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2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s\・個人フォルダー\01_サッカー関係\・（一社）大分県サッカー協会　第四種　ジュニアHP\2025\06.Oita.f.a_Boys(U-10)_Girls_soccer_Festival\"/>
    </mc:Choice>
  </mc:AlternateContent>
  <xr:revisionPtr revIDLastSave="0" documentId="13_ncr:1_{26D3AC85-CF3A-4F55-B80B-899CDCEBF94D}" xr6:coauthVersionLast="47" xr6:coauthVersionMax="47" xr10:uidLastSave="{00000000-0000-0000-0000-000000000000}"/>
  <bookViews>
    <workbookView xWindow="-28920" yWindow="-120" windowWidth="29040" windowHeight="15720" activeTab="2" xr2:uid="{33043483-52AC-48EF-8B77-FCBB11E2D299}"/>
  </bookViews>
  <sheets>
    <sheet name="組合せ" sheetId="1" r:id="rId1"/>
    <sheet name="日程" sheetId="2" r:id="rId2"/>
    <sheet name="成績" sheetId="5" r:id="rId3"/>
    <sheet name="会場図" sheetId="3" r:id="rId4"/>
  </sheets>
  <definedNames>
    <definedName name="_xlnm.Print_Area" localSheetId="2">成績!$A$1:$AL$90</definedName>
    <definedName name="_xlnm.Print_Area" localSheetId="1">日程!$A$1:$I$42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6" i="5" l="1"/>
  <c r="AB66" i="5"/>
  <c r="I79" i="5"/>
  <c r="I24" i="2"/>
  <c r="F25" i="2"/>
  <c r="D25" i="2"/>
  <c r="G24" i="2"/>
  <c r="I23" i="2"/>
  <c r="F23" i="2"/>
  <c r="F20" i="2"/>
  <c r="G23" i="2"/>
  <c r="D23" i="2"/>
  <c r="I22" i="2"/>
  <c r="F22" i="2"/>
  <c r="G22" i="2"/>
  <c r="D22" i="2"/>
  <c r="F21" i="2"/>
  <c r="D21" i="2"/>
  <c r="I20" i="2"/>
  <c r="G20" i="2"/>
  <c r="D20" i="2"/>
  <c r="I18" i="2"/>
  <c r="G18" i="2"/>
  <c r="I19" i="2"/>
  <c r="G19" i="2"/>
  <c r="F19" i="2"/>
  <c r="D19" i="2"/>
  <c r="O86" i="5"/>
  <c r="K86" i="5"/>
  <c r="G86" i="5"/>
  <c r="C86" i="5"/>
  <c r="AH73" i="5"/>
  <c r="AD73" i="5"/>
  <c r="Z73" i="5"/>
  <c r="V73" i="5"/>
  <c r="O73" i="5"/>
  <c r="K73" i="5"/>
  <c r="G73" i="5"/>
  <c r="C73" i="5"/>
  <c r="AH39" i="5"/>
  <c r="AH37" i="5"/>
  <c r="AH35" i="5"/>
  <c r="AH33" i="5"/>
  <c r="AD39" i="5"/>
  <c r="AD37" i="5"/>
  <c r="AD35" i="5"/>
  <c r="AD33" i="5"/>
  <c r="P51" i="5"/>
  <c r="M51" i="5"/>
  <c r="J51" i="5"/>
  <c r="T51" i="5" s="1"/>
  <c r="G51" i="5"/>
  <c r="V51" i="5" s="1"/>
  <c r="P49" i="5"/>
  <c r="M49" i="5"/>
  <c r="J49" i="5"/>
  <c r="G49" i="5"/>
  <c r="P47" i="5"/>
  <c r="M47" i="5"/>
  <c r="J47" i="5"/>
  <c r="G47" i="5"/>
  <c r="P45" i="5"/>
  <c r="M45" i="5"/>
  <c r="J45" i="5"/>
  <c r="V45" i="5" s="1"/>
  <c r="G45" i="5"/>
  <c r="P39" i="5"/>
  <c r="M39" i="5"/>
  <c r="J39" i="5"/>
  <c r="G39" i="5"/>
  <c r="P37" i="5"/>
  <c r="M37" i="5"/>
  <c r="J37" i="5"/>
  <c r="G37" i="5"/>
  <c r="T37" i="5" s="1"/>
  <c r="P35" i="5"/>
  <c r="M35" i="5"/>
  <c r="J35" i="5"/>
  <c r="G35" i="5"/>
  <c r="V35" i="5" s="1"/>
  <c r="P33" i="5"/>
  <c r="M33" i="5"/>
  <c r="J33" i="5"/>
  <c r="G33" i="5"/>
  <c r="W61" i="5"/>
  <c r="U61" i="5"/>
  <c r="W59" i="5"/>
  <c r="U59" i="5"/>
  <c r="Z51" i="5"/>
  <c r="X51" i="5"/>
  <c r="Z49" i="5"/>
  <c r="X49" i="5"/>
  <c r="Z47" i="5"/>
  <c r="X47" i="5"/>
  <c r="Z45" i="5"/>
  <c r="X45" i="5"/>
  <c r="Z39" i="5"/>
  <c r="X39" i="5"/>
  <c r="V39" i="5"/>
  <c r="T39" i="5"/>
  <c r="R39" i="5"/>
  <c r="Z37" i="5"/>
  <c r="X37" i="5"/>
  <c r="V37" i="5"/>
  <c r="Z35" i="5"/>
  <c r="X35" i="5"/>
  <c r="Z33" i="5"/>
  <c r="X33" i="5"/>
  <c r="Z27" i="5"/>
  <c r="X27" i="5"/>
  <c r="Z25" i="5"/>
  <c r="X25" i="5"/>
  <c r="V25" i="5"/>
  <c r="T25" i="5"/>
  <c r="R25" i="5"/>
  <c r="Z23" i="5"/>
  <c r="X23" i="5"/>
  <c r="V23" i="5"/>
  <c r="T23" i="5"/>
  <c r="R23" i="5"/>
  <c r="P27" i="5"/>
  <c r="P23" i="5"/>
  <c r="J27" i="5"/>
  <c r="M25" i="5"/>
  <c r="G25" i="5"/>
  <c r="J23" i="5"/>
  <c r="M21" i="5"/>
  <c r="G21" i="5"/>
  <c r="A61" i="5"/>
  <c r="L55" i="5" s="1"/>
  <c r="A59" i="5"/>
  <c r="I55" i="5" s="1"/>
  <c r="A57" i="5"/>
  <c r="F55" i="5" s="1"/>
  <c r="A51" i="5"/>
  <c r="O43" i="5" s="1"/>
  <c r="A49" i="5"/>
  <c r="L43" i="5" s="1"/>
  <c r="A47" i="5"/>
  <c r="A45" i="5"/>
  <c r="F43" i="5" s="1"/>
  <c r="A39" i="5"/>
  <c r="O31" i="5" s="1"/>
  <c r="A37" i="5"/>
  <c r="L31" i="5" s="1"/>
  <c r="A35" i="5"/>
  <c r="I31" i="5" s="1"/>
  <c r="A33" i="5"/>
  <c r="F31" i="5" s="1"/>
  <c r="A27" i="5"/>
  <c r="O19" i="5" s="1"/>
  <c r="A25" i="5"/>
  <c r="L19" i="5" s="1"/>
  <c r="A23" i="5"/>
  <c r="I19" i="5" s="1"/>
  <c r="A21" i="5"/>
  <c r="F19" i="5" s="1"/>
  <c r="U57" i="5"/>
  <c r="W57" i="5"/>
  <c r="J61" i="5"/>
  <c r="O61" i="5" s="1"/>
  <c r="G61" i="5"/>
  <c r="S61" i="5" s="1"/>
  <c r="M59" i="5"/>
  <c r="G59" i="5"/>
  <c r="S59" i="5" s="1"/>
  <c r="M57" i="5"/>
  <c r="J57" i="5"/>
  <c r="Q57" i="5" s="1"/>
  <c r="I43" i="5"/>
  <c r="M27" i="5"/>
  <c r="T27" i="5" s="1"/>
  <c r="G27" i="5"/>
  <c r="P25" i="5"/>
  <c r="J25" i="5"/>
  <c r="M23" i="5"/>
  <c r="G23" i="5"/>
  <c r="Z21" i="5"/>
  <c r="X21" i="5"/>
  <c r="P21" i="5"/>
  <c r="J21" i="5"/>
  <c r="R51" i="5" l="1"/>
  <c r="AB51" i="5" s="1"/>
  <c r="T49" i="5"/>
  <c r="R49" i="5"/>
  <c r="V49" i="5"/>
  <c r="AB39" i="5"/>
  <c r="R27" i="5"/>
  <c r="AB27" i="5" s="1"/>
  <c r="V27" i="5"/>
  <c r="AB25" i="5"/>
  <c r="AB23" i="5"/>
  <c r="Q61" i="5"/>
  <c r="Y61" i="5" s="1"/>
  <c r="V47" i="5"/>
  <c r="R45" i="5"/>
  <c r="AB45" i="5" s="1"/>
  <c r="T45" i="5"/>
  <c r="V33" i="5"/>
  <c r="O59" i="5"/>
  <c r="Q59" i="5"/>
  <c r="R47" i="5"/>
  <c r="T47" i="5"/>
  <c r="R33" i="5"/>
  <c r="T33" i="5"/>
  <c r="AB33" i="5" s="1"/>
  <c r="R35" i="5"/>
  <c r="T35" i="5"/>
  <c r="AB35" i="5" s="1"/>
  <c r="R37" i="5"/>
  <c r="AB37" i="5" s="1"/>
  <c r="AF37" i="5"/>
  <c r="AF49" i="5"/>
  <c r="AC61" i="5"/>
  <c r="AF35" i="5"/>
  <c r="AF47" i="5"/>
  <c r="AF51" i="5"/>
  <c r="AC59" i="5"/>
  <c r="O57" i="5"/>
  <c r="Y57" i="5" s="1"/>
  <c r="AC57" i="5"/>
  <c r="S57" i="5"/>
  <c r="AF33" i="5"/>
  <c r="AF45" i="5"/>
  <c r="AF39" i="5"/>
  <c r="V21" i="5"/>
  <c r="AF21" i="5"/>
  <c r="AF23" i="5"/>
  <c r="AF25" i="5"/>
  <c r="T21" i="5"/>
  <c r="AF27" i="5"/>
  <c r="R21" i="5"/>
  <c r="AB49" i="5" l="1"/>
  <c r="AH51" i="5"/>
  <c r="AH49" i="5"/>
  <c r="AH47" i="5"/>
  <c r="AH45" i="5"/>
  <c r="AB47" i="5"/>
  <c r="Y59" i="5"/>
  <c r="AA57" i="5" s="1"/>
  <c r="AB21" i="5"/>
  <c r="AE61" i="5"/>
  <c r="AE59" i="5"/>
  <c r="AE57" i="5"/>
  <c r="AH25" i="5"/>
  <c r="AH21" i="5"/>
  <c r="AH27" i="5"/>
  <c r="AH23" i="5"/>
  <c r="AD49" i="5" l="1"/>
  <c r="AD51" i="5"/>
  <c r="AD45" i="5"/>
  <c r="AD47" i="5"/>
  <c r="AA61" i="5"/>
  <c r="AA59" i="5"/>
  <c r="AD21" i="5"/>
  <c r="AD27" i="5"/>
  <c r="AD23" i="5"/>
  <c r="AD25" i="5"/>
</calcChain>
</file>

<file path=xl/sharedStrings.xml><?xml version="1.0" encoding="utf-8"?>
<sst xmlns="http://schemas.openxmlformats.org/spreadsheetml/2006/main" count="387" uniqueCount="191">
  <si>
    <t>Aパート</t>
    <phoneticPr fontId="1"/>
  </si>
  <si>
    <t>Bパート</t>
    <phoneticPr fontId="1"/>
  </si>
  <si>
    <t>Cパート</t>
    <phoneticPr fontId="1"/>
  </si>
  <si>
    <t>Dパート</t>
    <phoneticPr fontId="1"/>
  </si>
  <si>
    <t>（２）日程</t>
  </si>
  <si>
    <t>会場：</t>
    <phoneticPr fontId="1"/>
  </si>
  <si>
    <t>役員集合</t>
    <rPh sb="0" eb="2">
      <t>ヤクイン</t>
    </rPh>
    <rPh sb="2" eb="4">
      <t>シュウゴウ</t>
    </rPh>
    <phoneticPr fontId="5"/>
  </si>
  <si>
    <t>監督会議</t>
    <rPh sb="0" eb="2">
      <t>カントク</t>
    </rPh>
    <rPh sb="2" eb="4">
      <t>カイギ</t>
    </rPh>
    <phoneticPr fontId="5"/>
  </si>
  <si>
    <t>開会式</t>
    <rPh sb="0" eb="2">
      <t>カイカイ</t>
    </rPh>
    <rPh sb="2" eb="3">
      <t>シキ</t>
    </rPh>
    <phoneticPr fontId="5"/>
  </si>
  <si>
    <t>①</t>
  </si>
  <si>
    <t>予選リーグ</t>
    <rPh sb="0" eb="2">
      <t>ヨセン</t>
    </rPh>
    <phoneticPr fontId="5"/>
  </si>
  <si>
    <t>②</t>
  </si>
  <si>
    <t>〃</t>
  </si>
  <si>
    <t>③</t>
  </si>
  <si>
    <t>④</t>
  </si>
  <si>
    <t>⑤</t>
  </si>
  <si>
    <t>⑥</t>
  </si>
  <si>
    <t>⑦</t>
  </si>
  <si>
    <t>B3位</t>
    <rPh sb="2" eb="3">
      <t>イ</t>
    </rPh>
    <phoneticPr fontId="1"/>
  </si>
  <si>
    <t>C3位</t>
    <rPh sb="2" eb="3">
      <t>イ</t>
    </rPh>
    <phoneticPr fontId="1"/>
  </si>
  <si>
    <t>D3位</t>
    <rPh sb="2" eb="3">
      <t>イ</t>
    </rPh>
    <phoneticPr fontId="1"/>
  </si>
  <si>
    <t>⑧</t>
  </si>
  <si>
    <t>⑨</t>
  </si>
  <si>
    <t>⑩</t>
    <phoneticPr fontId="2"/>
  </si>
  <si>
    <t>⑪</t>
    <phoneticPr fontId="2"/>
  </si>
  <si>
    <t>決勝戦</t>
    <rPh sb="0" eb="3">
      <t>ケッショウセン</t>
    </rPh>
    <phoneticPr fontId="5"/>
  </si>
  <si>
    <t>開会式　次第</t>
    <rPh sb="0" eb="2">
      <t>カイカイ</t>
    </rPh>
    <rPh sb="2" eb="3">
      <t>シキ</t>
    </rPh>
    <rPh sb="4" eb="6">
      <t>シダイ</t>
    </rPh>
    <phoneticPr fontId="5"/>
  </si>
  <si>
    <t>１．初めの言葉</t>
    <rPh sb="2" eb="3">
      <t>ハジ</t>
    </rPh>
    <rPh sb="5" eb="7">
      <t>コトバ</t>
    </rPh>
    <phoneticPr fontId="5"/>
  </si>
  <si>
    <t>進行</t>
    <rPh sb="0" eb="2">
      <t>シンコウ</t>
    </rPh>
    <phoneticPr fontId="5"/>
  </si>
  <si>
    <t>２．主催者あいさつ</t>
    <rPh sb="2" eb="5">
      <t>シュサイシャ</t>
    </rPh>
    <phoneticPr fontId="5"/>
  </si>
  <si>
    <t>３．選手宣誓</t>
    <rPh sb="2" eb="4">
      <t>センシュ</t>
    </rPh>
    <rPh sb="4" eb="6">
      <t>センセイ</t>
    </rPh>
    <phoneticPr fontId="5"/>
  </si>
  <si>
    <t>４．競技上の注意</t>
    <rPh sb="2" eb="4">
      <t>キョウギ</t>
    </rPh>
    <rPh sb="4" eb="5">
      <t>ジョウ</t>
    </rPh>
    <rPh sb="6" eb="8">
      <t>チュウイ</t>
    </rPh>
    <phoneticPr fontId="5"/>
  </si>
  <si>
    <t>５．終わりの言葉</t>
    <rPh sb="2" eb="3">
      <t>オ</t>
    </rPh>
    <rPh sb="6" eb="8">
      <t>コトバ</t>
    </rPh>
    <phoneticPr fontId="5"/>
  </si>
  <si>
    <t>閉会式　次第</t>
    <rPh sb="0" eb="3">
      <t>ヘイカイシキ</t>
    </rPh>
    <rPh sb="4" eb="6">
      <t>シダイ</t>
    </rPh>
    <phoneticPr fontId="5"/>
  </si>
  <si>
    <t>１，初めの言葉</t>
    <rPh sb="2" eb="3">
      <t>ハジ</t>
    </rPh>
    <rPh sb="5" eb="7">
      <t>コトバ</t>
    </rPh>
    <phoneticPr fontId="5"/>
  </si>
  <si>
    <t>２，成績発表</t>
    <rPh sb="2" eb="4">
      <t>セイセキ</t>
    </rPh>
    <rPh sb="4" eb="6">
      <t>ハッピョウ</t>
    </rPh>
    <phoneticPr fontId="5"/>
  </si>
  <si>
    <t>３，表彰</t>
    <rPh sb="2" eb="4">
      <t>ヒョウショウ</t>
    </rPh>
    <phoneticPr fontId="5"/>
  </si>
  <si>
    <t>４．講評</t>
    <rPh sb="2" eb="4">
      <t>コウヒョウ</t>
    </rPh>
    <phoneticPr fontId="5"/>
  </si>
  <si>
    <t>会場図</t>
    <rPh sb="0" eb="2">
      <t>カイジョウ</t>
    </rPh>
    <rPh sb="2" eb="3">
      <t>ズ</t>
    </rPh>
    <phoneticPr fontId="2"/>
  </si>
  <si>
    <t>Aパート</t>
    <phoneticPr fontId="2"/>
  </si>
  <si>
    <t>№</t>
    <phoneticPr fontId="2"/>
  </si>
  <si>
    <t>チーム名</t>
    <rPh sb="3" eb="4">
      <t>メイ</t>
    </rPh>
    <phoneticPr fontId="2"/>
  </si>
  <si>
    <t>勝点表</t>
  </si>
  <si>
    <t>勝</t>
  </si>
  <si>
    <t>負</t>
    <rPh sb="0" eb="1">
      <t>マ</t>
    </rPh>
    <phoneticPr fontId="2"/>
  </si>
  <si>
    <t>敗</t>
  </si>
  <si>
    <t>得
点</t>
    <phoneticPr fontId="2"/>
  </si>
  <si>
    <t>勝
点</t>
    <phoneticPr fontId="2"/>
  </si>
  <si>
    <t>勝点
順位</t>
    <phoneticPr fontId="2"/>
  </si>
  <si>
    <t>得失
点差</t>
    <phoneticPr fontId="2"/>
  </si>
  <si>
    <t>得失
順位</t>
    <phoneticPr fontId="2"/>
  </si>
  <si>
    <t>ﾄｰﾀﾙ
順位</t>
    <phoneticPr fontId="2"/>
  </si>
  <si>
    <t>星取表</t>
  </si>
  <si>
    <t>位</t>
    <rPh sb="0" eb="1">
      <t>イ</t>
    </rPh>
    <phoneticPr fontId="2"/>
  </si>
  <si>
    <t>得失点</t>
  </si>
  <si>
    <t>-</t>
    <phoneticPr fontId="2"/>
  </si>
  <si>
    <t>Bパート</t>
    <phoneticPr fontId="2"/>
  </si>
  <si>
    <t>Ｃパート</t>
    <phoneticPr fontId="2"/>
  </si>
  <si>
    <t>Ｄパート</t>
    <phoneticPr fontId="2"/>
  </si>
  <si>
    <t>決勝トーナメント</t>
    <rPh sb="0" eb="2">
      <t>ケッショウ</t>
    </rPh>
    <phoneticPr fontId="2"/>
  </si>
  <si>
    <t>B1位</t>
    <rPh sb="2" eb="3">
      <t>イ</t>
    </rPh>
    <phoneticPr fontId="1"/>
  </si>
  <si>
    <t>C1位</t>
    <rPh sb="2" eb="3">
      <t>イ</t>
    </rPh>
    <phoneticPr fontId="1"/>
  </si>
  <si>
    <t>D1位</t>
    <rPh sb="2" eb="3">
      <t>イ</t>
    </rPh>
    <phoneticPr fontId="1"/>
  </si>
  <si>
    <t>閉会式</t>
    <rPh sb="0" eb="3">
      <t>ヘイカイシキ</t>
    </rPh>
    <phoneticPr fontId="1"/>
  </si>
  <si>
    <t>（１）期日</t>
    <phoneticPr fontId="1"/>
  </si>
  <si>
    <t>⑫</t>
    <phoneticPr fontId="1"/>
  </si>
  <si>
    <t>A１チーム主将</t>
    <rPh sb="5" eb="7">
      <t>シュショウ</t>
    </rPh>
    <phoneticPr fontId="5"/>
  </si>
  <si>
    <t>⑬</t>
    <phoneticPr fontId="2"/>
  </si>
  <si>
    <t>⑭</t>
    <phoneticPr fontId="1"/>
  </si>
  <si>
    <t>片付け</t>
    <phoneticPr fontId="1"/>
  </si>
  <si>
    <t>※チーム名を省略しているチームがあります。</t>
    <rPh sb="4" eb="5">
      <t>メイ</t>
    </rPh>
    <rPh sb="6" eb="8">
      <t>ショウリャク</t>
    </rPh>
    <phoneticPr fontId="1"/>
  </si>
  <si>
    <t>野津原天空広場　Ａコート</t>
    <rPh sb="0" eb="2">
      <t>ノツ</t>
    </rPh>
    <rPh sb="2" eb="3">
      <t>ハラ</t>
    </rPh>
    <rPh sb="3" eb="5">
      <t>テンクウ</t>
    </rPh>
    <rPh sb="5" eb="7">
      <t>ヒロバ</t>
    </rPh>
    <phoneticPr fontId="5"/>
  </si>
  <si>
    <t>野津原天空広場　Ｂコート</t>
    <rPh sb="0" eb="2">
      <t>ノツ</t>
    </rPh>
    <rPh sb="2" eb="3">
      <t>ハラ</t>
    </rPh>
    <rPh sb="3" eb="5">
      <t>テンクウ</t>
    </rPh>
    <rPh sb="5" eb="7">
      <t>ヒロバ</t>
    </rPh>
    <phoneticPr fontId="5"/>
  </si>
  <si>
    <t>A1位</t>
    <rPh sb="2" eb="3">
      <t>イ</t>
    </rPh>
    <phoneticPr fontId="2"/>
  </si>
  <si>
    <t>B2位</t>
    <rPh sb="2" eb="3">
      <t>イ</t>
    </rPh>
    <phoneticPr fontId="1"/>
  </si>
  <si>
    <t>C2位</t>
    <rPh sb="2" eb="3">
      <t>イ</t>
    </rPh>
    <phoneticPr fontId="1"/>
  </si>
  <si>
    <t>D2位</t>
    <rPh sb="2" eb="3">
      <t>イ</t>
    </rPh>
    <phoneticPr fontId="1"/>
  </si>
  <si>
    <t>A2位</t>
    <rPh sb="2" eb="3">
      <t>イ</t>
    </rPh>
    <phoneticPr fontId="2"/>
  </si>
  <si>
    <t>中津沖代JSC</t>
    <phoneticPr fontId="1"/>
  </si>
  <si>
    <t>日出SSS</t>
    <phoneticPr fontId="1"/>
  </si>
  <si>
    <t>第13回 OFA Boys(U-10) ＆ Girlsサッカーフェスティバル
組合せ</t>
    <rPh sb="0" eb="1">
      <t>ダイ</t>
    </rPh>
    <rPh sb="3" eb="4">
      <t>カイ</t>
    </rPh>
    <rPh sb="39" eb="41">
      <t>クミアワ</t>
    </rPh>
    <phoneticPr fontId="2"/>
  </si>
  <si>
    <t>第13回 OFA Boys(U-10) ＆ Girlsサッカーフェスティバル　日程</t>
    <rPh sb="39" eb="41">
      <t>ニッテイ</t>
    </rPh>
    <phoneticPr fontId="5"/>
  </si>
  <si>
    <t>１０月１１日（土）</t>
    <rPh sb="7" eb="8">
      <t>ド</t>
    </rPh>
    <phoneticPr fontId="5"/>
  </si>
  <si>
    <t>和田SSC</t>
    <rPh sb="0" eb="2">
      <t>ワダ</t>
    </rPh>
    <phoneticPr fontId="1"/>
  </si>
  <si>
    <t>-</t>
    <phoneticPr fontId="1"/>
  </si>
  <si>
    <t>田尻SSS</t>
    <rPh sb="0" eb="2">
      <t>タジリ</t>
    </rPh>
    <phoneticPr fontId="1"/>
  </si>
  <si>
    <t>FC.リーベル</t>
    <phoneticPr fontId="1"/>
  </si>
  <si>
    <t>第13回 OFA Boys(U-10) ＆ Girlsサッカーフェスティバル　予選リーグ成績</t>
    <rPh sb="39" eb="41">
      <t>ヨセン</t>
    </rPh>
    <rPh sb="44" eb="46">
      <t>セイセキ</t>
    </rPh>
    <phoneticPr fontId="2"/>
  </si>
  <si>
    <t>カティオーラPramo</t>
    <phoneticPr fontId="1"/>
  </si>
  <si>
    <t>西部地区女子選抜</t>
    <rPh sb="6" eb="8">
      <t>センバツ</t>
    </rPh>
    <phoneticPr fontId="1"/>
  </si>
  <si>
    <t>鶴崎SSS</t>
    <rPh sb="0" eb="2">
      <t>ツルサキ</t>
    </rPh>
    <phoneticPr fontId="1"/>
  </si>
  <si>
    <t>東大分SSS</t>
    <rPh sb="0" eb="3">
      <t>ヒガシオオイタ</t>
    </rPh>
    <phoneticPr fontId="1"/>
  </si>
  <si>
    <t>明治北SSC</t>
    <rPh sb="0" eb="3">
      <t>メイジキタ</t>
    </rPh>
    <phoneticPr fontId="1"/>
  </si>
  <si>
    <t>FC中津ジュニア</t>
    <rPh sb="2" eb="4">
      <t>ナカツ</t>
    </rPh>
    <phoneticPr fontId="1"/>
  </si>
  <si>
    <t>FC大野</t>
    <rPh sb="2" eb="4">
      <t>オオノ</t>
    </rPh>
    <phoneticPr fontId="1"/>
  </si>
  <si>
    <t>失
点</t>
    <phoneticPr fontId="1"/>
  </si>
  <si>
    <t>碩田SSS</t>
    <rPh sb="0" eb="2">
      <t>セキデン</t>
    </rPh>
    <phoneticPr fontId="1"/>
  </si>
  <si>
    <t>三佐SSS</t>
    <rPh sb="0" eb="2">
      <t>ミサ</t>
    </rPh>
    <phoneticPr fontId="1"/>
  </si>
  <si>
    <t>中津沖代JSC</t>
    <rPh sb="0" eb="4">
      <t>ナカツオキダイ</t>
    </rPh>
    <phoneticPr fontId="1"/>
  </si>
  <si>
    <t>東大分SSS</t>
    <rPh sb="0" eb="1">
      <t>ヒガシ</t>
    </rPh>
    <rPh sb="1" eb="3">
      <t>オオイタ</t>
    </rPh>
    <phoneticPr fontId="1"/>
  </si>
  <si>
    <t>日出SSS</t>
    <rPh sb="0" eb="2">
      <t>ヒジ</t>
    </rPh>
    <phoneticPr fontId="1"/>
  </si>
  <si>
    <t>西部地区女子選抜</t>
    <rPh sb="0" eb="4">
      <t>セイブチク</t>
    </rPh>
    <rPh sb="4" eb="6">
      <t>ジョシ</t>
    </rPh>
    <rPh sb="6" eb="8">
      <t>センバツ</t>
    </rPh>
    <phoneticPr fontId="1"/>
  </si>
  <si>
    <t>順位決定戦</t>
    <rPh sb="0" eb="5">
      <t>ジュンイケッテイセン</t>
    </rPh>
    <phoneticPr fontId="1"/>
  </si>
  <si>
    <t>〃</t>
    <phoneticPr fontId="5"/>
  </si>
  <si>
    <t>⑮</t>
    <phoneticPr fontId="1"/>
  </si>
  <si>
    <t>⑯</t>
    <phoneticPr fontId="1"/>
  </si>
  <si>
    <t>　※1位トーナメントの3位→準優勝→優勝</t>
    <rPh sb="3" eb="4">
      <t>イ</t>
    </rPh>
    <rPh sb="12" eb="13">
      <t>イ</t>
    </rPh>
    <rPh sb="14" eb="17">
      <t>ジュンユウショウ</t>
    </rPh>
    <rPh sb="18" eb="20">
      <t>ユウショウ</t>
    </rPh>
    <phoneticPr fontId="1"/>
  </si>
  <si>
    <t>試合時間　10分－3分休憩－10分</t>
    <rPh sb="0" eb="4">
      <t>シアイジカン</t>
    </rPh>
    <rPh sb="7" eb="8">
      <t>フン</t>
    </rPh>
    <rPh sb="10" eb="11">
      <t>フン</t>
    </rPh>
    <rPh sb="11" eb="13">
      <t>キュウケイ</t>
    </rPh>
    <rPh sb="16" eb="17">
      <t>フン</t>
    </rPh>
    <phoneticPr fontId="1"/>
  </si>
  <si>
    <t>８：１５～</t>
    <phoneticPr fontId="1"/>
  </si>
  <si>
    <t>８：３０～</t>
    <phoneticPr fontId="5"/>
  </si>
  <si>
    <t>８：５０～</t>
    <phoneticPr fontId="1"/>
  </si>
  <si>
    <t>９：２０～</t>
    <phoneticPr fontId="5"/>
  </si>
  <si>
    <t>９：４５～</t>
    <phoneticPr fontId="5"/>
  </si>
  <si>
    <t>１０：１０～</t>
    <phoneticPr fontId="2"/>
  </si>
  <si>
    <t>１０：３５～</t>
    <phoneticPr fontId="2"/>
  </si>
  <si>
    <t>１１：００～</t>
    <phoneticPr fontId="2"/>
  </si>
  <si>
    <t>１１：２５～</t>
    <phoneticPr fontId="2"/>
  </si>
  <si>
    <t>１１：５０～</t>
    <phoneticPr fontId="2"/>
  </si>
  <si>
    <t>１２：１５～</t>
    <phoneticPr fontId="2"/>
  </si>
  <si>
    <t>１２：４０～</t>
    <phoneticPr fontId="2"/>
  </si>
  <si>
    <t>１３：３０～</t>
    <phoneticPr fontId="2"/>
  </si>
  <si>
    <t>１３：０５～</t>
    <phoneticPr fontId="2"/>
  </si>
  <si>
    <t>１３：５５～</t>
    <phoneticPr fontId="5"/>
  </si>
  <si>
    <t>１４：２０～</t>
    <phoneticPr fontId="2"/>
  </si>
  <si>
    <t>１４：４５～</t>
    <phoneticPr fontId="2"/>
  </si>
  <si>
    <t>１５：１０～</t>
    <phoneticPr fontId="1"/>
  </si>
  <si>
    <t>１５：３５～</t>
    <phoneticPr fontId="1"/>
  </si>
  <si>
    <t>横瀬西FC.RosaClaro</t>
    <rPh sb="0" eb="3">
      <t>ヨコセニシ</t>
    </rPh>
    <phoneticPr fontId="1"/>
  </si>
  <si>
    <t>分</t>
    <rPh sb="0" eb="1">
      <t>ブン</t>
    </rPh>
    <phoneticPr fontId="2"/>
  </si>
  <si>
    <t>得点</t>
    <phoneticPr fontId="2"/>
  </si>
  <si>
    <t>失点</t>
    <phoneticPr fontId="2"/>
  </si>
  <si>
    <t>勝点</t>
    <phoneticPr fontId="2"/>
  </si>
  <si>
    <t>★２位トーナメント</t>
    <rPh sb="2" eb="3">
      <t>イ</t>
    </rPh>
    <phoneticPr fontId="1"/>
  </si>
  <si>
    <t>★１位トーナメント</t>
    <rPh sb="2" eb="3">
      <t>イ</t>
    </rPh>
    <phoneticPr fontId="1"/>
  </si>
  <si>
    <t>★３位トーナメント</t>
    <rPh sb="2" eb="3">
      <t>イ</t>
    </rPh>
    <phoneticPr fontId="1"/>
  </si>
  <si>
    <t>★４位リーグ</t>
    <rPh sb="2" eb="3">
      <t>イ</t>
    </rPh>
    <phoneticPr fontId="1"/>
  </si>
  <si>
    <t>Ｂ４位</t>
    <rPh sb="2" eb="3">
      <t>イ</t>
    </rPh>
    <phoneticPr fontId="1"/>
  </si>
  <si>
    <t>Ａ４位</t>
    <rPh sb="2" eb="3">
      <t>イ</t>
    </rPh>
    <phoneticPr fontId="1"/>
  </si>
  <si>
    <t>Ｃ４位</t>
    <rPh sb="2" eb="3">
      <t>イ</t>
    </rPh>
    <phoneticPr fontId="1"/>
  </si>
  <si>
    <t>Cパート</t>
    <phoneticPr fontId="2"/>
  </si>
  <si>
    <t>Dパート</t>
    <phoneticPr fontId="2"/>
  </si>
  <si>
    <t>日出SSS</t>
    <rPh sb="0" eb="2">
      <t>ヒジ</t>
    </rPh>
    <phoneticPr fontId="2"/>
  </si>
  <si>
    <t>中津沖代JSC</t>
    <rPh sb="0" eb="4">
      <t>ナカツオキダイ</t>
    </rPh>
    <phoneticPr fontId="2"/>
  </si>
  <si>
    <t>田尻SSS</t>
    <rPh sb="0" eb="2">
      <t>タジリ</t>
    </rPh>
    <phoneticPr fontId="2"/>
  </si>
  <si>
    <t>FC.リーベル</t>
    <phoneticPr fontId="2"/>
  </si>
  <si>
    <t>カティオーラPramo</t>
    <phoneticPr fontId="2"/>
  </si>
  <si>
    <t>西部地区女子選抜</t>
    <rPh sb="0" eb="4">
      <t>セイブチク</t>
    </rPh>
    <rPh sb="4" eb="6">
      <t>ジョシ</t>
    </rPh>
    <rPh sb="6" eb="8">
      <t>センバツ</t>
    </rPh>
    <phoneticPr fontId="2"/>
  </si>
  <si>
    <t>鶴崎SSS</t>
    <rPh sb="0" eb="2">
      <t>ツルサキ</t>
    </rPh>
    <phoneticPr fontId="2"/>
  </si>
  <si>
    <t>東大分SSS</t>
    <rPh sb="0" eb="3">
      <t>ヒガシオオイタ</t>
    </rPh>
    <phoneticPr fontId="2"/>
  </si>
  <si>
    <t>明治北SSC</t>
    <rPh sb="0" eb="3">
      <t>メイジキタ</t>
    </rPh>
    <phoneticPr fontId="2"/>
  </si>
  <si>
    <t>FC中津ジュニア</t>
    <rPh sb="2" eb="4">
      <t>ナカツ</t>
    </rPh>
    <phoneticPr fontId="2"/>
  </si>
  <si>
    <t>横瀬西FC.RosaClaro</t>
    <rPh sb="0" eb="3">
      <t>ヨコセニシ</t>
    </rPh>
    <phoneticPr fontId="2"/>
  </si>
  <si>
    <t>FC大野</t>
    <rPh sb="2" eb="4">
      <t>オオノ</t>
    </rPh>
    <phoneticPr fontId="2"/>
  </si>
  <si>
    <t>和田SSC</t>
    <rPh sb="0" eb="2">
      <t>ワダ</t>
    </rPh>
    <phoneticPr fontId="2"/>
  </si>
  <si>
    <t>碩田SSS</t>
    <rPh sb="0" eb="2">
      <t>セキデン</t>
    </rPh>
    <phoneticPr fontId="2"/>
  </si>
  <si>
    <t>三佐SSS</t>
    <rPh sb="0" eb="2">
      <t>ミサ</t>
    </rPh>
    <phoneticPr fontId="2"/>
  </si>
  <si>
    <t>分</t>
    <rPh sb="0" eb="1">
      <t>ワ</t>
    </rPh>
    <phoneticPr fontId="2"/>
  </si>
  <si>
    <t>（一社）大分県サッカー協会4種委員会委員長　仲野 昭博</t>
    <rPh sb="1" eb="2">
      <t>１</t>
    </rPh>
    <rPh sb="2" eb="3">
      <t>シャ</t>
    </rPh>
    <rPh sb="4" eb="6">
      <t>オオイタ</t>
    </rPh>
    <rPh sb="6" eb="7">
      <t>ケン</t>
    </rPh>
    <rPh sb="11" eb="13">
      <t>キョウカイ</t>
    </rPh>
    <rPh sb="14" eb="15">
      <t>シュ</t>
    </rPh>
    <rPh sb="15" eb="18">
      <t>イインカイ</t>
    </rPh>
    <rPh sb="18" eb="21">
      <t>イインチョウ</t>
    </rPh>
    <rPh sb="22" eb="24">
      <t>ナカノ</t>
    </rPh>
    <rPh sb="25" eb="27">
      <t>アキヒロ</t>
    </rPh>
    <phoneticPr fontId="5"/>
  </si>
  <si>
    <t>（一社）大分県サッカー協会ジュニア副委員長　津守 一雄</t>
    <rPh sb="17" eb="18">
      <t>フク</t>
    </rPh>
    <rPh sb="20" eb="21">
      <t>チョウ</t>
    </rPh>
    <rPh sb="22" eb="24">
      <t>ツモリ</t>
    </rPh>
    <rPh sb="25" eb="27">
      <t>カズオ</t>
    </rPh>
    <phoneticPr fontId="2"/>
  </si>
  <si>
    <t>（一社）大分県サッカー協会4種審判委員長　毛藤 勇三</t>
    <rPh sb="1" eb="2">
      <t>１</t>
    </rPh>
    <rPh sb="2" eb="3">
      <t>シャ</t>
    </rPh>
    <rPh sb="4" eb="6">
      <t>オオイタ</t>
    </rPh>
    <rPh sb="6" eb="7">
      <t>ケン</t>
    </rPh>
    <rPh sb="11" eb="13">
      <t>キョウカイ</t>
    </rPh>
    <rPh sb="14" eb="15">
      <t>シュ</t>
    </rPh>
    <rPh sb="15" eb="17">
      <t>シンパン</t>
    </rPh>
    <rPh sb="17" eb="20">
      <t>イインチョウ</t>
    </rPh>
    <rPh sb="21" eb="23">
      <t>モウトウ</t>
    </rPh>
    <rPh sb="24" eb="26">
      <t>ユウゾウ</t>
    </rPh>
    <phoneticPr fontId="5"/>
  </si>
  <si>
    <t>（一社）大分県サッカー協会4種委員会副員長　中原 圭介</t>
    <rPh sb="1" eb="2">
      <t>１</t>
    </rPh>
    <rPh sb="2" eb="3">
      <t>シャ</t>
    </rPh>
    <rPh sb="4" eb="6">
      <t>オオイタ</t>
    </rPh>
    <rPh sb="6" eb="7">
      <t>ケン</t>
    </rPh>
    <rPh sb="11" eb="13">
      <t>キョウカイ</t>
    </rPh>
    <rPh sb="14" eb="15">
      <t>シュ</t>
    </rPh>
    <rPh sb="15" eb="18">
      <t>イインカイ</t>
    </rPh>
    <rPh sb="18" eb="19">
      <t>フク</t>
    </rPh>
    <rPh sb="19" eb="20">
      <t>イン</t>
    </rPh>
    <rPh sb="20" eb="21">
      <t>チョウ</t>
    </rPh>
    <rPh sb="22" eb="24">
      <t>ナカハラ</t>
    </rPh>
    <rPh sb="25" eb="27">
      <t>ケイスケ</t>
    </rPh>
    <phoneticPr fontId="5"/>
  </si>
  <si>
    <t>進行　大分県サッカー協会4種委員会女子担当　田尻 貴志</t>
    <rPh sb="0" eb="2">
      <t>シンコウ</t>
    </rPh>
    <rPh sb="3" eb="6">
      <t>オオイタケン</t>
    </rPh>
    <rPh sb="10" eb="12">
      <t>キョウカイ</t>
    </rPh>
    <rPh sb="13" eb="14">
      <t>シュ</t>
    </rPh>
    <rPh sb="14" eb="16">
      <t>イイン</t>
    </rPh>
    <rPh sb="16" eb="17">
      <t>カイ</t>
    </rPh>
    <rPh sb="17" eb="19">
      <t>ジョシ</t>
    </rPh>
    <rPh sb="19" eb="21">
      <t>タントウ</t>
    </rPh>
    <rPh sb="22" eb="24">
      <t>タジリ</t>
    </rPh>
    <rPh sb="25" eb="27">
      <t>タカシ</t>
    </rPh>
    <phoneticPr fontId="5"/>
  </si>
  <si>
    <t>1-2</t>
    <phoneticPr fontId="1"/>
  </si>
  <si>
    <t>0-1</t>
    <phoneticPr fontId="1"/>
  </si>
  <si>
    <t>0-8</t>
    <phoneticPr fontId="1"/>
  </si>
  <si>
    <t>0-0</t>
    <phoneticPr fontId="1"/>
  </si>
  <si>
    <t>1-1</t>
    <phoneticPr fontId="1"/>
  </si>
  <si>
    <t>2-1</t>
    <phoneticPr fontId="1"/>
  </si>
  <si>
    <t>6-0</t>
    <phoneticPr fontId="1"/>
  </si>
  <si>
    <t>2-0</t>
    <phoneticPr fontId="1"/>
  </si>
  <si>
    <t>9-0</t>
    <phoneticPr fontId="1"/>
  </si>
  <si>
    <t>※2</t>
    <phoneticPr fontId="1"/>
  </si>
  <si>
    <t>※1</t>
    <phoneticPr fontId="1"/>
  </si>
  <si>
    <t>※大会規定による</t>
    <rPh sb="1" eb="3">
      <t>タイカイ</t>
    </rPh>
    <rPh sb="3" eb="5">
      <t>キテイ</t>
    </rPh>
    <phoneticPr fontId="1"/>
  </si>
  <si>
    <t>※3</t>
    <phoneticPr fontId="1"/>
  </si>
  <si>
    <t>※4</t>
    <phoneticPr fontId="1"/>
  </si>
  <si>
    <t>4-1</t>
    <phoneticPr fontId="1"/>
  </si>
  <si>
    <t>1-3</t>
    <phoneticPr fontId="1"/>
  </si>
  <si>
    <t>8-0</t>
    <phoneticPr fontId="1"/>
  </si>
  <si>
    <t>A3位</t>
    <rPh sb="2" eb="3">
      <t>イ</t>
    </rPh>
    <phoneticPr fontId="2"/>
  </si>
  <si>
    <t>2-2
2PK3</t>
    <phoneticPr fontId="1"/>
  </si>
  <si>
    <t>横瀬西FC.RosaClaro</t>
    <rPh sb="0" eb="2">
      <t>ヨコセ</t>
    </rPh>
    <rPh sb="2" eb="3">
      <t>ニシ</t>
    </rPh>
    <phoneticPr fontId="1"/>
  </si>
  <si>
    <t>5-1</t>
    <phoneticPr fontId="1"/>
  </si>
  <si>
    <t>2P</t>
    <phoneticPr fontId="1"/>
  </si>
  <si>
    <t>K3</t>
    <phoneticPr fontId="1"/>
  </si>
  <si>
    <t>1-0</t>
    <phoneticPr fontId="1"/>
  </si>
  <si>
    <t>0-4</t>
    <phoneticPr fontId="1"/>
  </si>
  <si>
    <t>0-5</t>
    <phoneticPr fontId="1"/>
  </si>
  <si>
    <t>0-2</t>
    <phoneticPr fontId="1"/>
  </si>
  <si>
    <t>1-4</t>
    <phoneticPr fontId="1"/>
  </si>
  <si>
    <t>0-11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</si>
</sst>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明朝"/>
      <family val="1"/>
      <charset val="128"/>
    </font>
    <font>
      <sz val="2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24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20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b/>
      <sz val="24"/>
      <color rgb="FFFF0000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/>
      <top style="thin">
        <color theme="1"/>
      </top>
      <bottom style="medium">
        <color theme="1"/>
      </bottom>
      <diagonal/>
    </border>
    <border>
      <left style="medium">
        <color indexed="64"/>
      </left>
      <right/>
      <top style="thin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 style="medium">
        <color theme="1"/>
      </bottom>
      <diagonal/>
    </border>
    <border>
      <left/>
      <right style="thin">
        <color indexed="64"/>
      </right>
      <top style="thin">
        <color theme="1"/>
      </top>
      <bottom style="medium">
        <color theme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indexed="64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 style="thin">
        <color indexed="64"/>
      </top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7" fillId="0" borderId="0"/>
    <xf numFmtId="0" fontId="3" fillId="0" borderId="0">
      <alignment vertical="center"/>
    </xf>
  </cellStyleXfs>
  <cellXfs count="262">
    <xf numFmtId="0" fontId="0" fillId="0" borderId="0" xfId="0">
      <alignment vertical="center"/>
    </xf>
    <xf numFmtId="0" fontId="3" fillId="0" borderId="0" xfId="1"/>
    <xf numFmtId="0" fontId="6" fillId="0" borderId="0" xfId="1" applyFont="1"/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vertical="center"/>
    </xf>
    <xf numFmtId="0" fontId="9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 shrinkToFit="1"/>
    </xf>
    <xf numFmtId="0" fontId="15" fillId="0" borderId="0" xfId="2" applyFont="1" applyAlignment="1">
      <alignment horizontal="center" vertical="center" shrinkToFit="1"/>
    </xf>
    <xf numFmtId="0" fontId="11" fillId="0" borderId="0" xfId="2" applyFont="1" applyAlignment="1">
      <alignment horizontal="center" vertical="center" shrinkToFit="1"/>
    </xf>
    <xf numFmtId="0" fontId="15" fillId="0" borderId="0" xfId="2" applyFont="1" applyAlignment="1">
      <alignment horizontal="right" vertical="center" shrinkToFit="1"/>
    </xf>
    <xf numFmtId="0" fontId="8" fillId="0" borderId="0" xfId="2" applyFont="1" applyAlignment="1">
      <alignment horizontal="left" vertical="center" shrinkToFit="1"/>
    </xf>
    <xf numFmtId="0" fontId="15" fillId="0" borderId="0" xfId="2" applyFont="1" applyAlignment="1" applyProtection="1">
      <alignment horizontal="center" vertical="center" shrinkToFit="1"/>
      <protection locked="0"/>
    </xf>
    <xf numFmtId="0" fontId="8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0" fontId="10" fillId="0" borderId="1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6" fillId="0" borderId="0" xfId="1" applyFont="1" applyAlignment="1">
      <alignment vertical="center"/>
    </xf>
    <xf numFmtId="0" fontId="9" fillId="0" borderId="21" xfId="1" applyFont="1" applyBorder="1" applyAlignment="1">
      <alignment vertical="center"/>
    </xf>
    <xf numFmtId="0" fontId="9" fillId="0" borderId="7" xfId="1" applyFont="1" applyBorder="1" applyAlignment="1">
      <alignment vertical="center"/>
    </xf>
    <xf numFmtId="0" fontId="9" fillId="0" borderId="15" xfId="1" applyFont="1" applyBorder="1" applyAlignment="1">
      <alignment vertical="center"/>
    </xf>
    <xf numFmtId="0" fontId="9" fillId="0" borderId="17" xfId="1" applyFont="1" applyBorder="1" applyAlignment="1">
      <alignment vertical="center"/>
    </xf>
    <xf numFmtId="0" fontId="9" fillId="0" borderId="23" xfId="1" applyFont="1" applyBorder="1" applyAlignment="1">
      <alignment vertical="center"/>
    </xf>
    <xf numFmtId="0" fontId="9" fillId="0" borderId="22" xfId="1" applyFont="1" applyBorder="1" applyAlignment="1">
      <alignment vertical="center"/>
    </xf>
    <xf numFmtId="0" fontId="9" fillId="0" borderId="16" xfId="1" applyFont="1" applyBorder="1" applyAlignment="1">
      <alignment vertical="center"/>
    </xf>
    <xf numFmtId="0" fontId="8" fillId="0" borderId="0" xfId="3" applyFont="1" applyAlignment="1">
      <alignment horizontal="center" vertical="center" shrinkToFit="1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horizontal="right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17" fillId="3" borderId="0" xfId="0" applyFont="1" applyFill="1">
      <alignment vertical="center"/>
    </xf>
    <xf numFmtId="0" fontId="17" fillId="4" borderId="0" xfId="0" applyFont="1" applyFill="1">
      <alignment vertical="center"/>
    </xf>
    <xf numFmtId="0" fontId="17" fillId="5" borderId="0" xfId="0" applyFont="1" applyFill="1">
      <alignment vertical="center"/>
    </xf>
    <xf numFmtId="0" fontId="17" fillId="0" borderId="0" xfId="0" applyFont="1">
      <alignment vertical="center"/>
    </xf>
    <xf numFmtId="0" fontId="8" fillId="0" borderId="0" xfId="2" applyFont="1" applyAlignment="1">
      <alignment horizontal="center" vertical="center" wrapText="1" shrinkToFit="1"/>
    </xf>
    <xf numFmtId="0" fontId="12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8" fillId="0" borderId="0" xfId="3" applyFont="1" applyAlignment="1">
      <alignment horizontal="left" vertical="center" shrinkToFit="1"/>
    </xf>
    <xf numFmtId="0" fontId="16" fillId="0" borderId="0" xfId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18" fillId="0" borderId="0" xfId="2" applyFont="1" applyAlignment="1">
      <alignment horizontal="left" vertical="center"/>
    </xf>
    <xf numFmtId="0" fontId="9" fillId="0" borderId="23" xfId="1" applyFont="1" applyBorder="1" applyAlignment="1">
      <alignment horizontal="right" vertical="center"/>
    </xf>
    <xf numFmtId="0" fontId="9" fillId="0" borderId="53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1" fillId="0" borderId="23" xfId="1" applyFont="1" applyBorder="1" applyAlignment="1">
      <alignment vertical="center"/>
    </xf>
    <xf numFmtId="0" fontId="11" fillId="0" borderId="16" xfId="1" applyFont="1" applyBorder="1" applyAlignment="1">
      <alignment vertical="center"/>
    </xf>
    <xf numFmtId="0" fontId="14" fillId="0" borderId="0" xfId="2" applyFont="1" applyAlignment="1">
      <alignment horizontal="center" vertical="center"/>
    </xf>
    <xf numFmtId="0" fontId="14" fillId="0" borderId="0" xfId="2" applyFont="1" applyAlignment="1" applyProtection="1">
      <alignment horizontal="center" vertical="center"/>
      <protection locked="0"/>
    </xf>
    <xf numFmtId="0" fontId="14" fillId="0" borderId="0" xfId="2" applyFont="1" applyAlignment="1">
      <alignment horizontal="centerContinuous" vertical="center"/>
    </xf>
    <xf numFmtId="0" fontId="11" fillId="0" borderId="0" xfId="2" applyFont="1" applyAlignment="1">
      <alignment horizontal="centerContinuous" vertical="center"/>
    </xf>
    <xf numFmtId="0" fontId="9" fillId="0" borderId="0" xfId="1" applyFont="1" applyAlignment="1">
      <alignment horizontal="centerContinuous" vertical="center"/>
    </xf>
    <xf numFmtId="0" fontId="14" fillId="0" borderId="0" xfId="1" applyFont="1"/>
    <xf numFmtId="0" fontId="9" fillId="0" borderId="0" xfId="1" applyFont="1"/>
    <xf numFmtId="0" fontId="9" fillId="0" borderId="31" xfId="1" applyFont="1" applyBorder="1"/>
    <xf numFmtId="0" fontId="9" fillId="0" borderId="32" xfId="1" applyFont="1" applyBorder="1"/>
    <xf numFmtId="0" fontId="9" fillId="0" borderId="33" xfId="1" applyFont="1" applyBorder="1"/>
    <xf numFmtId="0" fontId="9" fillId="0" borderId="31" xfId="1" applyFont="1" applyBorder="1" applyAlignment="1">
      <alignment horizontal="centerContinuous"/>
    </xf>
    <xf numFmtId="0" fontId="9" fillId="0" borderId="34" xfId="1" applyFont="1" applyBorder="1" applyAlignment="1">
      <alignment horizontal="centerContinuous"/>
    </xf>
    <xf numFmtId="0" fontId="9" fillId="0" borderId="35" xfId="1" applyFont="1" applyBorder="1" applyAlignment="1">
      <alignment horizontal="centerContinuous"/>
    </xf>
    <xf numFmtId="0" fontId="9" fillId="0" borderId="33" xfId="1" applyFont="1" applyBorder="1" applyAlignment="1">
      <alignment horizontal="centerContinuous"/>
    </xf>
    <xf numFmtId="0" fontId="9" fillId="0" borderId="36" xfId="1" applyFont="1" applyBorder="1" applyAlignment="1">
      <alignment horizontal="centerContinuous"/>
    </xf>
    <xf numFmtId="0" fontId="9" fillId="0" borderId="12" xfId="1" applyFont="1" applyBorder="1"/>
    <xf numFmtId="0" fontId="9" fillId="0" borderId="21" xfId="1" applyFont="1" applyBorder="1"/>
    <xf numFmtId="0" fontId="9" fillId="0" borderId="26" xfId="1" applyFont="1" applyBorder="1" applyAlignment="1">
      <alignment horizontal="center"/>
    </xf>
    <xf numFmtId="0" fontId="9" fillId="0" borderId="12" xfId="1" applyFont="1" applyBorder="1" applyAlignment="1">
      <alignment horizontal="center"/>
    </xf>
    <xf numFmtId="0" fontId="9" fillId="0" borderId="13" xfId="1" applyFont="1" applyBorder="1" applyAlignment="1">
      <alignment horizontal="center"/>
    </xf>
    <xf numFmtId="0" fontId="9" fillId="0" borderId="30" xfId="1" applyFont="1" applyBorder="1" applyAlignment="1">
      <alignment horizontal="center"/>
    </xf>
    <xf numFmtId="0" fontId="9" fillId="0" borderId="22" xfId="1" applyFont="1" applyBorder="1" applyAlignment="1">
      <alignment horizontal="center"/>
    </xf>
    <xf numFmtId="0" fontId="9" fillId="0" borderId="5" xfId="1" applyFont="1" applyBorder="1"/>
    <xf numFmtId="0" fontId="9" fillId="0" borderId="2" xfId="1" applyFont="1" applyBorder="1"/>
    <xf numFmtId="0" fontId="9" fillId="0" borderId="24" xfId="1" applyFont="1" applyBorder="1" applyAlignment="1">
      <alignment horizontal="center"/>
    </xf>
    <xf numFmtId="0" fontId="9" fillId="0" borderId="5" xfId="1" applyFont="1" applyBorder="1" applyAlignment="1">
      <alignment horizontal="center"/>
    </xf>
    <xf numFmtId="0" fontId="9" fillId="0" borderId="1" xfId="1" applyFont="1" applyBorder="1" applyAlignment="1">
      <alignment horizontal="center"/>
    </xf>
    <xf numFmtId="0" fontId="9" fillId="0" borderId="27" xfId="1" applyFont="1" applyBorder="1" applyAlignment="1">
      <alignment horizontal="center"/>
    </xf>
    <xf numFmtId="0" fontId="9" fillId="0" borderId="14" xfId="1" applyFont="1" applyBorder="1" applyAlignment="1">
      <alignment horizontal="center"/>
    </xf>
    <xf numFmtId="0" fontId="9" fillId="0" borderId="8" xfId="1" applyFont="1" applyBorder="1"/>
    <xf numFmtId="20" fontId="9" fillId="0" borderId="7" xfId="1" applyNumberFormat="1" applyFont="1" applyBorder="1"/>
    <xf numFmtId="0" fontId="9" fillId="0" borderId="25" xfId="1" applyFont="1" applyBorder="1" applyAlignment="1">
      <alignment horizontal="center"/>
    </xf>
    <xf numFmtId="0" fontId="9" fillId="0" borderId="8" xfId="1" applyFont="1" applyBorder="1" applyAlignment="1">
      <alignment horizontal="center"/>
    </xf>
    <xf numFmtId="0" fontId="9" fillId="0" borderId="6" xfId="1" applyFont="1" applyBorder="1" applyAlignment="1">
      <alignment horizontal="center"/>
    </xf>
    <xf numFmtId="0" fontId="9" fillId="0" borderId="28" xfId="1" applyFont="1" applyBorder="1" applyAlignment="1">
      <alignment horizontal="center"/>
    </xf>
    <xf numFmtId="0" fontId="9" fillId="0" borderId="17" xfId="1" applyFont="1" applyBorder="1" applyAlignment="1">
      <alignment horizontal="center"/>
    </xf>
    <xf numFmtId="0" fontId="9" fillId="0" borderId="9" xfId="1" applyFont="1" applyBorder="1" applyAlignment="1">
      <alignment vertical="center"/>
    </xf>
    <xf numFmtId="20" fontId="9" fillId="0" borderId="10" xfId="1" applyNumberFormat="1" applyFont="1" applyBorder="1" applyAlignment="1">
      <alignment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vertical="center"/>
    </xf>
    <xf numFmtId="0" fontId="9" fillId="0" borderId="11" xfId="1" applyFont="1" applyBorder="1" applyAlignment="1">
      <alignment vertical="center"/>
    </xf>
    <xf numFmtId="0" fontId="9" fillId="0" borderId="24" xfId="1" applyFont="1" applyBorder="1" applyAlignment="1">
      <alignment horizontal="center" vertical="center"/>
    </xf>
    <xf numFmtId="0" fontId="9" fillId="0" borderId="2" xfId="1" applyFont="1" applyBorder="1" applyAlignment="1">
      <alignment vertical="center"/>
    </xf>
    <xf numFmtId="0" fontId="9" fillId="0" borderId="26" xfId="1" applyFont="1" applyBorder="1" applyAlignment="1">
      <alignment horizontal="center" vertical="center"/>
    </xf>
    <xf numFmtId="0" fontId="9" fillId="0" borderId="2" xfId="1" applyFont="1" applyBorder="1" applyAlignment="1">
      <alignment vertical="center" shrinkToFit="1"/>
    </xf>
    <xf numFmtId="0" fontId="9" fillId="0" borderId="12" xfId="1" applyFont="1" applyBorder="1" applyAlignment="1">
      <alignment vertical="center"/>
    </xf>
    <xf numFmtId="0" fontId="9" fillId="0" borderId="13" xfId="1" quotePrefix="1" applyFont="1" applyBorder="1" applyAlignment="1">
      <alignment horizontal="center" vertical="center" shrinkToFit="1"/>
    </xf>
    <xf numFmtId="0" fontId="9" fillId="0" borderId="47" xfId="1" applyFont="1" applyBorder="1" applyAlignment="1">
      <alignment vertical="center"/>
    </xf>
    <xf numFmtId="0" fontId="9" fillId="0" borderId="38" xfId="1" applyFont="1" applyBorder="1" applyAlignment="1">
      <alignment vertical="center"/>
    </xf>
    <xf numFmtId="0" fontId="9" fillId="0" borderId="38" xfId="1" applyFont="1" applyBorder="1" applyAlignment="1">
      <alignment horizontal="center" vertical="center" shrinkToFit="1"/>
    </xf>
    <xf numFmtId="0" fontId="9" fillId="0" borderId="39" xfId="1" quotePrefix="1" applyFont="1" applyBorder="1" applyAlignment="1">
      <alignment horizontal="center" vertical="center" shrinkToFit="1"/>
    </xf>
    <xf numFmtId="0" fontId="9" fillId="0" borderId="40" xfId="1" applyFont="1" applyBorder="1" applyAlignment="1">
      <alignment horizontal="center" vertical="center" shrinkToFit="1"/>
    </xf>
    <xf numFmtId="0" fontId="9" fillId="0" borderId="41" xfId="1" applyFont="1" applyBorder="1" applyAlignment="1">
      <alignment vertical="center"/>
    </xf>
    <xf numFmtId="0" fontId="9" fillId="0" borderId="42" xfId="1" applyFont="1" applyBorder="1" applyAlignment="1">
      <alignment vertical="center"/>
    </xf>
    <xf numFmtId="0" fontId="9" fillId="0" borderId="43" xfId="1" applyFont="1" applyBorder="1" applyAlignment="1">
      <alignment horizontal="center" vertical="center"/>
    </xf>
    <xf numFmtId="0" fontId="9" fillId="0" borderId="44" xfId="1" quotePrefix="1" applyFont="1" applyBorder="1" applyAlignment="1">
      <alignment horizontal="center" vertical="center" shrinkToFit="1"/>
    </xf>
    <xf numFmtId="0" fontId="9" fillId="0" borderId="46" xfId="1" applyFont="1" applyBorder="1" applyAlignment="1">
      <alignment horizontal="center" vertical="center" shrinkToFit="1"/>
    </xf>
    <xf numFmtId="0" fontId="9" fillId="0" borderId="45" xfId="1" applyFont="1" applyBorder="1" applyAlignment="1">
      <alignment horizontal="center" vertical="center" shrinkToFit="1"/>
    </xf>
    <xf numFmtId="0" fontId="16" fillId="2" borderId="7" xfId="2" applyFont="1" applyFill="1" applyBorder="1" applyAlignment="1">
      <alignment horizontal="center" vertical="center" shrinkToFit="1"/>
    </xf>
    <xf numFmtId="0" fontId="16" fillId="2" borderId="15" xfId="2" applyFont="1" applyFill="1" applyBorder="1" applyAlignment="1">
      <alignment horizontal="center" vertical="center" shrinkToFit="1"/>
    </xf>
    <xf numFmtId="0" fontId="16" fillId="2" borderId="17" xfId="2" applyFont="1" applyFill="1" applyBorder="1" applyAlignment="1">
      <alignment horizontal="center" vertical="center" shrinkToFit="1"/>
    </xf>
    <xf numFmtId="0" fontId="16" fillId="0" borderId="18" xfId="2" applyFont="1" applyBorder="1" applyAlignment="1">
      <alignment horizontal="center" vertical="center" shrinkToFit="1"/>
    </xf>
    <xf numFmtId="0" fontId="16" fillId="0" borderId="19" xfId="2" applyFont="1" applyBorder="1" applyAlignment="1">
      <alignment horizontal="center" vertical="center" shrinkToFit="1"/>
    </xf>
    <xf numFmtId="0" fontId="16" fillId="0" borderId="20" xfId="2" applyFont="1" applyBorder="1" applyAlignment="1">
      <alignment horizontal="center" vertical="center" shrinkToFit="1"/>
    </xf>
    <xf numFmtId="0" fontId="16" fillId="0" borderId="49" xfId="2" applyFont="1" applyBorder="1" applyAlignment="1">
      <alignment horizontal="center" vertical="center" shrinkToFit="1"/>
    </xf>
    <xf numFmtId="0" fontId="16" fillId="2" borderId="21" xfId="2" applyFont="1" applyFill="1" applyBorder="1" applyAlignment="1">
      <alignment horizontal="center" vertical="center" shrinkToFit="1"/>
    </xf>
    <xf numFmtId="0" fontId="16" fillId="2" borderId="22" xfId="2" applyFont="1" applyFill="1" applyBorder="1" applyAlignment="1">
      <alignment horizontal="center" vertical="center" shrinkToFit="1"/>
    </xf>
    <xf numFmtId="0" fontId="16" fillId="0" borderId="21" xfId="2" applyFont="1" applyBorder="1" applyAlignment="1">
      <alignment horizontal="center" vertical="center" shrinkToFit="1"/>
    </xf>
    <xf numFmtId="0" fontId="16" fillId="0" borderId="16" xfId="2" applyFont="1" applyBorder="1" applyAlignment="1">
      <alignment horizontal="center" vertical="center" shrinkToFit="1"/>
    </xf>
    <xf numFmtId="0" fontId="16" fillId="0" borderId="22" xfId="2" applyFont="1" applyBorder="1" applyAlignment="1">
      <alignment horizontal="center" vertical="center" shrinkToFit="1"/>
    </xf>
    <xf numFmtId="0" fontId="16" fillId="0" borderId="50" xfId="2" applyFont="1" applyBorder="1" applyAlignment="1">
      <alignment horizontal="center" vertical="center" shrinkToFit="1"/>
    </xf>
    <xf numFmtId="0" fontId="16" fillId="2" borderId="51" xfId="2" applyFont="1" applyFill="1" applyBorder="1" applyAlignment="1">
      <alignment horizontal="center" vertical="center" shrinkToFit="1"/>
    </xf>
    <xf numFmtId="0" fontId="16" fillId="2" borderId="50" xfId="2" applyFont="1" applyFill="1" applyBorder="1" applyAlignment="1">
      <alignment horizontal="center" vertical="center" shrinkToFit="1"/>
    </xf>
    <xf numFmtId="0" fontId="19" fillId="2" borderId="16" xfId="2" applyFont="1" applyFill="1" applyBorder="1" applyAlignment="1">
      <alignment horizontal="center" vertical="center" shrinkToFit="1"/>
    </xf>
    <xf numFmtId="0" fontId="19" fillId="0" borderId="16" xfId="2" applyFont="1" applyBorder="1" applyAlignment="1">
      <alignment horizontal="center" vertical="center" shrinkToFit="1"/>
    </xf>
    <xf numFmtId="0" fontId="14" fillId="0" borderId="0" xfId="1" applyFont="1" applyAlignment="1">
      <alignment horizontal="right" vertical="center"/>
    </xf>
    <xf numFmtId="0" fontId="16" fillId="6" borderId="18" xfId="2" applyFont="1" applyFill="1" applyBorder="1" applyAlignment="1">
      <alignment horizontal="center" vertical="center" shrinkToFit="1"/>
    </xf>
    <xf numFmtId="0" fontId="16" fillId="6" borderId="19" xfId="2" applyFont="1" applyFill="1" applyBorder="1" applyAlignment="1">
      <alignment horizontal="center" vertical="center" shrinkToFit="1"/>
    </xf>
    <xf numFmtId="0" fontId="16" fillId="6" borderId="20" xfId="2" applyFont="1" applyFill="1" applyBorder="1" applyAlignment="1">
      <alignment horizontal="center" vertical="center" shrinkToFit="1"/>
    </xf>
    <xf numFmtId="0" fontId="16" fillId="6" borderId="21" xfId="2" applyFont="1" applyFill="1" applyBorder="1" applyAlignment="1">
      <alignment horizontal="center" vertical="center" shrinkToFit="1"/>
    </xf>
    <xf numFmtId="0" fontId="16" fillId="6" borderId="16" xfId="2" applyFont="1" applyFill="1" applyBorder="1" applyAlignment="1">
      <alignment horizontal="center" vertical="center" shrinkToFit="1"/>
    </xf>
    <xf numFmtId="0" fontId="16" fillId="6" borderId="22" xfId="2" applyFont="1" applyFill="1" applyBorder="1" applyAlignment="1">
      <alignment horizontal="center" vertical="center" shrinkToFit="1"/>
    </xf>
    <xf numFmtId="0" fontId="16" fillId="6" borderId="49" xfId="2" applyFont="1" applyFill="1" applyBorder="1" applyAlignment="1">
      <alignment horizontal="center" vertical="center" shrinkToFit="1"/>
    </xf>
    <xf numFmtId="0" fontId="16" fillId="6" borderId="50" xfId="2" applyFont="1" applyFill="1" applyBorder="1" applyAlignment="1">
      <alignment horizontal="center" vertical="center" shrinkToFit="1"/>
    </xf>
    <xf numFmtId="0" fontId="9" fillId="0" borderId="1" xfId="1" quotePrefix="1" applyFont="1" applyBorder="1" applyAlignment="1">
      <alignment horizontal="center" vertical="center"/>
    </xf>
    <xf numFmtId="0" fontId="9" fillId="0" borderId="6" xfId="1" quotePrefix="1" applyFont="1" applyBorder="1" applyAlignment="1">
      <alignment horizontal="center" vertical="center" wrapText="1"/>
    </xf>
    <xf numFmtId="0" fontId="9" fillId="0" borderId="44" xfId="1" quotePrefix="1" applyFont="1" applyBorder="1" applyAlignment="1">
      <alignment horizontal="center" vertical="center" wrapText="1"/>
    </xf>
    <xf numFmtId="0" fontId="21" fillId="0" borderId="0" xfId="2" applyFont="1" applyAlignment="1">
      <alignment horizontal="right" vertical="center"/>
    </xf>
    <xf numFmtId="0" fontId="9" fillId="0" borderId="1" xfId="1" quotePrefix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shrinkToFit="1"/>
    </xf>
    <xf numFmtId="56" fontId="9" fillId="0" borderId="3" xfId="1" quotePrefix="1" applyNumberFormat="1" applyFont="1" applyBorder="1" applyAlignment="1">
      <alignment horizontal="center" vertical="center"/>
    </xf>
    <xf numFmtId="0" fontId="9" fillId="0" borderId="29" xfId="1" applyFont="1" applyBorder="1" applyAlignment="1">
      <alignment horizontal="center" vertical="center" shrinkToFit="1"/>
    </xf>
    <xf numFmtId="0" fontId="9" fillId="0" borderId="3" xfId="1" quotePrefix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shrinkToFit="1"/>
    </xf>
    <xf numFmtId="0" fontId="9" fillId="0" borderId="27" xfId="1" applyFont="1" applyBorder="1" applyAlignment="1">
      <alignment horizontal="center" vertical="center" shrinkToFit="1"/>
    </xf>
    <xf numFmtId="0" fontId="9" fillId="0" borderId="14" xfId="1" applyFont="1" applyBorder="1" applyAlignment="1">
      <alignment horizontal="center" vertical="center" shrinkToFit="1"/>
    </xf>
    <xf numFmtId="0" fontId="9" fillId="0" borderId="37" xfId="1" applyFont="1" applyBorder="1" applyAlignment="1">
      <alignment horizontal="center" vertical="center" shrinkToFit="1"/>
    </xf>
    <xf numFmtId="0" fontId="9" fillId="0" borderId="1" xfId="1" applyFont="1" applyBorder="1" applyAlignment="1">
      <alignment horizontal="center" vertical="center"/>
    </xf>
    <xf numFmtId="0" fontId="22" fillId="0" borderId="1" xfId="1" quotePrefix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shrinkToFit="1"/>
    </xf>
    <xf numFmtId="0" fontId="9" fillId="0" borderId="30" xfId="1" applyFont="1" applyBorder="1" applyAlignment="1">
      <alignment horizontal="center" vertical="center" shrinkToFit="1"/>
    </xf>
    <xf numFmtId="0" fontId="9" fillId="0" borderId="22" xfId="1" applyFont="1" applyBorder="1" applyAlignment="1">
      <alignment horizontal="center" vertical="center" shrinkToFit="1"/>
    </xf>
    <xf numFmtId="0" fontId="9" fillId="0" borderId="16" xfId="1" applyFont="1" applyBorder="1" applyAlignment="1">
      <alignment horizontal="left" vertical="center"/>
    </xf>
    <xf numFmtId="0" fontId="9" fillId="0" borderId="54" xfId="1" applyFont="1" applyBorder="1" applyAlignment="1">
      <alignment vertical="center"/>
    </xf>
    <xf numFmtId="0" fontId="9" fillId="0" borderId="55" xfId="1" applyFont="1" applyBorder="1" applyAlignment="1">
      <alignment vertical="center"/>
    </xf>
    <xf numFmtId="0" fontId="11" fillId="0" borderId="22" xfId="1" applyFont="1" applyBorder="1" applyAlignment="1">
      <alignment vertical="center"/>
    </xf>
    <xf numFmtId="0" fontId="9" fillId="0" borderId="56" xfId="1" applyFont="1" applyBorder="1" applyAlignment="1">
      <alignment vertical="center"/>
    </xf>
    <xf numFmtId="0" fontId="9" fillId="0" borderId="57" xfId="1" applyFont="1" applyBorder="1" applyAlignment="1">
      <alignment vertical="center"/>
    </xf>
    <xf numFmtId="0" fontId="9" fillId="0" borderId="58" xfId="1" applyFont="1" applyBorder="1" applyAlignment="1">
      <alignment vertical="center"/>
    </xf>
    <xf numFmtId="0" fontId="9" fillId="0" borderId="59" xfId="1" applyFont="1" applyBorder="1" applyAlignment="1">
      <alignment vertical="center"/>
    </xf>
    <xf numFmtId="0" fontId="9" fillId="0" borderId="60" xfId="1" applyFont="1" applyBorder="1" applyAlignment="1">
      <alignment vertical="center"/>
    </xf>
    <xf numFmtId="0" fontId="9" fillId="0" borderId="56" xfId="1" applyFont="1" applyBorder="1" applyAlignment="1">
      <alignment horizontal="right" vertical="center"/>
    </xf>
    <xf numFmtId="0" fontId="9" fillId="0" borderId="61" xfId="1" applyFont="1" applyBorder="1" applyAlignment="1">
      <alignment vertical="center"/>
    </xf>
    <xf numFmtId="0" fontId="9" fillId="0" borderId="62" xfId="1" applyFont="1" applyBorder="1" applyAlignment="1">
      <alignment vertical="center"/>
    </xf>
    <xf numFmtId="0" fontId="9" fillId="0" borderId="63" xfId="1" applyFont="1" applyBorder="1" applyAlignment="1">
      <alignment vertical="center"/>
    </xf>
    <xf numFmtId="0" fontId="9" fillId="0" borderId="23" xfId="1" applyFont="1" applyBorder="1" applyAlignment="1">
      <alignment horizontal="center" vertical="center" shrinkToFit="1"/>
    </xf>
    <xf numFmtId="0" fontId="9" fillId="0" borderId="41" xfId="1" applyFont="1" applyBorder="1" applyAlignment="1">
      <alignment horizontal="center" vertical="center" shrinkToFit="1"/>
    </xf>
    <xf numFmtId="0" fontId="9" fillId="0" borderId="64" xfId="1" applyFont="1" applyBorder="1" applyAlignment="1">
      <alignment vertical="center"/>
    </xf>
    <xf numFmtId="0" fontId="9" fillId="0" borderId="65" xfId="1" applyFont="1" applyBorder="1" applyAlignment="1">
      <alignment vertical="center"/>
    </xf>
    <xf numFmtId="0" fontId="9" fillId="0" borderId="66" xfId="1" applyFont="1" applyBorder="1" applyAlignment="1">
      <alignment vertical="center"/>
    </xf>
    <xf numFmtId="0" fontId="9" fillId="0" borderId="65" xfId="1" applyFont="1" applyBorder="1" applyAlignment="1">
      <alignment horizontal="left" vertical="center"/>
    </xf>
    <xf numFmtId="0" fontId="9" fillId="0" borderId="0" xfId="1" applyFont="1" applyAlignment="1">
      <alignment horizontal="left" vertical="top"/>
    </xf>
    <xf numFmtId="0" fontId="9" fillId="0" borderId="0" xfId="1" applyFont="1" applyAlignment="1">
      <alignment horizontal="right" vertical="top"/>
    </xf>
    <xf numFmtId="0" fontId="4" fillId="0" borderId="0" xfId="0" applyFont="1" applyAlignment="1">
      <alignment horizontal="center" vertical="center" wrapText="1" shrinkToFit="1"/>
    </xf>
    <xf numFmtId="0" fontId="8" fillId="0" borderId="1" xfId="2" applyFont="1" applyBorder="1" applyAlignment="1" applyProtection="1">
      <alignment horizontal="center" vertical="center" shrinkToFit="1"/>
      <protection locked="0"/>
    </xf>
    <xf numFmtId="0" fontId="10" fillId="0" borderId="1" xfId="1" applyFont="1" applyBorder="1" applyAlignment="1">
      <alignment horizontal="center" vertical="center"/>
    </xf>
    <xf numFmtId="0" fontId="20" fillId="0" borderId="14" xfId="2" applyFont="1" applyBorder="1" applyAlignment="1" applyProtection="1">
      <alignment horizontal="center" vertical="center" shrinkToFit="1"/>
      <protection locked="0"/>
    </xf>
    <xf numFmtId="0" fontId="20" fillId="0" borderId="1" xfId="2" applyFont="1" applyBorder="1" applyAlignment="1" applyProtection="1">
      <alignment horizontal="center" vertical="center" shrinkToFit="1"/>
      <protection locked="0"/>
    </xf>
    <xf numFmtId="0" fontId="11" fillId="0" borderId="2" xfId="2" applyFont="1" applyBorder="1" applyAlignment="1">
      <alignment horizontal="center" vertical="center" shrinkToFit="1"/>
    </xf>
    <xf numFmtId="0" fontId="11" fillId="0" borderId="14" xfId="2" applyFont="1" applyBorder="1" applyAlignment="1">
      <alignment horizontal="center" vertical="center" shrinkToFit="1"/>
    </xf>
    <xf numFmtId="0" fontId="12" fillId="0" borderId="14" xfId="2" applyFont="1" applyBorder="1" applyAlignment="1">
      <alignment vertical="center" shrinkToFit="1"/>
    </xf>
    <xf numFmtId="0" fontId="8" fillId="0" borderId="1" xfId="2" applyFont="1" applyBorder="1" applyAlignment="1">
      <alignment horizontal="center" vertical="center" shrinkToFit="1"/>
    </xf>
    <xf numFmtId="0" fontId="12" fillId="0" borderId="48" xfId="2" applyFont="1" applyBorder="1" applyAlignment="1">
      <alignment vertical="center" shrinkToFit="1"/>
    </xf>
    <xf numFmtId="0" fontId="8" fillId="0" borderId="7" xfId="2" applyFont="1" applyBorder="1" applyAlignment="1">
      <alignment horizontal="center" vertical="center" shrinkToFit="1"/>
    </xf>
    <xf numFmtId="0" fontId="8" fillId="0" borderId="17" xfId="2" applyFont="1" applyBorder="1" applyAlignment="1">
      <alignment horizontal="center" vertical="center" shrinkToFit="1"/>
    </xf>
    <xf numFmtId="0" fontId="8" fillId="0" borderId="21" xfId="2" applyFont="1" applyBorder="1" applyAlignment="1">
      <alignment horizontal="center" vertical="center" shrinkToFit="1"/>
    </xf>
    <xf numFmtId="0" fontId="8" fillId="0" borderId="22" xfId="2" applyFont="1" applyBorder="1" applyAlignment="1">
      <alignment horizontal="center" vertical="center" shrinkToFit="1"/>
    </xf>
    <xf numFmtId="0" fontId="15" fillId="0" borderId="14" xfId="2" applyFont="1" applyBorder="1" applyAlignment="1" applyProtection="1">
      <alignment horizontal="center" vertical="center" shrinkToFit="1"/>
      <protection locked="0"/>
    </xf>
    <xf numFmtId="0" fontId="15" fillId="0" borderId="1" xfId="2" applyFont="1" applyBorder="1" applyAlignment="1" applyProtection="1">
      <alignment horizontal="center" vertical="center" shrinkToFit="1"/>
      <protection locked="0"/>
    </xf>
    <xf numFmtId="0" fontId="15" fillId="0" borderId="7" xfId="2" applyFont="1" applyBorder="1" applyAlignment="1">
      <alignment horizontal="center" vertical="center" shrinkToFit="1"/>
    </xf>
    <xf numFmtId="0" fontId="15" fillId="0" borderId="21" xfId="2" applyFont="1" applyBorder="1" applyAlignment="1">
      <alignment horizontal="center" vertical="center" shrinkToFit="1"/>
    </xf>
    <xf numFmtId="0" fontId="12" fillId="0" borderId="48" xfId="2" applyFont="1" applyBorder="1" applyAlignment="1">
      <alignment horizontal="left" vertical="center" shrinkToFit="1"/>
    </xf>
    <xf numFmtId="0" fontId="8" fillId="0" borderId="15" xfId="2" applyFont="1" applyBorder="1" applyAlignment="1">
      <alignment horizontal="center" vertical="center" shrinkToFit="1"/>
    </xf>
    <xf numFmtId="0" fontId="8" fillId="0" borderId="16" xfId="2" applyFont="1" applyBorder="1" applyAlignment="1">
      <alignment horizontal="center" vertical="center" shrinkToFit="1"/>
    </xf>
    <xf numFmtId="0" fontId="15" fillId="0" borderId="2" xfId="2" applyFont="1" applyBorder="1" applyAlignment="1">
      <alignment horizontal="right" vertical="center" shrinkToFit="1"/>
    </xf>
    <xf numFmtId="0" fontId="12" fillId="0" borderId="14" xfId="2" applyFont="1" applyBorder="1" applyAlignment="1">
      <alignment horizontal="left" vertical="center" shrinkToFit="1"/>
    </xf>
    <xf numFmtId="0" fontId="12" fillId="0" borderId="1" xfId="2" applyFont="1" applyBorder="1" applyAlignment="1">
      <alignment horizontal="center" vertical="center" wrapText="1" shrinkToFit="1"/>
    </xf>
    <xf numFmtId="0" fontId="12" fillId="0" borderId="52" xfId="2" applyFont="1" applyBorder="1" applyAlignment="1">
      <alignment horizontal="center" vertical="center" wrapText="1" shrinkToFit="1"/>
    </xf>
    <xf numFmtId="0" fontId="8" fillId="0" borderId="52" xfId="2" applyFont="1" applyBorder="1" applyAlignment="1" applyProtection="1">
      <alignment horizontal="center" vertical="center" shrinkToFit="1"/>
      <protection locked="0"/>
    </xf>
    <xf numFmtId="0" fontId="13" fillId="0" borderId="1" xfId="2" applyFont="1" applyBorder="1" applyAlignment="1">
      <alignment horizontal="center" vertical="center" shrinkToFit="1"/>
    </xf>
    <xf numFmtId="0" fontId="8" fillId="0" borderId="14" xfId="2" applyFont="1" applyBorder="1" applyAlignment="1">
      <alignment horizontal="center" vertical="center" shrinkToFit="1"/>
    </xf>
    <xf numFmtId="0" fontId="8" fillId="0" borderId="2" xfId="2" applyFont="1" applyBorder="1" applyAlignment="1">
      <alignment horizontal="center" vertical="center" shrinkToFit="1"/>
    </xf>
    <xf numFmtId="0" fontId="12" fillId="0" borderId="14" xfId="2" applyFont="1" applyBorder="1" applyAlignment="1">
      <alignment horizontal="center" vertical="center" shrinkToFit="1"/>
    </xf>
    <xf numFmtId="0" fontId="12" fillId="0" borderId="1" xfId="2" applyFont="1" applyBorder="1" applyAlignment="1">
      <alignment horizontal="center" vertical="center" shrinkToFit="1"/>
    </xf>
    <xf numFmtId="0" fontId="16" fillId="0" borderId="7" xfId="3" applyFont="1" applyBorder="1" applyAlignment="1">
      <alignment horizontal="center" vertical="center" shrinkToFit="1"/>
    </xf>
    <xf numFmtId="0" fontId="16" fillId="0" borderId="15" xfId="3" applyFont="1" applyBorder="1" applyAlignment="1">
      <alignment horizontal="center" vertical="center" shrinkToFit="1"/>
    </xf>
    <xf numFmtId="0" fontId="16" fillId="0" borderId="17" xfId="3" applyFont="1" applyBorder="1" applyAlignment="1">
      <alignment horizontal="center" vertical="center" shrinkToFit="1"/>
    </xf>
    <xf numFmtId="0" fontId="16" fillId="0" borderId="21" xfId="3" applyFont="1" applyBorder="1" applyAlignment="1">
      <alignment horizontal="center" vertical="center" shrinkToFit="1"/>
    </xf>
    <xf numFmtId="0" fontId="16" fillId="0" borderId="16" xfId="3" applyFont="1" applyBorder="1" applyAlignment="1">
      <alignment horizontal="center" vertical="center" shrinkToFit="1"/>
    </xf>
    <xf numFmtId="0" fontId="16" fillId="0" borderId="22" xfId="3" applyFont="1" applyBorder="1" applyAlignment="1">
      <alignment horizontal="center" vertical="center" shrinkToFit="1"/>
    </xf>
    <xf numFmtId="0" fontId="8" fillId="0" borderId="7" xfId="3" applyFont="1" applyBorder="1" applyAlignment="1">
      <alignment horizontal="center" vertical="center" shrinkToFit="1"/>
    </xf>
    <xf numFmtId="0" fontId="8" fillId="0" borderId="15" xfId="3" applyFont="1" applyBorder="1" applyAlignment="1">
      <alignment horizontal="center" vertical="center" shrinkToFit="1"/>
    </xf>
    <xf numFmtId="0" fontId="8" fillId="0" borderId="17" xfId="3" applyFont="1" applyBorder="1" applyAlignment="1">
      <alignment horizontal="center" vertical="center" shrinkToFit="1"/>
    </xf>
    <xf numFmtId="0" fontId="8" fillId="0" borderId="21" xfId="3" applyFont="1" applyBorder="1" applyAlignment="1">
      <alignment horizontal="center" vertical="center" shrinkToFit="1"/>
    </xf>
    <xf numFmtId="0" fontId="8" fillId="0" borderId="16" xfId="3" applyFont="1" applyBorder="1" applyAlignment="1">
      <alignment horizontal="center" vertical="center" shrinkToFit="1"/>
    </xf>
    <xf numFmtId="0" fontId="8" fillId="0" borderId="22" xfId="3" applyFont="1" applyBorder="1" applyAlignment="1">
      <alignment horizontal="center" vertical="center" shrinkToFit="1"/>
    </xf>
    <xf numFmtId="0" fontId="11" fillId="0" borderId="7" xfId="3" applyFont="1" applyBorder="1" applyAlignment="1">
      <alignment horizontal="center" vertical="center" wrapText="1" shrinkToFit="1"/>
    </xf>
    <xf numFmtId="0" fontId="11" fillId="0" borderId="15" xfId="3" applyFont="1" applyBorder="1" applyAlignment="1">
      <alignment horizontal="center" vertical="center" wrapText="1" shrinkToFit="1"/>
    </xf>
    <xf numFmtId="0" fontId="11" fillId="0" borderId="17" xfId="3" applyFont="1" applyBorder="1" applyAlignment="1">
      <alignment horizontal="center" vertical="center" wrapText="1" shrinkToFit="1"/>
    </xf>
    <xf numFmtId="0" fontId="11" fillId="0" borderId="21" xfId="3" applyFont="1" applyBorder="1" applyAlignment="1">
      <alignment horizontal="center" vertical="center" wrapText="1" shrinkToFit="1"/>
    </xf>
    <xf numFmtId="0" fontId="11" fillId="0" borderId="16" xfId="3" applyFont="1" applyBorder="1" applyAlignment="1">
      <alignment horizontal="center" vertical="center" wrapText="1" shrinkToFit="1"/>
    </xf>
    <xf numFmtId="0" fontId="11" fillId="0" borderId="22" xfId="3" applyFont="1" applyBorder="1" applyAlignment="1">
      <alignment horizontal="center" vertical="center" wrapText="1" shrinkToFit="1"/>
    </xf>
    <xf numFmtId="0" fontId="14" fillId="0" borderId="7" xfId="3" applyFont="1" applyBorder="1" applyAlignment="1">
      <alignment horizontal="center" vertical="center" wrapText="1" shrinkToFit="1"/>
    </xf>
    <xf numFmtId="0" fontId="14" fillId="0" borderId="15" xfId="3" applyFont="1" applyBorder="1" applyAlignment="1">
      <alignment horizontal="center" vertical="center" wrapText="1" shrinkToFit="1"/>
    </xf>
    <xf numFmtId="0" fontId="14" fillId="0" borderId="17" xfId="3" applyFont="1" applyBorder="1" applyAlignment="1">
      <alignment horizontal="center" vertical="center" wrapText="1" shrinkToFit="1"/>
    </xf>
    <xf numFmtId="0" fontId="14" fillId="0" borderId="21" xfId="3" applyFont="1" applyBorder="1" applyAlignment="1">
      <alignment horizontal="center" vertical="center" wrapText="1" shrinkToFit="1"/>
    </xf>
    <xf numFmtId="0" fontId="14" fillId="0" borderId="16" xfId="3" applyFont="1" applyBorder="1" applyAlignment="1">
      <alignment horizontal="center" vertical="center" wrapText="1" shrinkToFit="1"/>
    </xf>
    <xf numFmtId="0" fontId="14" fillId="0" borderId="22" xfId="3" applyFont="1" applyBorder="1" applyAlignment="1">
      <alignment horizontal="center" vertical="center" wrapText="1" shrinkToFit="1"/>
    </xf>
    <xf numFmtId="0" fontId="10" fillId="0" borderId="7" xfId="3" applyFont="1" applyBorder="1" applyAlignment="1">
      <alignment horizontal="center" vertical="center" wrapText="1" shrinkToFit="1"/>
    </xf>
    <xf numFmtId="0" fontId="10" fillId="0" borderId="15" xfId="3" applyFont="1" applyBorder="1" applyAlignment="1">
      <alignment horizontal="center" vertical="center" wrapText="1" shrinkToFit="1"/>
    </xf>
    <xf numFmtId="0" fontId="10" fillId="0" borderId="17" xfId="3" applyFont="1" applyBorder="1" applyAlignment="1">
      <alignment horizontal="center" vertical="center" wrapText="1" shrinkToFit="1"/>
    </xf>
    <xf numFmtId="0" fontId="10" fillId="0" borderId="21" xfId="3" applyFont="1" applyBorder="1" applyAlignment="1">
      <alignment horizontal="center" vertical="center" wrapText="1" shrinkToFit="1"/>
    </xf>
    <xf numFmtId="0" fontId="10" fillId="0" borderId="16" xfId="3" applyFont="1" applyBorder="1" applyAlignment="1">
      <alignment horizontal="center" vertical="center" wrapText="1" shrinkToFit="1"/>
    </xf>
    <xf numFmtId="0" fontId="10" fillId="0" borderId="22" xfId="3" applyFont="1" applyBorder="1" applyAlignment="1">
      <alignment horizontal="center" vertical="center" wrapText="1" shrinkToFit="1"/>
    </xf>
    <xf numFmtId="0" fontId="12" fillId="0" borderId="14" xfId="2" applyFont="1" applyBorder="1" applyAlignment="1">
      <alignment horizontal="center" vertical="center" wrapText="1" shrinkToFit="1"/>
    </xf>
    <xf numFmtId="0" fontId="13" fillId="0" borderId="1" xfId="2" applyFont="1" applyBorder="1" applyAlignment="1">
      <alignment horizontal="center" vertical="center" textRotation="255" wrapText="1" shrinkToFit="1"/>
    </xf>
    <xf numFmtId="0" fontId="14" fillId="0" borderId="1" xfId="2" applyFont="1" applyBorder="1" applyAlignment="1">
      <alignment horizontal="center" vertical="center" wrapText="1" shrinkToFit="1" readingOrder="1"/>
    </xf>
    <xf numFmtId="0" fontId="14" fillId="0" borderId="1" xfId="2" applyFont="1" applyBorder="1" applyAlignment="1">
      <alignment horizontal="center" vertical="center" wrapText="1" shrinkToFit="1"/>
    </xf>
    <xf numFmtId="0" fontId="14" fillId="0" borderId="52" xfId="2" applyFont="1" applyBorder="1" applyAlignment="1">
      <alignment horizontal="center" vertical="center" wrapText="1" shrinkToFit="1"/>
    </xf>
    <xf numFmtId="0" fontId="14" fillId="0" borderId="1" xfId="2" applyFont="1" applyBorder="1" applyAlignment="1" applyProtection="1">
      <alignment horizontal="center" vertical="center" wrapText="1" shrinkToFit="1"/>
      <protection locked="0"/>
    </xf>
    <xf numFmtId="0" fontId="10" fillId="0" borderId="1" xfId="2" applyFont="1" applyBorder="1" applyAlignment="1" applyProtection="1">
      <alignment horizontal="center" vertical="center" wrapText="1" shrinkToFit="1"/>
      <protection locked="0"/>
    </xf>
    <xf numFmtId="0" fontId="16" fillId="0" borderId="1" xfId="2" applyFont="1" applyBorder="1" applyAlignment="1" applyProtection="1">
      <alignment horizontal="center" vertical="center" shrinkToFit="1"/>
      <protection locked="0"/>
    </xf>
    <xf numFmtId="0" fontId="16" fillId="0" borderId="52" xfId="2" applyFont="1" applyBorder="1" applyAlignment="1" applyProtection="1">
      <alignment horizontal="center" vertical="center" shrinkToFit="1"/>
      <protection locked="0"/>
    </xf>
    <xf numFmtId="0" fontId="11" fillId="0" borderId="1" xfId="2" applyFont="1" applyBorder="1" applyAlignment="1" applyProtection="1">
      <alignment horizontal="center" vertical="center" wrapText="1" shrinkToFit="1"/>
      <protection locked="0"/>
    </xf>
    <xf numFmtId="0" fontId="10" fillId="0" borderId="1" xfId="2" applyFont="1" applyBorder="1" applyAlignment="1">
      <alignment horizontal="center" vertical="center" wrapText="1" shrinkToFit="1"/>
    </xf>
    <xf numFmtId="0" fontId="10" fillId="0" borderId="52" xfId="2" applyFont="1" applyBorder="1" applyAlignment="1">
      <alignment horizontal="center" vertical="center" wrapText="1" shrinkToFit="1"/>
    </xf>
    <xf numFmtId="0" fontId="10" fillId="0" borderId="1" xfId="2" applyFont="1" applyBorder="1" applyAlignment="1">
      <alignment horizontal="center" vertical="center" wrapText="1" shrinkToFit="1" readingOrder="1"/>
    </xf>
    <xf numFmtId="0" fontId="14" fillId="0" borderId="14" xfId="2" applyFont="1" applyBorder="1" applyAlignment="1">
      <alignment horizontal="center" vertical="center" wrapText="1" shrinkToFit="1"/>
    </xf>
    <xf numFmtId="0" fontId="10" fillId="0" borderId="1" xfId="1" applyFont="1" applyBorder="1" applyAlignment="1">
      <alignment horizontal="center" vertical="center" shrinkToFit="1"/>
    </xf>
    <xf numFmtId="0" fontId="12" fillId="0" borderId="2" xfId="2" applyFont="1" applyBorder="1" applyAlignment="1">
      <alignment horizontal="center" vertical="center" wrapText="1" shrinkToFit="1"/>
    </xf>
    <xf numFmtId="0" fontId="10" fillId="0" borderId="7" xfId="1" applyFont="1" applyBorder="1" applyAlignment="1">
      <alignment horizontal="center" vertical="center" shrinkToFit="1"/>
    </xf>
    <xf numFmtId="0" fontId="10" fillId="0" borderId="15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21" xfId="1" applyFont="1" applyBorder="1" applyAlignment="1">
      <alignment horizontal="center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22" xfId="1" applyFont="1" applyBorder="1" applyAlignment="1">
      <alignment horizontal="center" vertical="center" shrinkToFit="1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8" fillId="0" borderId="0" xfId="1" applyFont="1" applyAlignment="1">
      <alignment horizontal="left" vertical="center"/>
    </xf>
    <xf numFmtId="0" fontId="14" fillId="0" borderId="1" xfId="2" applyFont="1" applyBorder="1" applyAlignment="1">
      <alignment horizontal="center" vertical="center"/>
    </xf>
    <xf numFmtId="0" fontId="14" fillId="0" borderId="1" xfId="2" applyFont="1" applyBorder="1" applyAlignment="1" applyProtection="1">
      <alignment horizontal="center" vertical="center"/>
      <protection locked="0"/>
    </xf>
    <xf numFmtId="0" fontId="9" fillId="0" borderId="0" xfId="1" applyFont="1" applyFill="1" applyAlignment="1">
      <alignment vertical="center"/>
    </xf>
    <xf numFmtId="0" fontId="10" fillId="0" borderId="0" xfId="1" applyFont="1" applyFill="1" applyAlignment="1">
      <alignment vertical="center"/>
    </xf>
  </cellXfs>
  <cellStyles count="4">
    <cellStyle name="標準" xfId="0" builtinId="0"/>
    <cellStyle name="標準 2" xfId="1" xr:uid="{9F76C233-18C8-40B3-AB3D-9F38AD631B21}"/>
    <cellStyle name="標準_２０００年度春ﾘｰｸﾞ成績表" xfId="2" xr:uid="{F8C031AB-77CE-49FE-B0E1-C1D9274752BD}"/>
    <cellStyle name="標準_予選" xfId="3" xr:uid="{DC733F62-FB82-4061-8D42-9F0B1CC6AA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A3B0D664-5D91-400C-83B9-236F05019EE8}" type="doc">
      <dgm:prSet loTypeId="urn:microsoft.com/office/officeart/2005/8/layout/cycle7" loCatId="cycl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852A5C72-1710-4239-9F6C-B8590A570C9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1050">
              <a:solidFill>
                <a:sysClr val="windowText" lastClr="000000"/>
              </a:solidFill>
            </a:rPr>
            <a:t>日出</a:t>
          </a:r>
          <a:r>
            <a:rPr kumimoji="1" lang="en-US" altLang="ja-JP" sz="1050">
              <a:solidFill>
                <a:sysClr val="windowText" lastClr="000000"/>
              </a:solidFill>
            </a:rPr>
            <a:t>SSS</a:t>
          </a:r>
        </a:p>
      </dgm:t>
    </dgm:pt>
    <dgm:pt modelId="{878E067E-4426-432B-A794-262BCC77E0F4}" type="par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14FFABCC-8716-4F06-9CB4-15901C786592}" type="sib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E31C809A-40C6-4B4B-B693-4D9578A8745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1050">
              <a:solidFill>
                <a:sysClr val="windowText" lastClr="000000"/>
              </a:solidFill>
            </a:rPr>
            <a:t>田尻</a:t>
          </a:r>
          <a:r>
            <a:rPr kumimoji="1" lang="en-US" altLang="ja-JP" sz="1050">
              <a:solidFill>
                <a:sysClr val="windowText" lastClr="000000"/>
              </a:solidFill>
            </a:rPr>
            <a:t>SSS</a:t>
          </a:r>
          <a:endParaRPr kumimoji="1" lang="ja-JP" altLang="en-US" sz="1050">
            <a:solidFill>
              <a:sysClr val="windowText" lastClr="000000"/>
            </a:solidFill>
          </a:endParaRPr>
        </a:p>
      </dgm:t>
    </dgm:pt>
    <dgm:pt modelId="{CE860891-E230-4514-82D0-B86C85362458}" type="par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6F5A4FF4-236A-46F9-A062-DFAED2B75426}" type="sib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7F8597E7-8BD7-46A1-ADC3-620634491ECB}">
      <dgm:prSet phldrT="[テキスト]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>
              <a:solidFill>
                <a:sysClr val="windowText" lastClr="000000"/>
              </a:solidFill>
            </a:rPr>
            <a:t>中津沖代</a:t>
          </a:r>
          <a:r>
            <a:rPr kumimoji="1" lang="en-US" altLang="ja-JP">
              <a:solidFill>
                <a:sysClr val="windowText" lastClr="000000"/>
              </a:solidFill>
            </a:rPr>
            <a:t>JSC</a:t>
          </a:r>
          <a:endParaRPr kumimoji="1" lang="ja-JP" altLang="en-US">
            <a:solidFill>
              <a:sysClr val="windowText" lastClr="000000"/>
            </a:solidFill>
          </a:endParaRPr>
        </a:p>
      </dgm:t>
    </dgm:pt>
    <dgm:pt modelId="{BDF2D639-95BD-4DF4-8B86-37F870E34403}" type="par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0E271CB0-3438-498C-9870-D59F38FBE379}" type="sib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45868328-BA54-480C-B94D-D640B2AD8187}">
      <dgm:prSet phldrT="[テキスト]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en-US" altLang="ja-JP">
              <a:solidFill>
                <a:sysClr val="windowText" lastClr="000000"/>
              </a:solidFill>
            </a:rPr>
            <a:t>FC.</a:t>
          </a:r>
          <a:r>
            <a:rPr kumimoji="1" lang="ja-JP" altLang="en-US">
              <a:solidFill>
                <a:sysClr val="windowText" lastClr="000000"/>
              </a:solidFill>
            </a:rPr>
            <a:t>リーベル</a:t>
          </a:r>
        </a:p>
      </dgm:t>
    </dgm:pt>
    <dgm:pt modelId="{23F09A8F-8D1A-44B1-8F7A-86063CC7879D}" type="parTrans" cxnId="{824047F1-8012-486E-A0F6-68D7FA87F931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589E9FBE-0736-485F-8B80-17C31F9A4DB8}" type="sibTrans" cxnId="{824047F1-8012-486E-A0F6-68D7FA87F931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4266890C-A406-410E-A43B-19BF5E081B80}" type="pres">
      <dgm:prSet presAssocID="{A3B0D664-5D91-400C-83B9-236F05019EE8}" presName="Name0" presStyleCnt="0">
        <dgm:presLayoutVars>
          <dgm:dir/>
          <dgm:resizeHandles val="exact"/>
        </dgm:presLayoutVars>
      </dgm:prSet>
      <dgm:spPr/>
    </dgm:pt>
    <dgm:pt modelId="{78B859C8-3FCE-453E-9380-3860AFA540E1}" type="pres">
      <dgm:prSet presAssocID="{852A5C72-1710-4239-9F6C-B8590A570C97}" presName="node" presStyleLbl="node1" presStyleIdx="0" presStyleCnt="4" custScaleX="137126">
        <dgm:presLayoutVars>
          <dgm:bulletEnabled val="1"/>
        </dgm:presLayoutVars>
      </dgm:prSet>
      <dgm:spPr/>
    </dgm:pt>
    <dgm:pt modelId="{69855EE1-7970-45B2-B18B-93290352FC13}" type="pres">
      <dgm:prSet presAssocID="{14FFABCC-8716-4F06-9CB4-15901C786592}" presName="sibTrans" presStyleLbl="sibTrans2D1" presStyleIdx="0" presStyleCnt="4"/>
      <dgm:spPr/>
    </dgm:pt>
    <dgm:pt modelId="{A8F5216E-39A9-4C8B-B51D-A0BF15616FAF}" type="pres">
      <dgm:prSet presAssocID="{14FFABCC-8716-4F06-9CB4-15901C786592}" presName="connectorText" presStyleLbl="sibTrans2D1" presStyleIdx="0" presStyleCnt="4"/>
      <dgm:spPr/>
    </dgm:pt>
    <dgm:pt modelId="{187E4C69-465E-4E86-95E0-83E2DB0F916F}" type="pres">
      <dgm:prSet presAssocID="{E31C809A-40C6-4B4B-B693-4D9578A87457}" presName="node" presStyleLbl="node1" presStyleIdx="1" presStyleCnt="4" custScaleX="124819">
        <dgm:presLayoutVars>
          <dgm:bulletEnabled val="1"/>
        </dgm:presLayoutVars>
      </dgm:prSet>
      <dgm:spPr/>
    </dgm:pt>
    <dgm:pt modelId="{9941F206-D9B2-43DF-A582-F6E5FBC1CFD6}" type="pres">
      <dgm:prSet presAssocID="{6F5A4FF4-236A-46F9-A062-DFAED2B75426}" presName="sibTrans" presStyleLbl="sibTrans2D1" presStyleIdx="1" presStyleCnt="4"/>
      <dgm:spPr/>
    </dgm:pt>
    <dgm:pt modelId="{319884A7-81A2-464C-8194-BA8DD8782FEA}" type="pres">
      <dgm:prSet presAssocID="{6F5A4FF4-236A-46F9-A062-DFAED2B75426}" presName="connectorText" presStyleLbl="sibTrans2D1" presStyleIdx="1" presStyleCnt="4"/>
      <dgm:spPr/>
    </dgm:pt>
    <dgm:pt modelId="{B978E949-416A-4EBA-891F-89F37404AC93}" type="pres">
      <dgm:prSet presAssocID="{45868328-BA54-480C-B94D-D640B2AD8187}" presName="node" presStyleLbl="node1" presStyleIdx="2" presStyleCnt="4" custScaleX="142831">
        <dgm:presLayoutVars>
          <dgm:bulletEnabled val="1"/>
        </dgm:presLayoutVars>
      </dgm:prSet>
      <dgm:spPr/>
    </dgm:pt>
    <dgm:pt modelId="{4ADCA99D-76A2-440F-BBBB-556A34905B9F}" type="pres">
      <dgm:prSet presAssocID="{589E9FBE-0736-485F-8B80-17C31F9A4DB8}" presName="sibTrans" presStyleLbl="sibTrans2D1" presStyleIdx="2" presStyleCnt="4"/>
      <dgm:spPr/>
    </dgm:pt>
    <dgm:pt modelId="{AAF98195-21C7-43A3-80E7-0309C901BC7D}" type="pres">
      <dgm:prSet presAssocID="{589E9FBE-0736-485F-8B80-17C31F9A4DB8}" presName="connectorText" presStyleLbl="sibTrans2D1" presStyleIdx="2" presStyleCnt="4"/>
      <dgm:spPr/>
    </dgm:pt>
    <dgm:pt modelId="{18F3BAD1-39C5-4122-9605-E12C52CE2488}" type="pres">
      <dgm:prSet presAssocID="{7F8597E7-8BD7-46A1-ADC3-620634491ECB}" presName="node" presStyleLbl="node1" presStyleIdx="3" presStyleCnt="4" custScaleX="138531">
        <dgm:presLayoutVars>
          <dgm:bulletEnabled val="1"/>
        </dgm:presLayoutVars>
      </dgm:prSet>
      <dgm:spPr/>
    </dgm:pt>
    <dgm:pt modelId="{0DB83103-664D-47DC-9612-C0E3295E4DF5}" type="pres">
      <dgm:prSet presAssocID="{0E271CB0-3438-498C-9870-D59F38FBE379}" presName="sibTrans" presStyleLbl="sibTrans2D1" presStyleIdx="3" presStyleCnt="4"/>
      <dgm:spPr/>
    </dgm:pt>
    <dgm:pt modelId="{8FE31175-6DF8-4C91-A395-752187494392}" type="pres">
      <dgm:prSet presAssocID="{0E271CB0-3438-498C-9870-D59F38FBE379}" presName="connectorText" presStyleLbl="sibTrans2D1" presStyleIdx="3" presStyleCnt="4"/>
      <dgm:spPr/>
    </dgm:pt>
  </dgm:ptLst>
  <dgm:cxnLst>
    <dgm:cxn modelId="{FD895103-F42A-4EB9-8DFF-9C5C36DD46B5}" type="presOf" srcId="{45868328-BA54-480C-B94D-D640B2AD8187}" destId="{B978E949-416A-4EBA-891F-89F37404AC93}" srcOrd="0" destOrd="0" presId="urn:microsoft.com/office/officeart/2005/8/layout/cycle7"/>
    <dgm:cxn modelId="{18CDFE05-A804-4770-AB3D-0634354B14D2}" type="presOf" srcId="{589E9FBE-0736-485F-8B80-17C31F9A4DB8}" destId="{AAF98195-21C7-43A3-80E7-0309C901BC7D}" srcOrd="1" destOrd="0" presId="urn:microsoft.com/office/officeart/2005/8/layout/cycle7"/>
    <dgm:cxn modelId="{497AD210-501F-426B-B351-EF725FE7F4EC}" type="presOf" srcId="{589E9FBE-0736-485F-8B80-17C31F9A4DB8}" destId="{4ADCA99D-76A2-440F-BBBB-556A34905B9F}" srcOrd="0" destOrd="0" presId="urn:microsoft.com/office/officeart/2005/8/layout/cycle7"/>
    <dgm:cxn modelId="{CB972B1E-0646-4419-8E59-80B5AC1F8032}" srcId="{A3B0D664-5D91-400C-83B9-236F05019EE8}" destId="{852A5C72-1710-4239-9F6C-B8590A570C97}" srcOrd="0" destOrd="0" parTransId="{878E067E-4426-432B-A794-262BCC77E0F4}" sibTransId="{14FFABCC-8716-4F06-9CB4-15901C786592}"/>
    <dgm:cxn modelId="{EDF34424-7EB1-42BC-BC37-B4D652D89FA8}" type="presOf" srcId="{852A5C72-1710-4239-9F6C-B8590A570C97}" destId="{78B859C8-3FCE-453E-9380-3860AFA540E1}" srcOrd="0" destOrd="0" presId="urn:microsoft.com/office/officeart/2005/8/layout/cycle7"/>
    <dgm:cxn modelId="{BC7B9E33-994B-4494-A0C0-07A98A9AD68A}" type="presOf" srcId="{0E271CB0-3438-498C-9870-D59F38FBE379}" destId="{0DB83103-664D-47DC-9612-C0E3295E4DF5}" srcOrd="0" destOrd="0" presId="urn:microsoft.com/office/officeart/2005/8/layout/cycle7"/>
    <dgm:cxn modelId="{C90D4264-6D35-4D01-8513-05F43D450617}" type="presOf" srcId="{14FFABCC-8716-4F06-9CB4-15901C786592}" destId="{69855EE1-7970-45B2-B18B-93290352FC13}" srcOrd="0" destOrd="0" presId="urn:microsoft.com/office/officeart/2005/8/layout/cycle7"/>
    <dgm:cxn modelId="{38CCCD48-A68E-4733-995B-170A83CFA0F9}" type="presOf" srcId="{A3B0D664-5D91-400C-83B9-236F05019EE8}" destId="{4266890C-A406-410E-A43B-19BF5E081B80}" srcOrd="0" destOrd="0" presId="urn:microsoft.com/office/officeart/2005/8/layout/cycle7"/>
    <dgm:cxn modelId="{59469F74-579B-498F-A651-93DFE8E67468}" srcId="{A3B0D664-5D91-400C-83B9-236F05019EE8}" destId="{E31C809A-40C6-4B4B-B693-4D9578A87457}" srcOrd="1" destOrd="0" parTransId="{CE860891-E230-4514-82D0-B86C85362458}" sibTransId="{6F5A4FF4-236A-46F9-A062-DFAED2B75426}"/>
    <dgm:cxn modelId="{76F64C89-6510-4600-B2EC-19F4A97B1840}" srcId="{A3B0D664-5D91-400C-83B9-236F05019EE8}" destId="{7F8597E7-8BD7-46A1-ADC3-620634491ECB}" srcOrd="3" destOrd="0" parTransId="{BDF2D639-95BD-4DF4-8B86-37F870E34403}" sibTransId="{0E271CB0-3438-498C-9870-D59F38FBE379}"/>
    <dgm:cxn modelId="{0B8D98B4-6C2B-4B2C-8400-83506819F1F1}" type="presOf" srcId="{7F8597E7-8BD7-46A1-ADC3-620634491ECB}" destId="{18F3BAD1-39C5-4122-9605-E12C52CE2488}" srcOrd="0" destOrd="0" presId="urn:microsoft.com/office/officeart/2005/8/layout/cycle7"/>
    <dgm:cxn modelId="{A6896AC1-F3D1-46AB-9F24-D0FFBD825545}" type="presOf" srcId="{6F5A4FF4-236A-46F9-A062-DFAED2B75426}" destId="{319884A7-81A2-464C-8194-BA8DD8782FEA}" srcOrd="1" destOrd="0" presId="urn:microsoft.com/office/officeart/2005/8/layout/cycle7"/>
    <dgm:cxn modelId="{987F99C8-F756-4E61-B863-DF5C11FF7C3F}" type="presOf" srcId="{6F5A4FF4-236A-46F9-A062-DFAED2B75426}" destId="{9941F206-D9B2-43DF-A582-F6E5FBC1CFD6}" srcOrd="0" destOrd="0" presId="urn:microsoft.com/office/officeart/2005/8/layout/cycle7"/>
    <dgm:cxn modelId="{E5322AC9-5C75-48F6-A1DD-8B885159FD18}" type="presOf" srcId="{14FFABCC-8716-4F06-9CB4-15901C786592}" destId="{A8F5216E-39A9-4C8B-B51D-A0BF15616FAF}" srcOrd="1" destOrd="0" presId="urn:microsoft.com/office/officeart/2005/8/layout/cycle7"/>
    <dgm:cxn modelId="{AE9EF2E2-C7F0-46A2-A4FC-5033A27DD1E7}" type="presOf" srcId="{E31C809A-40C6-4B4B-B693-4D9578A87457}" destId="{187E4C69-465E-4E86-95E0-83E2DB0F916F}" srcOrd="0" destOrd="0" presId="urn:microsoft.com/office/officeart/2005/8/layout/cycle7"/>
    <dgm:cxn modelId="{824047F1-8012-486E-A0F6-68D7FA87F931}" srcId="{A3B0D664-5D91-400C-83B9-236F05019EE8}" destId="{45868328-BA54-480C-B94D-D640B2AD8187}" srcOrd="2" destOrd="0" parTransId="{23F09A8F-8D1A-44B1-8F7A-86063CC7879D}" sibTransId="{589E9FBE-0736-485F-8B80-17C31F9A4DB8}"/>
    <dgm:cxn modelId="{671106FA-763F-4688-A8BD-A29A7EBA6962}" type="presOf" srcId="{0E271CB0-3438-498C-9870-D59F38FBE379}" destId="{8FE31175-6DF8-4C91-A395-752187494392}" srcOrd="1" destOrd="0" presId="urn:microsoft.com/office/officeart/2005/8/layout/cycle7"/>
    <dgm:cxn modelId="{0B29A042-2530-44BF-A477-6A4F7AF87557}" type="presParOf" srcId="{4266890C-A406-410E-A43B-19BF5E081B80}" destId="{78B859C8-3FCE-453E-9380-3860AFA540E1}" srcOrd="0" destOrd="0" presId="urn:microsoft.com/office/officeart/2005/8/layout/cycle7"/>
    <dgm:cxn modelId="{E1C51EFB-121C-4CA3-A64A-15D725CE7274}" type="presParOf" srcId="{4266890C-A406-410E-A43B-19BF5E081B80}" destId="{69855EE1-7970-45B2-B18B-93290352FC13}" srcOrd="1" destOrd="0" presId="urn:microsoft.com/office/officeart/2005/8/layout/cycle7"/>
    <dgm:cxn modelId="{15F07EE8-445F-42C3-AF17-E6B9E39BFEFB}" type="presParOf" srcId="{69855EE1-7970-45B2-B18B-93290352FC13}" destId="{A8F5216E-39A9-4C8B-B51D-A0BF15616FAF}" srcOrd="0" destOrd="0" presId="urn:microsoft.com/office/officeart/2005/8/layout/cycle7"/>
    <dgm:cxn modelId="{2AF7E48E-12F5-467C-85F8-32CE46F81101}" type="presParOf" srcId="{4266890C-A406-410E-A43B-19BF5E081B80}" destId="{187E4C69-465E-4E86-95E0-83E2DB0F916F}" srcOrd="2" destOrd="0" presId="urn:microsoft.com/office/officeart/2005/8/layout/cycle7"/>
    <dgm:cxn modelId="{AACC44CC-1F07-400F-BED7-E5C67C0CDCD5}" type="presParOf" srcId="{4266890C-A406-410E-A43B-19BF5E081B80}" destId="{9941F206-D9B2-43DF-A582-F6E5FBC1CFD6}" srcOrd="3" destOrd="0" presId="urn:microsoft.com/office/officeart/2005/8/layout/cycle7"/>
    <dgm:cxn modelId="{13D0B443-7177-49C8-A2AF-F0B41D8C192D}" type="presParOf" srcId="{9941F206-D9B2-43DF-A582-F6E5FBC1CFD6}" destId="{319884A7-81A2-464C-8194-BA8DD8782FEA}" srcOrd="0" destOrd="0" presId="urn:microsoft.com/office/officeart/2005/8/layout/cycle7"/>
    <dgm:cxn modelId="{5C732A6B-F7A4-4D23-8DA9-5A89B1FEF226}" type="presParOf" srcId="{4266890C-A406-410E-A43B-19BF5E081B80}" destId="{B978E949-416A-4EBA-891F-89F37404AC93}" srcOrd="4" destOrd="0" presId="urn:microsoft.com/office/officeart/2005/8/layout/cycle7"/>
    <dgm:cxn modelId="{D81C6311-DCE8-4E79-9AC0-2D96C1AB4523}" type="presParOf" srcId="{4266890C-A406-410E-A43B-19BF5E081B80}" destId="{4ADCA99D-76A2-440F-BBBB-556A34905B9F}" srcOrd="5" destOrd="0" presId="urn:microsoft.com/office/officeart/2005/8/layout/cycle7"/>
    <dgm:cxn modelId="{30C44998-DC69-45B4-AB1B-EABD78863E78}" type="presParOf" srcId="{4ADCA99D-76A2-440F-BBBB-556A34905B9F}" destId="{AAF98195-21C7-43A3-80E7-0309C901BC7D}" srcOrd="0" destOrd="0" presId="urn:microsoft.com/office/officeart/2005/8/layout/cycle7"/>
    <dgm:cxn modelId="{A6802A13-4DD1-47EC-9E04-5D1A0C239EAC}" type="presParOf" srcId="{4266890C-A406-410E-A43B-19BF5E081B80}" destId="{18F3BAD1-39C5-4122-9605-E12C52CE2488}" srcOrd="6" destOrd="0" presId="urn:microsoft.com/office/officeart/2005/8/layout/cycle7"/>
    <dgm:cxn modelId="{D62F85B3-9BD0-46B3-B1A4-FE71CF562BC3}" type="presParOf" srcId="{4266890C-A406-410E-A43B-19BF5E081B80}" destId="{0DB83103-664D-47DC-9612-C0E3295E4DF5}" srcOrd="7" destOrd="0" presId="urn:microsoft.com/office/officeart/2005/8/layout/cycle7"/>
    <dgm:cxn modelId="{A90D65D3-426B-4E0F-84DA-773A46549B67}" type="presParOf" srcId="{0DB83103-664D-47DC-9612-C0E3295E4DF5}" destId="{8FE31175-6DF8-4C91-A395-752187494392}" srcOrd="0" destOrd="0" presId="urn:microsoft.com/office/officeart/2005/8/layout/cycle7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A3B0D664-5D91-400C-83B9-236F05019EE8}" type="doc">
      <dgm:prSet loTypeId="urn:microsoft.com/office/officeart/2005/8/layout/cycle7" loCatId="cycl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E31C809A-40C6-4B4B-B693-4D9578A8745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1000">
              <a:solidFill>
                <a:sysClr val="windowText" lastClr="000000"/>
              </a:solidFill>
            </a:rPr>
            <a:t>鶴崎</a:t>
          </a:r>
          <a:r>
            <a:rPr kumimoji="1" lang="en-US" altLang="ja-JP" sz="1000">
              <a:solidFill>
                <a:sysClr val="windowText" lastClr="000000"/>
              </a:solidFill>
            </a:rPr>
            <a:t>SSS</a:t>
          </a:r>
        </a:p>
      </dgm:t>
    </dgm:pt>
    <dgm:pt modelId="{CE860891-E230-4514-82D0-B86C85362458}" type="par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6F5A4FF4-236A-46F9-A062-DFAED2B75426}" type="sib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7F8597E7-8BD7-46A1-ADC3-620634491ECB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1000">
              <a:solidFill>
                <a:sysClr val="windowText" lastClr="000000"/>
              </a:solidFill>
            </a:rPr>
            <a:t>西部地区女子</a:t>
          </a:r>
        </a:p>
      </dgm:t>
    </dgm:pt>
    <dgm:pt modelId="{BDF2D639-95BD-4DF4-8B86-37F870E34403}" type="par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0E271CB0-3438-498C-9870-D59F38FBE379}" type="sib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A95A1489-517F-485E-A977-A69EB7A2257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1000">
              <a:solidFill>
                <a:sysClr val="windowText" lastClr="000000"/>
              </a:solidFill>
            </a:rPr>
            <a:t>東大分</a:t>
          </a:r>
          <a:r>
            <a:rPr kumimoji="1" lang="en-US" altLang="ja-JP" sz="1000">
              <a:solidFill>
                <a:sysClr val="windowText" lastClr="000000"/>
              </a:solidFill>
            </a:rPr>
            <a:t>SSS</a:t>
          </a:r>
          <a:endParaRPr kumimoji="1" lang="ja-JP" altLang="en-US" sz="1000">
            <a:solidFill>
              <a:sysClr val="windowText" lastClr="000000"/>
            </a:solidFill>
          </a:endParaRPr>
        </a:p>
      </dgm:t>
    </dgm:pt>
    <dgm:pt modelId="{446ED494-4088-4C08-83FD-5BB3E12024AC}" type="parTrans" cxnId="{5440784C-C62B-4CA9-9227-DFF91681120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897783C8-CE29-462F-B955-4760A471A9DF}" type="sibTrans" cxnId="{5440784C-C62B-4CA9-9227-DFF91681120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852A5C72-1710-4239-9F6C-B8590A570C9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1000">
              <a:solidFill>
                <a:sysClr val="windowText" lastClr="000000"/>
              </a:solidFill>
            </a:rPr>
            <a:t>カティオーラ</a:t>
          </a:r>
          <a:r>
            <a:rPr kumimoji="1" lang="en-US" altLang="ja-JP" sz="1000">
              <a:solidFill>
                <a:sysClr val="windowText" lastClr="000000"/>
              </a:solidFill>
            </a:rPr>
            <a:t>Pramo</a:t>
          </a:r>
          <a:endParaRPr kumimoji="1" lang="ja-JP" altLang="en-US" sz="500">
            <a:solidFill>
              <a:sysClr val="windowText" lastClr="000000"/>
            </a:solidFill>
          </a:endParaRPr>
        </a:p>
      </dgm:t>
    </dgm:pt>
    <dgm:pt modelId="{14FFABCC-8716-4F06-9CB4-15901C786592}" type="sib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878E067E-4426-432B-A794-262BCC77E0F4}" type="par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4266890C-A406-410E-A43B-19BF5E081B80}" type="pres">
      <dgm:prSet presAssocID="{A3B0D664-5D91-400C-83B9-236F05019EE8}" presName="Name0" presStyleCnt="0">
        <dgm:presLayoutVars>
          <dgm:dir/>
          <dgm:resizeHandles val="exact"/>
        </dgm:presLayoutVars>
      </dgm:prSet>
      <dgm:spPr/>
    </dgm:pt>
    <dgm:pt modelId="{78B859C8-3FCE-453E-9380-3860AFA540E1}" type="pres">
      <dgm:prSet presAssocID="{852A5C72-1710-4239-9F6C-B8590A570C97}" presName="node" presStyleLbl="node1" presStyleIdx="0" presStyleCnt="4" custScaleX="192404">
        <dgm:presLayoutVars>
          <dgm:bulletEnabled val="1"/>
        </dgm:presLayoutVars>
      </dgm:prSet>
      <dgm:spPr/>
    </dgm:pt>
    <dgm:pt modelId="{69855EE1-7970-45B2-B18B-93290352FC13}" type="pres">
      <dgm:prSet presAssocID="{14FFABCC-8716-4F06-9CB4-15901C786592}" presName="sibTrans" presStyleLbl="sibTrans2D1" presStyleIdx="0" presStyleCnt="4"/>
      <dgm:spPr/>
    </dgm:pt>
    <dgm:pt modelId="{A8F5216E-39A9-4C8B-B51D-A0BF15616FAF}" type="pres">
      <dgm:prSet presAssocID="{14FFABCC-8716-4F06-9CB4-15901C786592}" presName="connectorText" presStyleLbl="sibTrans2D1" presStyleIdx="0" presStyleCnt="4"/>
      <dgm:spPr/>
    </dgm:pt>
    <dgm:pt modelId="{187E4C69-465E-4E86-95E0-83E2DB0F916F}" type="pres">
      <dgm:prSet presAssocID="{E31C809A-40C6-4B4B-B693-4D9578A87457}" presName="node" presStyleLbl="node1" presStyleIdx="1" presStyleCnt="4" custScaleX="121560">
        <dgm:presLayoutVars>
          <dgm:bulletEnabled val="1"/>
        </dgm:presLayoutVars>
      </dgm:prSet>
      <dgm:spPr/>
    </dgm:pt>
    <dgm:pt modelId="{9941F206-D9B2-43DF-A582-F6E5FBC1CFD6}" type="pres">
      <dgm:prSet presAssocID="{6F5A4FF4-236A-46F9-A062-DFAED2B75426}" presName="sibTrans" presStyleLbl="sibTrans2D1" presStyleIdx="1" presStyleCnt="4"/>
      <dgm:spPr/>
    </dgm:pt>
    <dgm:pt modelId="{319884A7-81A2-464C-8194-BA8DD8782FEA}" type="pres">
      <dgm:prSet presAssocID="{6F5A4FF4-236A-46F9-A062-DFAED2B75426}" presName="connectorText" presStyleLbl="sibTrans2D1" presStyleIdx="1" presStyleCnt="4"/>
      <dgm:spPr/>
    </dgm:pt>
    <dgm:pt modelId="{BC2A5C6F-C91E-40A2-970D-FA9E78AAE40C}" type="pres">
      <dgm:prSet presAssocID="{A95A1489-517F-485E-A977-A69EB7A22577}" presName="node" presStyleLbl="node1" presStyleIdx="2" presStyleCnt="4" custScaleX="129646">
        <dgm:presLayoutVars>
          <dgm:bulletEnabled val="1"/>
        </dgm:presLayoutVars>
      </dgm:prSet>
      <dgm:spPr/>
    </dgm:pt>
    <dgm:pt modelId="{CF401AFD-D8CD-4E7C-B7CF-447D7D3B8AF9}" type="pres">
      <dgm:prSet presAssocID="{897783C8-CE29-462F-B955-4760A471A9DF}" presName="sibTrans" presStyleLbl="sibTrans2D1" presStyleIdx="2" presStyleCnt="4"/>
      <dgm:spPr/>
    </dgm:pt>
    <dgm:pt modelId="{60E76DD4-C112-453D-8999-15B5C54038B7}" type="pres">
      <dgm:prSet presAssocID="{897783C8-CE29-462F-B955-4760A471A9DF}" presName="connectorText" presStyleLbl="sibTrans2D1" presStyleIdx="2" presStyleCnt="4"/>
      <dgm:spPr/>
    </dgm:pt>
    <dgm:pt modelId="{18F3BAD1-39C5-4122-9605-E12C52CE2488}" type="pres">
      <dgm:prSet presAssocID="{7F8597E7-8BD7-46A1-ADC3-620634491ECB}" presName="node" presStyleLbl="node1" presStyleIdx="3" presStyleCnt="4" custScaleX="132318">
        <dgm:presLayoutVars>
          <dgm:bulletEnabled val="1"/>
        </dgm:presLayoutVars>
      </dgm:prSet>
      <dgm:spPr/>
    </dgm:pt>
    <dgm:pt modelId="{0DB83103-664D-47DC-9612-C0E3295E4DF5}" type="pres">
      <dgm:prSet presAssocID="{0E271CB0-3438-498C-9870-D59F38FBE379}" presName="sibTrans" presStyleLbl="sibTrans2D1" presStyleIdx="3" presStyleCnt="4"/>
      <dgm:spPr/>
    </dgm:pt>
    <dgm:pt modelId="{8FE31175-6DF8-4C91-A395-752187494392}" type="pres">
      <dgm:prSet presAssocID="{0E271CB0-3438-498C-9870-D59F38FBE379}" presName="connectorText" presStyleLbl="sibTrans2D1" presStyleIdx="3" presStyleCnt="4"/>
      <dgm:spPr/>
    </dgm:pt>
  </dgm:ptLst>
  <dgm:cxnLst>
    <dgm:cxn modelId="{4BE4AE0B-9C2F-402C-800F-D926DF9B2E37}" type="presOf" srcId="{897783C8-CE29-462F-B955-4760A471A9DF}" destId="{CF401AFD-D8CD-4E7C-B7CF-447D7D3B8AF9}" srcOrd="0" destOrd="0" presId="urn:microsoft.com/office/officeart/2005/8/layout/cycle7"/>
    <dgm:cxn modelId="{CB972B1E-0646-4419-8E59-80B5AC1F8032}" srcId="{A3B0D664-5D91-400C-83B9-236F05019EE8}" destId="{852A5C72-1710-4239-9F6C-B8590A570C97}" srcOrd="0" destOrd="0" parTransId="{878E067E-4426-432B-A794-262BCC77E0F4}" sibTransId="{14FFABCC-8716-4F06-9CB4-15901C786592}"/>
    <dgm:cxn modelId="{EDF34424-7EB1-42BC-BC37-B4D652D89FA8}" type="presOf" srcId="{852A5C72-1710-4239-9F6C-B8590A570C97}" destId="{78B859C8-3FCE-453E-9380-3860AFA540E1}" srcOrd="0" destOrd="0" presId="urn:microsoft.com/office/officeart/2005/8/layout/cycle7"/>
    <dgm:cxn modelId="{BC7B9E33-994B-4494-A0C0-07A98A9AD68A}" type="presOf" srcId="{0E271CB0-3438-498C-9870-D59F38FBE379}" destId="{0DB83103-664D-47DC-9612-C0E3295E4DF5}" srcOrd="0" destOrd="0" presId="urn:microsoft.com/office/officeart/2005/8/layout/cycle7"/>
    <dgm:cxn modelId="{C90D4264-6D35-4D01-8513-05F43D450617}" type="presOf" srcId="{14FFABCC-8716-4F06-9CB4-15901C786592}" destId="{69855EE1-7970-45B2-B18B-93290352FC13}" srcOrd="0" destOrd="0" presId="urn:microsoft.com/office/officeart/2005/8/layout/cycle7"/>
    <dgm:cxn modelId="{38CCCD48-A68E-4733-995B-170A83CFA0F9}" type="presOf" srcId="{A3B0D664-5D91-400C-83B9-236F05019EE8}" destId="{4266890C-A406-410E-A43B-19BF5E081B80}" srcOrd="0" destOrd="0" presId="urn:microsoft.com/office/officeart/2005/8/layout/cycle7"/>
    <dgm:cxn modelId="{5440784C-C62B-4CA9-9227-DFF916811208}" srcId="{A3B0D664-5D91-400C-83B9-236F05019EE8}" destId="{A95A1489-517F-485E-A977-A69EB7A22577}" srcOrd="2" destOrd="0" parTransId="{446ED494-4088-4C08-83FD-5BB3E12024AC}" sibTransId="{897783C8-CE29-462F-B955-4760A471A9DF}"/>
    <dgm:cxn modelId="{59469F74-579B-498F-A651-93DFE8E67468}" srcId="{A3B0D664-5D91-400C-83B9-236F05019EE8}" destId="{E31C809A-40C6-4B4B-B693-4D9578A87457}" srcOrd="1" destOrd="0" parTransId="{CE860891-E230-4514-82D0-B86C85362458}" sibTransId="{6F5A4FF4-236A-46F9-A062-DFAED2B75426}"/>
    <dgm:cxn modelId="{76F64C89-6510-4600-B2EC-19F4A97B1840}" srcId="{A3B0D664-5D91-400C-83B9-236F05019EE8}" destId="{7F8597E7-8BD7-46A1-ADC3-620634491ECB}" srcOrd="3" destOrd="0" parTransId="{BDF2D639-95BD-4DF4-8B86-37F870E34403}" sibTransId="{0E271CB0-3438-498C-9870-D59F38FBE379}"/>
    <dgm:cxn modelId="{2CB92F8A-EBCB-46CA-9FAA-843258BC0E9F}" type="presOf" srcId="{A95A1489-517F-485E-A977-A69EB7A22577}" destId="{BC2A5C6F-C91E-40A2-970D-FA9E78AAE40C}" srcOrd="0" destOrd="0" presId="urn:microsoft.com/office/officeart/2005/8/layout/cycle7"/>
    <dgm:cxn modelId="{0B8D98B4-6C2B-4B2C-8400-83506819F1F1}" type="presOf" srcId="{7F8597E7-8BD7-46A1-ADC3-620634491ECB}" destId="{18F3BAD1-39C5-4122-9605-E12C52CE2488}" srcOrd="0" destOrd="0" presId="urn:microsoft.com/office/officeart/2005/8/layout/cycle7"/>
    <dgm:cxn modelId="{A6896AC1-F3D1-46AB-9F24-D0FFBD825545}" type="presOf" srcId="{6F5A4FF4-236A-46F9-A062-DFAED2B75426}" destId="{319884A7-81A2-464C-8194-BA8DD8782FEA}" srcOrd="1" destOrd="0" presId="urn:microsoft.com/office/officeart/2005/8/layout/cycle7"/>
    <dgm:cxn modelId="{6D7A87C6-2021-4787-81BE-825E723A6A1B}" type="presOf" srcId="{897783C8-CE29-462F-B955-4760A471A9DF}" destId="{60E76DD4-C112-453D-8999-15B5C54038B7}" srcOrd="1" destOrd="0" presId="urn:microsoft.com/office/officeart/2005/8/layout/cycle7"/>
    <dgm:cxn modelId="{987F99C8-F756-4E61-B863-DF5C11FF7C3F}" type="presOf" srcId="{6F5A4FF4-236A-46F9-A062-DFAED2B75426}" destId="{9941F206-D9B2-43DF-A582-F6E5FBC1CFD6}" srcOrd="0" destOrd="0" presId="urn:microsoft.com/office/officeart/2005/8/layout/cycle7"/>
    <dgm:cxn modelId="{E5322AC9-5C75-48F6-A1DD-8B885159FD18}" type="presOf" srcId="{14FFABCC-8716-4F06-9CB4-15901C786592}" destId="{A8F5216E-39A9-4C8B-B51D-A0BF15616FAF}" srcOrd="1" destOrd="0" presId="urn:microsoft.com/office/officeart/2005/8/layout/cycle7"/>
    <dgm:cxn modelId="{AE9EF2E2-C7F0-46A2-A4FC-5033A27DD1E7}" type="presOf" srcId="{E31C809A-40C6-4B4B-B693-4D9578A87457}" destId="{187E4C69-465E-4E86-95E0-83E2DB0F916F}" srcOrd="0" destOrd="0" presId="urn:microsoft.com/office/officeart/2005/8/layout/cycle7"/>
    <dgm:cxn modelId="{671106FA-763F-4688-A8BD-A29A7EBA6962}" type="presOf" srcId="{0E271CB0-3438-498C-9870-D59F38FBE379}" destId="{8FE31175-6DF8-4C91-A395-752187494392}" srcOrd="1" destOrd="0" presId="urn:microsoft.com/office/officeart/2005/8/layout/cycle7"/>
    <dgm:cxn modelId="{0B29A042-2530-44BF-A477-6A4F7AF87557}" type="presParOf" srcId="{4266890C-A406-410E-A43B-19BF5E081B80}" destId="{78B859C8-3FCE-453E-9380-3860AFA540E1}" srcOrd="0" destOrd="0" presId="urn:microsoft.com/office/officeart/2005/8/layout/cycle7"/>
    <dgm:cxn modelId="{E1C51EFB-121C-4CA3-A64A-15D725CE7274}" type="presParOf" srcId="{4266890C-A406-410E-A43B-19BF5E081B80}" destId="{69855EE1-7970-45B2-B18B-93290352FC13}" srcOrd="1" destOrd="0" presId="urn:microsoft.com/office/officeart/2005/8/layout/cycle7"/>
    <dgm:cxn modelId="{15F07EE8-445F-42C3-AF17-E6B9E39BFEFB}" type="presParOf" srcId="{69855EE1-7970-45B2-B18B-93290352FC13}" destId="{A8F5216E-39A9-4C8B-B51D-A0BF15616FAF}" srcOrd="0" destOrd="0" presId="urn:microsoft.com/office/officeart/2005/8/layout/cycle7"/>
    <dgm:cxn modelId="{2AF7E48E-12F5-467C-85F8-32CE46F81101}" type="presParOf" srcId="{4266890C-A406-410E-A43B-19BF5E081B80}" destId="{187E4C69-465E-4E86-95E0-83E2DB0F916F}" srcOrd="2" destOrd="0" presId="urn:microsoft.com/office/officeart/2005/8/layout/cycle7"/>
    <dgm:cxn modelId="{AACC44CC-1F07-400F-BED7-E5C67C0CDCD5}" type="presParOf" srcId="{4266890C-A406-410E-A43B-19BF5E081B80}" destId="{9941F206-D9B2-43DF-A582-F6E5FBC1CFD6}" srcOrd="3" destOrd="0" presId="urn:microsoft.com/office/officeart/2005/8/layout/cycle7"/>
    <dgm:cxn modelId="{13D0B443-7177-49C8-A2AF-F0B41D8C192D}" type="presParOf" srcId="{9941F206-D9B2-43DF-A582-F6E5FBC1CFD6}" destId="{319884A7-81A2-464C-8194-BA8DD8782FEA}" srcOrd="0" destOrd="0" presId="urn:microsoft.com/office/officeart/2005/8/layout/cycle7"/>
    <dgm:cxn modelId="{6CAB8D10-84FA-4B43-A22D-E40F28C7E4CE}" type="presParOf" srcId="{4266890C-A406-410E-A43B-19BF5E081B80}" destId="{BC2A5C6F-C91E-40A2-970D-FA9E78AAE40C}" srcOrd="4" destOrd="0" presId="urn:microsoft.com/office/officeart/2005/8/layout/cycle7"/>
    <dgm:cxn modelId="{4A547964-3CCF-4F08-951F-45CB2F28730D}" type="presParOf" srcId="{4266890C-A406-410E-A43B-19BF5E081B80}" destId="{CF401AFD-D8CD-4E7C-B7CF-447D7D3B8AF9}" srcOrd="5" destOrd="0" presId="urn:microsoft.com/office/officeart/2005/8/layout/cycle7"/>
    <dgm:cxn modelId="{D8009BEA-16C6-4EBE-8A3B-0F4BBA3DEC3D}" type="presParOf" srcId="{CF401AFD-D8CD-4E7C-B7CF-447D7D3B8AF9}" destId="{60E76DD4-C112-453D-8999-15B5C54038B7}" srcOrd="0" destOrd="0" presId="urn:microsoft.com/office/officeart/2005/8/layout/cycle7"/>
    <dgm:cxn modelId="{A6802A13-4DD1-47EC-9E04-5D1A0C239EAC}" type="presParOf" srcId="{4266890C-A406-410E-A43B-19BF5E081B80}" destId="{18F3BAD1-39C5-4122-9605-E12C52CE2488}" srcOrd="6" destOrd="0" presId="urn:microsoft.com/office/officeart/2005/8/layout/cycle7"/>
    <dgm:cxn modelId="{D62F85B3-9BD0-46B3-B1A4-FE71CF562BC3}" type="presParOf" srcId="{4266890C-A406-410E-A43B-19BF5E081B80}" destId="{0DB83103-664D-47DC-9612-C0E3295E4DF5}" srcOrd="7" destOrd="0" presId="urn:microsoft.com/office/officeart/2005/8/layout/cycle7"/>
    <dgm:cxn modelId="{A90D65D3-426B-4E0F-84DA-773A46549B67}" type="presParOf" srcId="{0DB83103-664D-47DC-9612-C0E3295E4DF5}" destId="{8FE31175-6DF8-4C91-A395-752187494392}" srcOrd="0" destOrd="0" presId="urn:microsoft.com/office/officeart/2005/8/layout/cycle7"/>
  </dgm:cxnLst>
  <dgm:bg/>
  <dgm:whole/>
  <dgm:extLst>
    <a:ext uri="http://schemas.microsoft.com/office/drawing/2008/diagram">
      <dsp:dataModelExt xmlns:dsp="http://schemas.microsoft.com/office/drawing/2008/diagram" relId="rId10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A3B0D664-5D91-400C-83B9-236F05019EE8}" type="doc">
      <dgm:prSet loTypeId="urn:microsoft.com/office/officeart/2005/8/layout/cycle7" loCatId="cycl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852A5C72-1710-4239-9F6C-B8590A570C97}">
      <dgm:prSet phldrT="[テキスト]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>
              <a:solidFill>
                <a:sysClr val="windowText" lastClr="000000"/>
              </a:solidFill>
            </a:rPr>
            <a:t>和田</a:t>
          </a:r>
          <a:r>
            <a:rPr kumimoji="1" lang="en-US" altLang="ja-JP">
              <a:solidFill>
                <a:sysClr val="windowText" lastClr="000000"/>
              </a:solidFill>
            </a:rPr>
            <a:t>SSC</a:t>
          </a:r>
          <a:endParaRPr kumimoji="1" lang="ja-JP" altLang="en-US">
            <a:solidFill>
              <a:sysClr val="windowText" lastClr="000000"/>
            </a:solidFill>
          </a:endParaRPr>
        </a:p>
      </dgm:t>
    </dgm:pt>
    <dgm:pt modelId="{878E067E-4426-432B-A794-262BCC77E0F4}" type="par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14FFABCC-8716-4F06-9CB4-15901C786592}" type="sib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7F8597E7-8BD7-46A1-ADC3-620634491ECB}">
      <dgm:prSet phldrT="[テキスト]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>
              <a:solidFill>
                <a:sysClr val="windowText" lastClr="000000"/>
              </a:solidFill>
            </a:rPr>
            <a:t>碩田</a:t>
          </a:r>
          <a:r>
            <a:rPr kumimoji="1" lang="en-US" altLang="ja-JP">
              <a:solidFill>
                <a:sysClr val="windowText" lastClr="000000"/>
              </a:solidFill>
            </a:rPr>
            <a:t>SSS</a:t>
          </a:r>
          <a:endParaRPr kumimoji="1" lang="ja-JP" altLang="en-US">
            <a:solidFill>
              <a:sysClr val="windowText" lastClr="000000"/>
            </a:solidFill>
          </a:endParaRPr>
        </a:p>
      </dgm:t>
    </dgm:pt>
    <dgm:pt modelId="{BDF2D639-95BD-4DF4-8B86-37F870E34403}" type="par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0E271CB0-3438-498C-9870-D59F38FBE379}" type="sib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E31C809A-40C6-4B4B-B693-4D9578A87457}">
      <dgm:prSet phldrT="[テキスト]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>
              <a:solidFill>
                <a:sysClr val="windowText" lastClr="000000"/>
              </a:solidFill>
            </a:rPr>
            <a:t>三佐</a:t>
          </a:r>
          <a:r>
            <a:rPr kumimoji="1" lang="en-US" altLang="ja-JP">
              <a:solidFill>
                <a:sysClr val="windowText" lastClr="000000"/>
              </a:solidFill>
            </a:rPr>
            <a:t>SSS</a:t>
          </a:r>
          <a:endParaRPr kumimoji="1" lang="ja-JP" altLang="en-US">
            <a:solidFill>
              <a:sysClr val="windowText" lastClr="000000"/>
            </a:solidFill>
          </a:endParaRPr>
        </a:p>
      </dgm:t>
    </dgm:pt>
    <dgm:pt modelId="{6F5A4FF4-236A-46F9-A062-DFAED2B75426}" type="sib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CE860891-E230-4514-82D0-B86C85362458}" type="par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4266890C-A406-410E-A43B-19BF5E081B80}" type="pres">
      <dgm:prSet presAssocID="{A3B0D664-5D91-400C-83B9-236F05019EE8}" presName="Name0" presStyleCnt="0">
        <dgm:presLayoutVars>
          <dgm:dir/>
          <dgm:resizeHandles val="exact"/>
        </dgm:presLayoutVars>
      </dgm:prSet>
      <dgm:spPr/>
    </dgm:pt>
    <dgm:pt modelId="{78B859C8-3FCE-453E-9380-3860AFA540E1}" type="pres">
      <dgm:prSet presAssocID="{852A5C72-1710-4239-9F6C-B8590A570C97}" presName="node" presStyleLbl="node1" presStyleIdx="0" presStyleCnt="3">
        <dgm:presLayoutVars>
          <dgm:bulletEnabled val="1"/>
        </dgm:presLayoutVars>
      </dgm:prSet>
      <dgm:spPr/>
    </dgm:pt>
    <dgm:pt modelId="{69855EE1-7970-45B2-B18B-93290352FC13}" type="pres">
      <dgm:prSet presAssocID="{14FFABCC-8716-4F06-9CB4-15901C786592}" presName="sibTrans" presStyleLbl="sibTrans2D1" presStyleIdx="0" presStyleCnt="3"/>
      <dgm:spPr/>
    </dgm:pt>
    <dgm:pt modelId="{A8F5216E-39A9-4C8B-B51D-A0BF15616FAF}" type="pres">
      <dgm:prSet presAssocID="{14FFABCC-8716-4F06-9CB4-15901C786592}" presName="connectorText" presStyleLbl="sibTrans2D1" presStyleIdx="0" presStyleCnt="3"/>
      <dgm:spPr/>
    </dgm:pt>
    <dgm:pt modelId="{187E4C69-465E-4E86-95E0-83E2DB0F916F}" type="pres">
      <dgm:prSet presAssocID="{E31C809A-40C6-4B4B-B693-4D9578A87457}" presName="node" presStyleLbl="node1" presStyleIdx="1" presStyleCnt="3">
        <dgm:presLayoutVars>
          <dgm:bulletEnabled val="1"/>
        </dgm:presLayoutVars>
      </dgm:prSet>
      <dgm:spPr/>
    </dgm:pt>
    <dgm:pt modelId="{9941F206-D9B2-43DF-A582-F6E5FBC1CFD6}" type="pres">
      <dgm:prSet presAssocID="{6F5A4FF4-236A-46F9-A062-DFAED2B75426}" presName="sibTrans" presStyleLbl="sibTrans2D1" presStyleIdx="1" presStyleCnt="3"/>
      <dgm:spPr/>
    </dgm:pt>
    <dgm:pt modelId="{319884A7-81A2-464C-8194-BA8DD8782FEA}" type="pres">
      <dgm:prSet presAssocID="{6F5A4FF4-236A-46F9-A062-DFAED2B75426}" presName="connectorText" presStyleLbl="sibTrans2D1" presStyleIdx="1" presStyleCnt="3"/>
      <dgm:spPr/>
    </dgm:pt>
    <dgm:pt modelId="{18F3BAD1-39C5-4122-9605-E12C52CE2488}" type="pres">
      <dgm:prSet presAssocID="{7F8597E7-8BD7-46A1-ADC3-620634491ECB}" presName="node" presStyleLbl="node1" presStyleIdx="2" presStyleCnt="3">
        <dgm:presLayoutVars>
          <dgm:bulletEnabled val="1"/>
        </dgm:presLayoutVars>
      </dgm:prSet>
      <dgm:spPr/>
    </dgm:pt>
    <dgm:pt modelId="{0DB83103-664D-47DC-9612-C0E3295E4DF5}" type="pres">
      <dgm:prSet presAssocID="{0E271CB0-3438-498C-9870-D59F38FBE379}" presName="sibTrans" presStyleLbl="sibTrans2D1" presStyleIdx="2" presStyleCnt="3"/>
      <dgm:spPr/>
    </dgm:pt>
    <dgm:pt modelId="{8FE31175-6DF8-4C91-A395-752187494392}" type="pres">
      <dgm:prSet presAssocID="{0E271CB0-3438-498C-9870-D59F38FBE379}" presName="connectorText" presStyleLbl="sibTrans2D1" presStyleIdx="2" presStyleCnt="3"/>
      <dgm:spPr/>
    </dgm:pt>
  </dgm:ptLst>
  <dgm:cxnLst>
    <dgm:cxn modelId="{CB972B1E-0646-4419-8E59-80B5AC1F8032}" srcId="{A3B0D664-5D91-400C-83B9-236F05019EE8}" destId="{852A5C72-1710-4239-9F6C-B8590A570C97}" srcOrd="0" destOrd="0" parTransId="{878E067E-4426-432B-A794-262BCC77E0F4}" sibTransId="{14FFABCC-8716-4F06-9CB4-15901C786592}"/>
    <dgm:cxn modelId="{EDF34424-7EB1-42BC-BC37-B4D652D89FA8}" type="presOf" srcId="{852A5C72-1710-4239-9F6C-B8590A570C97}" destId="{78B859C8-3FCE-453E-9380-3860AFA540E1}" srcOrd="0" destOrd="0" presId="urn:microsoft.com/office/officeart/2005/8/layout/cycle7"/>
    <dgm:cxn modelId="{BC7B9E33-994B-4494-A0C0-07A98A9AD68A}" type="presOf" srcId="{0E271CB0-3438-498C-9870-D59F38FBE379}" destId="{0DB83103-664D-47DC-9612-C0E3295E4DF5}" srcOrd="0" destOrd="0" presId="urn:microsoft.com/office/officeart/2005/8/layout/cycle7"/>
    <dgm:cxn modelId="{C90D4264-6D35-4D01-8513-05F43D450617}" type="presOf" srcId="{14FFABCC-8716-4F06-9CB4-15901C786592}" destId="{69855EE1-7970-45B2-B18B-93290352FC13}" srcOrd="0" destOrd="0" presId="urn:microsoft.com/office/officeart/2005/8/layout/cycle7"/>
    <dgm:cxn modelId="{38CCCD48-A68E-4733-995B-170A83CFA0F9}" type="presOf" srcId="{A3B0D664-5D91-400C-83B9-236F05019EE8}" destId="{4266890C-A406-410E-A43B-19BF5E081B80}" srcOrd="0" destOrd="0" presId="urn:microsoft.com/office/officeart/2005/8/layout/cycle7"/>
    <dgm:cxn modelId="{59469F74-579B-498F-A651-93DFE8E67468}" srcId="{A3B0D664-5D91-400C-83B9-236F05019EE8}" destId="{E31C809A-40C6-4B4B-B693-4D9578A87457}" srcOrd="1" destOrd="0" parTransId="{CE860891-E230-4514-82D0-B86C85362458}" sibTransId="{6F5A4FF4-236A-46F9-A062-DFAED2B75426}"/>
    <dgm:cxn modelId="{76F64C89-6510-4600-B2EC-19F4A97B1840}" srcId="{A3B0D664-5D91-400C-83B9-236F05019EE8}" destId="{7F8597E7-8BD7-46A1-ADC3-620634491ECB}" srcOrd="2" destOrd="0" parTransId="{BDF2D639-95BD-4DF4-8B86-37F870E34403}" sibTransId="{0E271CB0-3438-498C-9870-D59F38FBE379}"/>
    <dgm:cxn modelId="{0B8D98B4-6C2B-4B2C-8400-83506819F1F1}" type="presOf" srcId="{7F8597E7-8BD7-46A1-ADC3-620634491ECB}" destId="{18F3BAD1-39C5-4122-9605-E12C52CE2488}" srcOrd="0" destOrd="0" presId="urn:microsoft.com/office/officeart/2005/8/layout/cycle7"/>
    <dgm:cxn modelId="{A6896AC1-F3D1-46AB-9F24-D0FFBD825545}" type="presOf" srcId="{6F5A4FF4-236A-46F9-A062-DFAED2B75426}" destId="{319884A7-81A2-464C-8194-BA8DD8782FEA}" srcOrd="1" destOrd="0" presId="urn:microsoft.com/office/officeart/2005/8/layout/cycle7"/>
    <dgm:cxn modelId="{987F99C8-F756-4E61-B863-DF5C11FF7C3F}" type="presOf" srcId="{6F5A4FF4-236A-46F9-A062-DFAED2B75426}" destId="{9941F206-D9B2-43DF-A582-F6E5FBC1CFD6}" srcOrd="0" destOrd="0" presId="urn:microsoft.com/office/officeart/2005/8/layout/cycle7"/>
    <dgm:cxn modelId="{E5322AC9-5C75-48F6-A1DD-8B885159FD18}" type="presOf" srcId="{14FFABCC-8716-4F06-9CB4-15901C786592}" destId="{A8F5216E-39A9-4C8B-B51D-A0BF15616FAF}" srcOrd="1" destOrd="0" presId="urn:microsoft.com/office/officeart/2005/8/layout/cycle7"/>
    <dgm:cxn modelId="{AE9EF2E2-C7F0-46A2-A4FC-5033A27DD1E7}" type="presOf" srcId="{E31C809A-40C6-4B4B-B693-4D9578A87457}" destId="{187E4C69-465E-4E86-95E0-83E2DB0F916F}" srcOrd="0" destOrd="0" presId="urn:microsoft.com/office/officeart/2005/8/layout/cycle7"/>
    <dgm:cxn modelId="{671106FA-763F-4688-A8BD-A29A7EBA6962}" type="presOf" srcId="{0E271CB0-3438-498C-9870-D59F38FBE379}" destId="{8FE31175-6DF8-4C91-A395-752187494392}" srcOrd="1" destOrd="0" presId="urn:microsoft.com/office/officeart/2005/8/layout/cycle7"/>
    <dgm:cxn modelId="{0B29A042-2530-44BF-A477-6A4F7AF87557}" type="presParOf" srcId="{4266890C-A406-410E-A43B-19BF5E081B80}" destId="{78B859C8-3FCE-453E-9380-3860AFA540E1}" srcOrd="0" destOrd="0" presId="urn:microsoft.com/office/officeart/2005/8/layout/cycle7"/>
    <dgm:cxn modelId="{E1C51EFB-121C-4CA3-A64A-15D725CE7274}" type="presParOf" srcId="{4266890C-A406-410E-A43B-19BF5E081B80}" destId="{69855EE1-7970-45B2-B18B-93290352FC13}" srcOrd="1" destOrd="0" presId="urn:microsoft.com/office/officeart/2005/8/layout/cycle7"/>
    <dgm:cxn modelId="{15F07EE8-445F-42C3-AF17-E6B9E39BFEFB}" type="presParOf" srcId="{69855EE1-7970-45B2-B18B-93290352FC13}" destId="{A8F5216E-39A9-4C8B-B51D-A0BF15616FAF}" srcOrd="0" destOrd="0" presId="urn:microsoft.com/office/officeart/2005/8/layout/cycle7"/>
    <dgm:cxn modelId="{2AF7E48E-12F5-467C-85F8-32CE46F81101}" type="presParOf" srcId="{4266890C-A406-410E-A43B-19BF5E081B80}" destId="{187E4C69-465E-4E86-95E0-83E2DB0F916F}" srcOrd="2" destOrd="0" presId="urn:microsoft.com/office/officeart/2005/8/layout/cycle7"/>
    <dgm:cxn modelId="{AACC44CC-1F07-400F-BED7-E5C67C0CDCD5}" type="presParOf" srcId="{4266890C-A406-410E-A43B-19BF5E081B80}" destId="{9941F206-D9B2-43DF-A582-F6E5FBC1CFD6}" srcOrd="3" destOrd="0" presId="urn:microsoft.com/office/officeart/2005/8/layout/cycle7"/>
    <dgm:cxn modelId="{13D0B443-7177-49C8-A2AF-F0B41D8C192D}" type="presParOf" srcId="{9941F206-D9B2-43DF-A582-F6E5FBC1CFD6}" destId="{319884A7-81A2-464C-8194-BA8DD8782FEA}" srcOrd="0" destOrd="0" presId="urn:microsoft.com/office/officeart/2005/8/layout/cycle7"/>
    <dgm:cxn modelId="{A6802A13-4DD1-47EC-9E04-5D1A0C239EAC}" type="presParOf" srcId="{4266890C-A406-410E-A43B-19BF5E081B80}" destId="{18F3BAD1-39C5-4122-9605-E12C52CE2488}" srcOrd="4" destOrd="0" presId="urn:microsoft.com/office/officeart/2005/8/layout/cycle7"/>
    <dgm:cxn modelId="{D62F85B3-9BD0-46B3-B1A4-FE71CF562BC3}" type="presParOf" srcId="{4266890C-A406-410E-A43B-19BF5E081B80}" destId="{0DB83103-664D-47DC-9612-C0E3295E4DF5}" srcOrd="5" destOrd="0" presId="urn:microsoft.com/office/officeart/2005/8/layout/cycle7"/>
    <dgm:cxn modelId="{A90D65D3-426B-4E0F-84DA-773A46549B67}" type="presParOf" srcId="{0DB83103-664D-47DC-9612-C0E3295E4DF5}" destId="{8FE31175-6DF8-4C91-A395-752187494392}" srcOrd="0" destOrd="0" presId="urn:microsoft.com/office/officeart/2005/8/layout/cycle7"/>
  </dgm:cxnLst>
  <dgm:bg/>
  <dgm:whole/>
  <dgm:extLst>
    <a:ext uri="http://schemas.microsoft.com/office/drawing/2008/diagram">
      <dsp:dataModelExt xmlns:dsp="http://schemas.microsoft.com/office/drawing/2008/diagram" relId="rId1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A3B0D664-5D91-400C-83B9-236F05019EE8}" type="doc">
      <dgm:prSet loTypeId="urn:microsoft.com/office/officeart/2005/8/layout/cycle7" loCatId="cycl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852A5C72-1710-4239-9F6C-B8590A570C9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900">
              <a:solidFill>
                <a:sysClr val="windowText" lastClr="000000"/>
              </a:solidFill>
            </a:rPr>
            <a:t>明治北</a:t>
          </a:r>
          <a:r>
            <a:rPr kumimoji="1" lang="en-US" altLang="ja-JP" sz="900">
              <a:solidFill>
                <a:sysClr val="windowText" lastClr="000000"/>
              </a:solidFill>
            </a:rPr>
            <a:t>SSC</a:t>
          </a:r>
          <a:endParaRPr kumimoji="1" lang="ja-JP" altLang="en-US" sz="900">
            <a:solidFill>
              <a:sysClr val="windowText" lastClr="000000"/>
            </a:solidFill>
          </a:endParaRPr>
        </a:p>
      </dgm:t>
    </dgm:pt>
    <dgm:pt modelId="{878E067E-4426-432B-A794-262BCC77E0F4}" type="par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14FFABCC-8716-4F06-9CB4-15901C786592}" type="sib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E31C809A-40C6-4B4B-B693-4D9578A8745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ja-JP" altLang="en-US" sz="1000">
              <a:solidFill>
                <a:sysClr val="windowText" lastClr="000000"/>
              </a:solidFill>
            </a:rPr>
            <a:t>横瀬西</a:t>
          </a:r>
        </a:p>
      </dgm:t>
    </dgm:pt>
    <dgm:pt modelId="{CE860891-E230-4514-82D0-B86C85362458}" type="par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6F5A4FF4-236A-46F9-A062-DFAED2B75426}" type="sib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7F8597E7-8BD7-46A1-ADC3-620634491ECB}">
      <dgm:prSet phldrT="[テキスト]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en-US" altLang="ja-JP">
              <a:solidFill>
                <a:sysClr val="windowText" lastClr="000000"/>
              </a:solidFill>
            </a:rPr>
            <a:t>FC</a:t>
          </a:r>
          <a:r>
            <a:rPr kumimoji="1" lang="ja-JP" altLang="en-US">
              <a:solidFill>
                <a:sysClr val="windowText" lastClr="000000"/>
              </a:solidFill>
            </a:rPr>
            <a:t>中津ジュニア</a:t>
          </a:r>
        </a:p>
      </dgm:t>
    </dgm:pt>
    <dgm:pt modelId="{BDF2D639-95BD-4DF4-8B86-37F870E34403}" type="par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0E271CB0-3438-498C-9870-D59F38FBE379}" type="sib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A95A1489-517F-485E-A977-A69EB7A22577}">
      <dgm:prSet phldrT="[テキスト]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/>
      <dgm:t>
        <a:bodyPr/>
        <a:lstStyle/>
        <a:p>
          <a:r>
            <a:rPr kumimoji="1" lang="en-US" altLang="ja-JP">
              <a:solidFill>
                <a:sysClr val="windowText" lastClr="000000"/>
              </a:solidFill>
            </a:rPr>
            <a:t>FC</a:t>
          </a:r>
          <a:r>
            <a:rPr kumimoji="1" lang="ja-JP" altLang="en-US">
              <a:solidFill>
                <a:sysClr val="windowText" lastClr="000000"/>
              </a:solidFill>
            </a:rPr>
            <a:t>大野</a:t>
          </a:r>
        </a:p>
      </dgm:t>
    </dgm:pt>
    <dgm:pt modelId="{446ED494-4088-4C08-83FD-5BB3E12024AC}" type="parTrans" cxnId="{5440784C-C62B-4CA9-9227-DFF91681120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897783C8-CE29-462F-B955-4760A471A9DF}" type="sibTrans" cxnId="{5440784C-C62B-4CA9-9227-DFF91681120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4266890C-A406-410E-A43B-19BF5E081B80}" type="pres">
      <dgm:prSet presAssocID="{A3B0D664-5D91-400C-83B9-236F05019EE8}" presName="Name0" presStyleCnt="0">
        <dgm:presLayoutVars>
          <dgm:dir/>
          <dgm:resizeHandles val="exact"/>
        </dgm:presLayoutVars>
      </dgm:prSet>
      <dgm:spPr/>
    </dgm:pt>
    <dgm:pt modelId="{78B859C8-3FCE-453E-9380-3860AFA540E1}" type="pres">
      <dgm:prSet presAssocID="{852A5C72-1710-4239-9F6C-B8590A570C97}" presName="node" presStyleLbl="node1" presStyleIdx="0" presStyleCnt="4" custScaleX="133275">
        <dgm:presLayoutVars>
          <dgm:bulletEnabled val="1"/>
        </dgm:presLayoutVars>
      </dgm:prSet>
      <dgm:spPr/>
    </dgm:pt>
    <dgm:pt modelId="{69855EE1-7970-45B2-B18B-93290352FC13}" type="pres">
      <dgm:prSet presAssocID="{14FFABCC-8716-4F06-9CB4-15901C786592}" presName="sibTrans" presStyleLbl="sibTrans2D1" presStyleIdx="0" presStyleCnt="4"/>
      <dgm:spPr/>
    </dgm:pt>
    <dgm:pt modelId="{A8F5216E-39A9-4C8B-B51D-A0BF15616FAF}" type="pres">
      <dgm:prSet presAssocID="{14FFABCC-8716-4F06-9CB4-15901C786592}" presName="connectorText" presStyleLbl="sibTrans2D1" presStyleIdx="0" presStyleCnt="4"/>
      <dgm:spPr/>
    </dgm:pt>
    <dgm:pt modelId="{187E4C69-465E-4E86-95E0-83E2DB0F916F}" type="pres">
      <dgm:prSet presAssocID="{E31C809A-40C6-4B4B-B693-4D9578A87457}" presName="node" presStyleLbl="node1" presStyleIdx="1" presStyleCnt="4" custScaleX="126764">
        <dgm:presLayoutVars>
          <dgm:bulletEnabled val="1"/>
        </dgm:presLayoutVars>
      </dgm:prSet>
      <dgm:spPr/>
    </dgm:pt>
    <dgm:pt modelId="{9941F206-D9B2-43DF-A582-F6E5FBC1CFD6}" type="pres">
      <dgm:prSet presAssocID="{6F5A4FF4-236A-46F9-A062-DFAED2B75426}" presName="sibTrans" presStyleLbl="sibTrans2D1" presStyleIdx="1" presStyleCnt="4"/>
      <dgm:spPr/>
    </dgm:pt>
    <dgm:pt modelId="{319884A7-81A2-464C-8194-BA8DD8782FEA}" type="pres">
      <dgm:prSet presAssocID="{6F5A4FF4-236A-46F9-A062-DFAED2B75426}" presName="connectorText" presStyleLbl="sibTrans2D1" presStyleIdx="1" presStyleCnt="4"/>
      <dgm:spPr/>
    </dgm:pt>
    <dgm:pt modelId="{BC2A5C6F-C91E-40A2-970D-FA9E78AAE40C}" type="pres">
      <dgm:prSet presAssocID="{A95A1489-517F-485E-A977-A69EB7A22577}" presName="node" presStyleLbl="node1" presStyleIdx="2" presStyleCnt="4" custScaleX="132394">
        <dgm:presLayoutVars>
          <dgm:bulletEnabled val="1"/>
        </dgm:presLayoutVars>
      </dgm:prSet>
      <dgm:spPr/>
    </dgm:pt>
    <dgm:pt modelId="{CF401AFD-D8CD-4E7C-B7CF-447D7D3B8AF9}" type="pres">
      <dgm:prSet presAssocID="{897783C8-CE29-462F-B955-4760A471A9DF}" presName="sibTrans" presStyleLbl="sibTrans2D1" presStyleIdx="2" presStyleCnt="4"/>
      <dgm:spPr/>
    </dgm:pt>
    <dgm:pt modelId="{60E76DD4-C112-453D-8999-15B5C54038B7}" type="pres">
      <dgm:prSet presAssocID="{897783C8-CE29-462F-B955-4760A471A9DF}" presName="connectorText" presStyleLbl="sibTrans2D1" presStyleIdx="2" presStyleCnt="4"/>
      <dgm:spPr/>
    </dgm:pt>
    <dgm:pt modelId="{18F3BAD1-39C5-4122-9605-E12C52CE2488}" type="pres">
      <dgm:prSet presAssocID="{7F8597E7-8BD7-46A1-ADC3-620634491ECB}" presName="node" presStyleLbl="node1" presStyleIdx="3" presStyleCnt="4" custScaleX="133928">
        <dgm:presLayoutVars>
          <dgm:bulletEnabled val="1"/>
        </dgm:presLayoutVars>
      </dgm:prSet>
      <dgm:spPr/>
    </dgm:pt>
    <dgm:pt modelId="{0DB83103-664D-47DC-9612-C0E3295E4DF5}" type="pres">
      <dgm:prSet presAssocID="{0E271CB0-3438-498C-9870-D59F38FBE379}" presName="sibTrans" presStyleLbl="sibTrans2D1" presStyleIdx="3" presStyleCnt="4"/>
      <dgm:spPr/>
    </dgm:pt>
    <dgm:pt modelId="{8FE31175-6DF8-4C91-A395-752187494392}" type="pres">
      <dgm:prSet presAssocID="{0E271CB0-3438-498C-9870-D59F38FBE379}" presName="connectorText" presStyleLbl="sibTrans2D1" presStyleIdx="3" presStyleCnt="4"/>
      <dgm:spPr/>
    </dgm:pt>
  </dgm:ptLst>
  <dgm:cxnLst>
    <dgm:cxn modelId="{4BE4AE0B-9C2F-402C-800F-D926DF9B2E37}" type="presOf" srcId="{897783C8-CE29-462F-B955-4760A471A9DF}" destId="{CF401AFD-D8CD-4E7C-B7CF-447D7D3B8AF9}" srcOrd="0" destOrd="0" presId="urn:microsoft.com/office/officeart/2005/8/layout/cycle7"/>
    <dgm:cxn modelId="{CB972B1E-0646-4419-8E59-80B5AC1F8032}" srcId="{A3B0D664-5D91-400C-83B9-236F05019EE8}" destId="{852A5C72-1710-4239-9F6C-B8590A570C97}" srcOrd="0" destOrd="0" parTransId="{878E067E-4426-432B-A794-262BCC77E0F4}" sibTransId="{14FFABCC-8716-4F06-9CB4-15901C786592}"/>
    <dgm:cxn modelId="{EDF34424-7EB1-42BC-BC37-B4D652D89FA8}" type="presOf" srcId="{852A5C72-1710-4239-9F6C-B8590A570C97}" destId="{78B859C8-3FCE-453E-9380-3860AFA540E1}" srcOrd="0" destOrd="0" presId="urn:microsoft.com/office/officeart/2005/8/layout/cycle7"/>
    <dgm:cxn modelId="{BC7B9E33-994B-4494-A0C0-07A98A9AD68A}" type="presOf" srcId="{0E271CB0-3438-498C-9870-D59F38FBE379}" destId="{0DB83103-664D-47DC-9612-C0E3295E4DF5}" srcOrd="0" destOrd="0" presId="urn:microsoft.com/office/officeart/2005/8/layout/cycle7"/>
    <dgm:cxn modelId="{C90D4264-6D35-4D01-8513-05F43D450617}" type="presOf" srcId="{14FFABCC-8716-4F06-9CB4-15901C786592}" destId="{69855EE1-7970-45B2-B18B-93290352FC13}" srcOrd="0" destOrd="0" presId="urn:microsoft.com/office/officeart/2005/8/layout/cycle7"/>
    <dgm:cxn modelId="{38CCCD48-A68E-4733-995B-170A83CFA0F9}" type="presOf" srcId="{A3B0D664-5D91-400C-83B9-236F05019EE8}" destId="{4266890C-A406-410E-A43B-19BF5E081B80}" srcOrd="0" destOrd="0" presId="urn:microsoft.com/office/officeart/2005/8/layout/cycle7"/>
    <dgm:cxn modelId="{5440784C-C62B-4CA9-9227-DFF916811208}" srcId="{A3B0D664-5D91-400C-83B9-236F05019EE8}" destId="{A95A1489-517F-485E-A977-A69EB7A22577}" srcOrd="2" destOrd="0" parTransId="{446ED494-4088-4C08-83FD-5BB3E12024AC}" sibTransId="{897783C8-CE29-462F-B955-4760A471A9DF}"/>
    <dgm:cxn modelId="{59469F74-579B-498F-A651-93DFE8E67468}" srcId="{A3B0D664-5D91-400C-83B9-236F05019EE8}" destId="{E31C809A-40C6-4B4B-B693-4D9578A87457}" srcOrd="1" destOrd="0" parTransId="{CE860891-E230-4514-82D0-B86C85362458}" sibTransId="{6F5A4FF4-236A-46F9-A062-DFAED2B75426}"/>
    <dgm:cxn modelId="{76F64C89-6510-4600-B2EC-19F4A97B1840}" srcId="{A3B0D664-5D91-400C-83B9-236F05019EE8}" destId="{7F8597E7-8BD7-46A1-ADC3-620634491ECB}" srcOrd="3" destOrd="0" parTransId="{BDF2D639-95BD-4DF4-8B86-37F870E34403}" sibTransId="{0E271CB0-3438-498C-9870-D59F38FBE379}"/>
    <dgm:cxn modelId="{2CB92F8A-EBCB-46CA-9FAA-843258BC0E9F}" type="presOf" srcId="{A95A1489-517F-485E-A977-A69EB7A22577}" destId="{BC2A5C6F-C91E-40A2-970D-FA9E78AAE40C}" srcOrd="0" destOrd="0" presId="urn:microsoft.com/office/officeart/2005/8/layout/cycle7"/>
    <dgm:cxn modelId="{0B8D98B4-6C2B-4B2C-8400-83506819F1F1}" type="presOf" srcId="{7F8597E7-8BD7-46A1-ADC3-620634491ECB}" destId="{18F3BAD1-39C5-4122-9605-E12C52CE2488}" srcOrd="0" destOrd="0" presId="urn:microsoft.com/office/officeart/2005/8/layout/cycle7"/>
    <dgm:cxn modelId="{A6896AC1-F3D1-46AB-9F24-D0FFBD825545}" type="presOf" srcId="{6F5A4FF4-236A-46F9-A062-DFAED2B75426}" destId="{319884A7-81A2-464C-8194-BA8DD8782FEA}" srcOrd="1" destOrd="0" presId="urn:microsoft.com/office/officeart/2005/8/layout/cycle7"/>
    <dgm:cxn modelId="{6D7A87C6-2021-4787-81BE-825E723A6A1B}" type="presOf" srcId="{897783C8-CE29-462F-B955-4760A471A9DF}" destId="{60E76DD4-C112-453D-8999-15B5C54038B7}" srcOrd="1" destOrd="0" presId="urn:microsoft.com/office/officeart/2005/8/layout/cycle7"/>
    <dgm:cxn modelId="{987F99C8-F756-4E61-B863-DF5C11FF7C3F}" type="presOf" srcId="{6F5A4FF4-236A-46F9-A062-DFAED2B75426}" destId="{9941F206-D9B2-43DF-A582-F6E5FBC1CFD6}" srcOrd="0" destOrd="0" presId="urn:microsoft.com/office/officeart/2005/8/layout/cycle7"/>
    <dgm:cxn modelId="{E5322AC9-5C75-48F6-A1DD-8B885159FD18}" type="presOf" srcId="{14FFABCC-8716-4F06-9CB4-15901C786592}" destId="{A8F5216E-39A9-4C8B-B51D-A0BF15616FAF}" srcOrd="1" destOrd="0" presId="urn:microsoft.com/office/officeart/2005/8/layout/cycle7"/>
    <dgm:cxn modelId="{AE9EF2E2-C7F0-46A2-A4FC-5033A27DD1E7}" type="presOf" srcId="{E31C809A-40C6-4B4B-B693-4D9578A87457}" destId="{187E4C69-465E-4E86-95E0-83E2DB0F916F}" srcOrd="0" destOrd="0" presId="urn:microsoft.com/office/officeart/2005/8/layout/cycle7"/>
    <dgm:cxn modelId="{671106FA-763F-4688-A8BD-A29A7EBA6962}" type="presOf" srcId="{0E271CB0-3438-498C-9870-D59F38FBE379}" destId="{8FE31175-6DF8-4C91-A395-752187494392}" srcOrd="1" destOrd="0" presId="urn:microsoft.com/office/officeart/2005/8/layout/cycle7"/>
    <dgm:cxn modelId="{0B29A042-2530-44BF-A477-6A4F7AF87557}" type="presParOf" srcId="{4266890C-A406-410E-A43B-19BF5E081B80}" destId="{78B859C8-3FCE-453E-9380-3860AFA540E1}" srcOrd="0" destOrd="0" presId="urn:microsoft.com/office/officeart/2005/8/layout/cycle7"/>
    <dgm:cxn modelId="{E1C51EFB-121C-4CA3-A64A-15D725CE7274}" type="presParOf" srcId="{4266890C-A406-410E-A43B-19BF5E081B80}" destId="{69855EE1-7970-45B2-B18B-93290352FC13}" srcOrd="1" destOrd="0" presId="urn:microsoft.com/office/officeart/2005/8/layout/cycle7"/>
    <dgm:cxn modelId="{15F07EE8-445F-42C3-AF17-E6B9E39BFEFB}" type="presParOf" srcId="{69855EE1-7970-45B2-B18B-93290352FC13}" destId="{A8F5216E-39A9-4C8B-B51D-A0BF15616FAF}" srcOrd="0" destOrd="0" presId="urn:microsoft.com/office/officeart/2005/8/layout/cycle7"/>
    <dgm:cxn modelId="{2AF7E48E-12F5-467C-85F8-32CE46F81101}" type="presParOf" srcId="{4266890C-A406-410E-A43B-19BF5E081B80}" destId="{187E4C69-465E-4E86-95E0-83E2DB0F916F}" srcOrd="2" destOrd="0" presId="urn:microsoft.com/office/officeart/2005/8/layout/cycle7"/>
    <dgm:cxn modelId="{AACC44CC-1F07-400F-BED7-E5C67C0CDCD5}" type="presParOf" srcId="{4266890C-A406-410E-A43B-19BF5E081B80}" destId="{9941F206-D9B2-43DF-A582-F6E5FBC1CFD6}" srcOrd="3" destOrd="0" presId="urn:microsoft.com/office/officeart/2005/8/layout/cycle7"/>
    <dgm:cxn modelId="{13D0B443-7177-49C8-A2AF-F0B41D8C192D}" type="presParOf" srcId="{9941F206-D9B2-43DF-A582-F6E5FBC1CFD6}" destId="{319884A7-81A2-464C-8194-BA8DD8782FEA}" srcOrd="0" destOrd="0" presId="urn:microsoft.com/office/officeart/2005/8/layout/cycle7"/>
    <dgm:cxn modelId="{6CAB8D10-84FA-4B43-A22D-E40F28C7E4CE}" type="presParOf" srcId="{4266890C-A406-410E-A43B-19BF5E081B80}" destId="{BC2A5C6F-C91E-40A2-970D-FA9E78AAE40C}" srcOrd="4" destOrd="0" presId="urn:microsoft.com/office/officeart/2005/8/layout/cycle7"/>
    <dgm:cxn modelId="{4A547964-3CCF-4F08-951F-45CB2F28730D}" type="presParOf" srcId="{4266890C-A406-410E-A43B-19BF5E081B80}" destId="{CF401AFD-D8CD-4E7C-B7CF-447D7D3B8AF9}" srcOrd="5" destOrd="0" presId="urn:microsoft.com/office/officeart/2005/8/layout/cycle7"/>
    <dgm:cxn modelId="{D8009BEA-16C6-4EBE-8A3B-0F4BBA3DEC3D}" type="presParOf" srcId="{CF401AFD-D8CD-4E7C-B7CF-447D7D3B8AF9}" destId="{60E76DD4-C112-453D-8999-15B5C54038B7}" srcOrd="0" destOrd="0" presId="urn:microsoft.com/office/officeart/2005/8/layout/cycle7"/>
    <dgm:cxn modelId="{A6802A13-4DD1-47EC-9E04-5D1A0C239EAC}" type="presParOf" srcId="{4266890C-A406-410E-A43B-19BF5E081B80}" destId="{18F3BAD1-39C5-4122-9605-E12C52CE2488}" srcOrd="6" destOrd="0" presId="urn:microsoft.com/office/officeart/2005/8/layout/cycle7"/>
    <dgm:cxn modelId="{D62F85B3-9BD0-46B3-B1A4-FE71CF562BC3}" type="presParOf" srcId="{4266890C-A406-410E-A43B-19BF5E081B80}" destId="{0DB83103-664D-47DC-9612-C0E3295E4DF5}" srcOrd="7" destOrd="0" presId="urn:microsoft.com/office/officeart/2005/8/layout/cycle7"/>
    <dgm:cxn modelId="{A90D65D3-426B-4E0F-84DA-773A46549B67}" type="presParOf" srcId="{0DB83103-664D-47DC-9612-C0E3295E4DF5}" destId="{8FE31175-6DF8-4C91-A395-752187494392}" srcOrd="0" destOrd="0" presId="urn:microsoft.com/office/officeart/2005/8/layout/cycle7"/>
  </dgm:cxnLst>
  <dgm:bg/>
  <dgm:whole/>
  <dgm:extLst>
    <a:ext uri="http://schemas.microsoft.com/office/drawing/2008/diagram">
      <dsp:dataModelExt xmlns:dsp="http://schemas.microsoft.com/office/drawing/2008/diagram" relId="rId20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A3B0D664-5D91-400C-83B9-236F05019EE8}" type="doc">
      <dgm:prSet loTypeId="urn:microsoft.com/office/officeart/2005/8/layout/cycle7" loCatId="cycl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852A5C72-1710-4239-9F6C-B8590A570C9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>
        <a:xfrm>
          <a:off x="994807" y="46"/>
          <a:ext cx="836135" cy="418067"/>
        </a:xfrm>
        <a:prstGeom prst="roundRect">
          <a:avLst>
            <a:gd name="adj" fmla="val 10000"/>
          </a:avLst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gm:spPr>
      <dgm:t>
        <a:bodyPr/>
        <a:lstStyle/>
        <a:p>
          <a:pPr>
            <a:buNone/>
          </a:pPr>
          <a:r>
            <a:rPr kumimoji="1" lang="ja-JP" altLang="ja-JP" sz="18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田尻</a:t>
          </a:r>
          <a:r>
            <a:rPr kumimoji="1" lang="en-US" altLang="ja-JP" sz="18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SSS</a:t>
          </a:r>
        </a:p>
      </dgm:t>
    </dgm:pt>
    <dgm:pt modelId="{878E067E-4426-432B-A794-262BCC77E0F4}" type="parTrans" cxnId="{CB972B1E-0646-4419-8E59-80B5AC1F8032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14FFABCC-8716-4F06-9CB4-15901C786592}" type="sibTrans" cxnId="{CB972B1E-0646-4419-8E59-80B5AC1F8032}">
      <dgm:prSet/>
      <dgm:spPr>
        <a:xfrm rot="3600000">
          <a:off x="1539844" y="734875"/>
          <a:ext cx="437678" cy="146323"/>
        </a:xfrm>
        <a:prstGeom prst="leftRightArrow">
          <a:avLst>
            <a:gd name="adj1" fmla="val 60000"/>
            <a:gd name="adj2" fmla="val 50000"/>
          </a:avLst>
        </a:prstGeom>
        <a:solidFill>
          <a:srgbClr val="4472C4">
            <a:tint val="60000"/>
            <a:hueOff val="0"/>
            <a:satOff val="0"/>
            <a:lumOff val="0"/>
            <a:alphaOff val="0"/>
          </a:srgbClr>
        </a:solidFill>
        <a:ln>
          <a:noFill/>
        </a:ln>
        <a:effectLst/>
      </dgm:spPr>
      <dgm:t>
        <a:bodyPr/>
        <a:lstStyle/>
        <a:p>
          <a:pPr>
            <a:buNone/>
          </a:pPr>
          <a:endParaRPr kumimoji="1" lang="ja-JP" altLang="en-US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gm:t>
    </dgm:pt>
    <dgm:pt modelId="{7F8597E7-8BD7-46A1-ADC3-620634491ECB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>
        <a:xfrm>
          <a:off x="303191" y="1197961"/>
          <a:ext cx="836135" cy="418067"/>
        </a:xfrm>
        <a:prstGeom prst="roundRect">
          <a:avLst>
            <a:gd name="adj" fmla="val 10000"/>
          </a:avLst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gm:spPr>
      <dgm:t>
        <a:bodyPr anchor="ctr"/>
        <a:lstStyle/>
        <a:p>
          <a:pPr algn="ctr">
            <a:buNone/>
          </a:pPr>
          <a:r>
            <a:rPr kumimoji="1" lang="ja-JP" altLang="en-US" sz="18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鶴崎</a:t>
          </a:r>
          <a:r>
            <a:rPr kumimoji="1" lang="en-US" altLang="ja-JP" sz="18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SSS</a:t>
          </a:r>
          <a:endParaRPr kumimoji="1" lang="ja-JP" altLang="en-US" sz="1800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gm:t>
    </dgm:pt>
    <dgm:pt modelId="{BDF2D639-95BD-4DF4-8B86-37F870E34403}" type="parTrans" cxnId="{76F64C89-6510-4600-B2EC-19F4A97B1840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0E271CB0-3438-498C-9870-D59F38FBE379}" type="sibTrans" cxnId="{76F64C89-6510-4600-B2EC-19F4A97B1840}">
      <dgm:prSet/>
      <dgm:spPr>
        <a:xfrm rot="18000000">
          <a:off x="848227" y="734875"/>
          <a:ext cx="437678" cy="146323"/>
        </a:xfrm>
        <a:prstGeom prst="leftRightArrow">
          <a:avLst>
            <a:gd name="adj1" fmla="val 60000"/>
            <a:gd name="adj2" fmla="val 50000"/>
          </a:avLst>
        </a:prstGeom>
        <a:solidFill>
          <a:srgbClr val="4472C4">
            <a:tint val="60000"/>
            <a:hueOff val="0"/>
            <a:satOff val="0"/>
            <a:lumOff val="0"/>
            <a:alphaOff val="0"/>
          </a:srgbClr>
        </a:solidFill>
        <a:ln>
          <a:noFill/>
        </a:ln>
        <a:effectLst/>
      </dgm:spPr>
      <dgm:t>
        <a:bodyPr/>
        <a:lstStyle/>
        <a:p>
          <a:pPr>
            <a:buNone/>
          </a:pPr>
          <a:endParaRPr kumimoji="1" lang="ja-JP" altLang="en-US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gm:t>
    </dgm:pt>
    <dgm:pt modelId="{E31C809A-40C6-4B4B-B693-4D9578A87457}">
      <dgm:prSet phldrT="[テキスト]" custT="1">
        <dgm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dgm:style>
      </dgm:prSet>
      <dgm:spPr>
        <a:xfrm>
          <a:off x="1686423" y="1197961"/>
          <a:ext cx="836135" cy="418067"/>
        </a:xfrm>
        <a:prstGeom prst="roundRect">
          <a:avLst>
            <a:gd name="adj" fmla="val 10000"/>
          </a:avLst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gm:spPr>
      <dgm:t>
        <a:bodyPr/>
        <a:lstStyle/>
        <a:p>
          <a:pPr>
            <a:buNone/>
          </a:pPr>
          <a:r>
            <a:rPr kumimoji="1" lang="ja-JP" altLang="ja-JP" sz="18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横瀬西</a:t>
          </a:r>
          <a:r>
            <a:rPr kumimoji="1" lang="en-US" altLang="ja-JP" sz="18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FC.RosaClaro</a:t>
          </a:r>
        </a:p>
      </dgm:t>
    </dgm:pt>
    <dgm:pt modelId="{6F5A4FF4-236A-46F9-A062-DFAED2B75426}" type="sibTrans" cxnId="{59469F74-579B-498F-A651-93DFE8E67468}">
      <dgm:prSet/>
      <dgm:spPr>
        <a:xfrm rot="10800000">
          <a:off x="1194035" y="1333833"/>
          <a:ext cx="437678" cy="146323"/>
        </a:xfrm>
        <a:prstGeom prst="leftRightArrow">
          <a:avLst>
            <a:gd name="adj1" fmla="val 60000"/>
            <a:gd name="adj2" fmla="val 50000"/>
          </a:avLst>
        </a:prstGeom>
        <a:solidFill>
          <a:srgbClr val="4472C4">
            <a:tint val="60000"/>
            <a:hueOff val="0"/>
            <a:satOff val="0"/>
            <a:lumOff val="0"/>
            <a:alphaOff val="0"/>
          </a:srgbClr>
        </a:solidFill>
        <a:ln>
          <a:noFill/>
        </a:ln>
        <a:effectLst/>
      </dgm:spPr>
      <dgm:t>
        <a:bodyPr/>
        <a:lstStyle/>
        <a:p>
          <a:pPr>
            <a:buNone/>
          </a:pPr>
          <a:endParaRPr kumimoji="1" lang="ja-JP" altLang="en-US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gm:t>
    </dgm:pt>
    <dgm:pt modelId="{CE860891-E230-4514-82D0-B86C85362458}" type="parTrans" cxnId="{59469F74-579B-498F-A651-93DFE8E67468}">
      <dgm:prSet/>
      <dgm:spPr/>
      <dgm:t>
        <a:bodyPr/>
        <a:lstStyle/>
        <a:p>
          <a:endParaRPr kumimoji="1" lang="ja-JP" altLang="en-US">
            <a:solidFill>
              <a:sysClr val="windowText" lastClr="000000"/>
            </a:solidFill>
          </a:endParaRPr>
        </a:p>
      </dgm:t>
    </dgm:pt>
    <dgm:pt modelId="{4266890C-A406-410E-A43B-19BF5E081B80}" type="pres">
      <dgm:prSet presAssocID="{A3B0D664-5D91-400C-83B9-236F05019EE8}" presName="Name0" presStyleCnt="0">
        <dgm:presLayoutVars>
          <dgm:dir/>
          <dgm:resizeHandles val="exact"/>
        </dgm:presLayoutVars>
      </dgm:prSet>
      <dgm:spPr/>
    </dgm:pt>
    <dgm:pt modelId="{78B859C8-3FCE-453E-9380-3860AFA540E1}" type="pres">
      <dgm:prSet presAssocID="{852A5C72-1710-4239-9F6C-B8590A570C97}" presName="node" presStyleLbl="node1" presStyleIdx="0" presStyleCnt="3">
        <dgm:presLayoutVars>
          <dgm:bulletEnabled val="1"/>
        </dgm:presLayoutVars>
      </dgm:prSet>
      <dgm:spPr/>
    </dgm:pt>
    <dgm:pt modelId="{69855EE1-7970-45B2-B18B-93290352FC13}" type="pres">
      <dgm:prSet presAssocID="{14FFABCC-8716-4F06-9CB4-15901C786592}" presName="sibTrans" presStyleLbl="sibTrans2D1" presStyleIdx="0" presStyleCnt="3"/>
      <dgm:spPr/>
    </dgm:pt>
    <dgm:pt modelId="{A8F5216E-39A9-4C8B-B51D-A0BF15616FAF}" type="pres">
      <dgm:prSet presAssocID="{14FFABCC-8716-4F06-9CB4-15901C786592}" presName="connectorText" presStyleLbl="sibTrans2D1" presStyleIdx="0" presStyleCnt="3"/>
      <dgm:spPr/>
    </dgm:pt>
    <dgm:pt modelId="{187E4C69-465E-4E86-95E0-83E2DB0F916F}" type="pres">
      <dgm:prSet presAssocID="{E31C809A-40C6-4B4B-B693-4D9578A87457}" presName="node" presStyleLbl="node1" presStyleIdx="1" presStyleCnt="3" custScaleX="127672" custRadScaleRad="106523" custRadScaleInc="-3342">
        <dgm:presLayoutVars>
          <dgm:bulletEnabled val="1"/>
        </dgm:presLayoutVars>
      </dgm:prSet>
      <dgm:spPr/>
    </dgm:pt>
    <dgm:pt modelId="{9941F206-D9B2-43DF-A582-F6E5FBC1CFD6}" type="pres">
      <dgm:prSet presAssocID="{6F5A4FF4-236A-46F9-A062-DFAED2B75426}" presName="sibTrans" presStyleLbl="sibTrans2D1" presStyleIdx="1" presStyleCnt="3"/>
      <dgm:spPr/>
    </dgm:pt>
    <dgm:pt modelId="{319884A7-81A2-464C-8194-BA8DD8782FEA}" type="pres">
      <dgm:prSet presAssocID="{6F5A4FF4-236A-46F9-A062-DFAED2B75426}" presName="connectorText" presStyleLbl="sibTrans2D1" presStyleIdx="1" presStyleCnt="3"/>
      <dgm:spPr/>
    </dgm:pt>
    <dgm:pt modelId="{18F3BAD1-39C5-4122-9605-E12C52CE2488}" type="pres">
      <dgm:prSet presAssocID="{7F8597E7-8BD7-46A1-ADC3-620634491ECB}" presName="node" presStyleLbl="node1" presStyleIdx="2" presStyleCnt="3">
        <dgm:presLayoutVars>
          <dgm:bulletEnabled val="1"/>
        </dgm:presLayoutVars>
      </dgm:prSet>
      <dgm:spPr/>
    </dgm:pt>
    <dgm:pt modelId="{0DB83103-664D-47DC-9612-C0E3295E4DF5}" type="pres">
      <dgm:prSet presAssocID="{0E271CB0-3438-498C-9870-D59F38FBE379}" presName="sibTrans" presStyleLbl="sibTrans2D1" presStyleIdx="2" presStyleCnt="3"/>
      <dgm:spPr/>
    </dgm:pt>
    <dgm:pt modelId="{8FE31175-6DF8-4C91-A395-752187494392}" type="pres">
      <dgm:prSet presAssocID="{0E271CB0-3438-498C-9870-D59F38FBE379}" presName="connectorText" presStyleLbl="sibTrans2D1" presStyleIdx="2" presStyleCnt="3"/>
      <dgm:spPr/>
    </dgm:pt>
  </dgm:ptLst>
  <dgm:cxnLst>
    <dgm:cxn modelId="{CB972B1E-0646-4419-8E59-80B5AC1F8032}" srcId="{A3B0D664-5D91-400C-83B9-236F05019EE8}" destId="{852A5C72-1710-4239-9F6C-B8590A570C97}" srcOrd="0" destOrd="0" parTransId="{878E067E-4426-432B-A794-262BCC77E0F4}" sibTransId="{14FFABCC-8716-4F06-9CB4-15901C786592}"/>
    <dgm:cxn modelId="{EDF34424-7EB1-42BC-BC37-B4D652D89FA8}" type="presOf" srcId="{852A5C72-1710-4239-9F6C-B8590A570C97}" destId="{78B859C8-3FCE-453E-9380-3860AFA540E1}" srcOrd="0" destOrd="0" presId="urn:microsoft.com/office/officeart/2005/8/layout/cycle7"/>
    <dgm:cxn modelId="{BC7B9E33-994B-4494-A0C0-07A98A9AD68A}" type="presOf" srcId="{0E271CB0-3438-498C-9870-D59F38FBE379}" destId="{0DB83103-664D-47DC-9612-C0E3295E4DF5}" srcOrd="0" destOrd="0" presId="urn:microsoft.com/office/officeart/2005/8/layout/cycle7"/>
    <dgm:cxn modelId="{C90D4264-6D35-4D01-8513-05F43D450617}" type="presOf" srcId="{14FFABCC-8716-4F06-9CB4-15901C786592}" destId="{69855EE1-7970-45B2-B18B-93290352FC13}" srcOrd="0" destOrd="0" presId="urn:microsoft.com/office/officeart/2005/8/layout/cycle7"/>
    <dgm:cxn modelId="{38CCCD48-A68E-4733-995B-170A83CFA0F9}" type="presOf" srcId="{A3B0D664-5D91-400C-83B9-236F05019EE8}" destId="{4266890C-A406-410E-A43B-19BF5E081B80}" srcOrd="0" destOrd="0" presId="urn:microsoft.com/office/officeart/2005/8/layout/cycle7"/>
    <dgm:cxn modelId="{59469F74-579B-498F-A651-93DFE8E67468}" srcId="{A3B0D664-5D91-400C-83B9-236F05019EE8}" destId="{E31C809A-40C6-4B4B-B693-4D9578A87457}" srcOrd="1" destOrd="0" parTransId="{CE860891-E230-4514-82D0-B86C85362458}" sibTransId="{6F5A4FF4-236A-46F9-A062-DFAED2B75426}"/>
    <dgm:cxn modelId="{76F64C89-6510-4600-B2EC-19F4A97B1840}" srcId="{A3B0D664-5D91-400C-83B9-236F05019EE8}" destId="{7F8597E7-8BD7-46A1-ADC3-620634491ECB}" srcOrd="2" destOrd="0" parTransId="{BDF2D639-95BD-4DF4-8B86-37F870E34403}" sibTransId="{0E271CB0-3438-498C-9870-D59F38FBE379}"/>
    <dgm:cxn modelId="{0B8D98B4-6C2B-4B2C-8400-83506819F1F1}" type="presOf" srcId="{7F8597E7-8BD7-46A1-ADC3-620634491ECB}" destId="{18F3BAD1-39C5-4122-9605-E12C52CE2488}" srcOrd="0" destOrd="0" presId="urn:microsoft.com/office/officeart/2005/8/layout/cycle7"/>
    <dgm:cxn modelId="{A6896AC1-F3D1-46AB-9F24-D0FFBD825545}" type="presOf" srcId="{6F5A4FF4-236A-46F9-A062-DFAED2B75426}" destId="{319884A7-81A2-464C-8194-BA8DD8782FEA}" srcOrd="1" destOrd="0" presId="urn:microsoft.com/office/officeart/2005/8/layout/cycle7"/>
    <dgm:cxn modelId="{987F99C8-F756-4E61-B863-DF5C11FF7C3F}" type="presOf" srcId="{6F5A4FF4-236A-46F9-A062-DFAED2B75426}" destId="{9941F206-D9B2-43DF-A582-F6E5FBC1CFD6}" srcOrd="0" destOrd="0" presId="urn:microsoft.com/office/officeart/2005/8/layout/cycle7"/>
    <dgm:cxn modelId="{E5322AC9-5C75-48F6-A1DD-8B885159FD18}" type="presOf" srcId="{14FFABCC-8716-4F06-9CB4-15901C786592}" destId="{A8F5216E-39A9-4C8B-B51D-A0BF15616FAF}" srcOrd="1" destOrd="0" presId="urn:microsoft.com/office/officeart/2005/8/layout/cycle7"/>
    <dgm:cxn modelId="{AE9EF2E2-C7F0-46A2-A4FC-5033A27DD1E7}" type="presOf" srcId="{E31C809A-40C6-4B4B-B693-4D9578A87457}" destId="{187E4C69-465E-4E86-95E0-83E2DB0F916F}" srcOrd="0" destOrd="0" presId="urn:microsoft.com/office/officeart/2005/8/layout/cycle7"/>
    <dgm:cxn modelId="{671106FA-763F-4688-A8BD-A29A7EBA6962}" type="presOf" srcId="{0E271CB0-3438-498C-9870-D59F38FBE379}" destId="{8FE31175-6DF8-4C91-A395-752187494392}" srcOrd="1" destOrd="0" presId="urn:microsoft.com/office/officeart/2005/8/layout/cycle7"/>
    <dgm:cxn modelId="{0B29A042-2530-44BF-A477-6A4F7AF87557}" type="presParOf" srcId="{4266890C-A406-410E-A43B-19BF5E081B80}" destId="{78B859C8-3FCE-453E-9380-3860AFA540E1}" srcOrd="0" destOrd="0" presId="urn:microsoft.com/office/officeart/2005/8/layout/cycle7"/>
    <dgm:cxn modelId="{E1C51EFB-121C-4CA3-A64A-15D725CE7274}" type="presParOf" srcId="{4266890C-A406-410E-A43B-19BF5E081B80}" destId="{69855EE1-7970-45B2-B18B-93290352FC13}" srcOrd="1" destOrd="0" presId="urn:microsoft.com/office/officeart/2005/8/layout/cycle7"/>
    <dgm:cxn modelId="{15F07EE8-445F-42C3-AF17-E6B9E39BFEFB}" type="presParOf" srcId="{69855EE1-7970-45B2-B18B-93290352FC13}" destId="{A8F5216E-39A9-4C8B-B51D-A0BF15616FAF}" srcOrd="0" destOrd="0" presId="urn:microsoft.com/office/officeart/2005/8/layout/cycle7"/>
    <dgm:cxn modelId="{2AF7E48E-12F5-467C-85F8-32CE46F81101}" type="presParOf" srcId="{4266890C-A406-410E-A43B-19BF5E081B80}" destId="{187E4C69-465E-4E86-95E0-83E2DB0F916F}" srcOrd="2" destOrd="0" presId="urn:microsoft.com/office/officeart/2005/8/layout/cycle7"/>
    <dgm:cxn modelId="{AACC44CC-1F07-400F-BED7-E5C67C0CDCD5}" type="presParOf" srcId="{4266890C-A406-410E-A43B-19BF5E081B80}" destId="{9941F206-D9B2-43DF-A582-F6E5FBC1CFD6}" srcOrd="3" destOrd="0" presId="urn:microsoft.com/office/officeart/2005/8/layout/cycle7"/>
    <dgm:cxn modelId="{13D0B443-7177-49C8-A2AF-F0B41D8C192D}" type="presParOf" srcId="{9941F206-D9B2-43DF-A582-F6E5FBC1CFD6}" destId="{319884A7-81A2-464C-8194-BA8DD8782FEA}" srcOrd="0" destOrd="0" presId="urn:microsoft.com/office/officeart/2005/8/layout/cycle7"/>
    <dgm:cxn modelId="{A6802A13-4DD1-47EC-9E04-5D1A0C239EAC}" type="presParOf" srcId="{4266890C-A406-410E-A43B-19BF5E081B80}" destId="{18F3BAD1-39C5-4122-9605-E12C52CE2488}" srcOrd="4" destOrd="0" presId="urn:microsoft.com/office/officeart/2005/8/layout/cycle7"/>
    <dgm:cxn modelId="{D62F85B3-9BD0-46B3-B1A4-FE71CF562BC3}" type="presParOf" srcId="{4266890C-A406-410E-A43B-19BF5E081B80}" destId="{0DB83103-664D-47DC-9612-C0E3295E4DF5}" srcOrd="5" destOrd="0" presId="urn:microsoft.com/office/officeart/2005/8/layout/cycle7"/>
    <dgm:cxn modelId="{A90D65D3-426B-4E0F-84DA-773A46549B67}" type="presParOf" srcId="{0DB83103-664D-47DC-9612-C0E3295E4DF5}" destId="{8FE31175-6DF8-4C91-A395-752187494392}" srcOrd="0" destOrd="0" presId="urn:microsoft.com/office/officeart/2005/8/layout/cycle7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8B859C8-3FCE-453E-9380-3860AFA540E1}">
      <dsp:nvSpPr>
        <dsp:cNvPr id="0" name=""/>
        <dsp:cNvSpPr/>
      </dsp:nvSpPr>
      <dsp:spPr>
        <a:xfrm>
          <a:off x="977900" y="222"/>
          <a:ext cx="915733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41910" tIns="41910" rIns="41910" bIns="41910" numCol="1" spcCol="1270" anchor="ctr" anchorCtr="0">
          <a:noAutofit/>
        </a:bodyPr>
        <a:lstStyle/>
        <a:p>
          <a:pPr marL="0" lvl="0" indent="0" algn="ctr" defTabSz="466725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050" kern="1200">
              <a:solidFill>
                <a:sysClr val="windowText" lastClr="000000"/>
              </a:solidFill>
            </a:rPr>
            <a:t>日出</a:t>
          </a:r>
          <a:r>
            <a:rPr kumimoji="1" lang="en-US" altLang="ja-JP" sz="1050" kern="1200">
              <a:solidFill>
                <a:sysClr val="windowText" lastClr="000000"/>
              </a:solidFill>
            </a:rPr>
            <a:t>SSS</a:t>
          </a:r>
        </a:p>
      </dsp:txBody>
      <dsp:txXfrm>
        <a:off x="987680" y="10002"/>
        <a:ext cx="896173" cy="314342"/>
      </dsp:txXfrm>
    </dsp:sp>
    <dsp:sp modelId="{69855EE1-7970-45B2-B18B-93290352FC13}">
      <dsp:nvSpPr>
        <dsp:cNvPr id="0" name=""/>
        <dsp:cNvSpPr/>
      </dsp:nvSpPr>
      <dsp:spPr>
        <a:xfrm rot="2700000">
          <a:off x="1582555" y="429172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>
        <a:off x="1617615" y="452545"/>
        <a:ext cx="277168" cy="70119"/>
      </dsp:txXfrm>
    </dsp:sp>
    <dsp:sp modelId="{187E4C69-465E-4E86-95E0-83E2DB0F916F}">
      <dsp:nvSpPr>
        <dsp:cNvPr id="0" name=""/>
        <dsp:cNvSpPr/>
      </dsp:nvSpPr>
      <dsp:spPr>
        <a:xfrm>
          <a:off x="1659857" y="641086"/>
          <a:ext cx="833546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41910" tIns="41910" rIns="41910" bIns="41910" numCol="1" spcCol="1270" anchor="ctr" anchorCtr="0">
          <a:noAutofit/>
        </a:bodyPr>
        <a:lstStyle/>
        <a:p>
          <a:pPr marL="0" lvl="0" indent="0" algn="ctr" defTabSz="466725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050" kern="1200">
              <a:solidFill>
                <a:sysClr val="windowText" lastClr="000000"/>
              </a:solidFill>
            </a:rPr>
            <a:t>田尻</a:t>
          </a:r>
          <a:r>
            <a:rPr kumimoji="1" lang="en-US" altLang="ja-JP" sz="1050" kern="1200">
              <a:solidFill>
                <a:sysClr val="windowText" lastClr="000000"/>
              </a:solidFill>
            </a:rPr>
            <a:t>SSS</a:t>
          </a:r>
          <a:endParaRPr kumimoji="1" lang="ja-JP" altLang="en-US" sz="1050" kern="1200">
            <a:solidFill>
              <a:sysClr val="windowText" lastClr="000000"/>
            </a:solidFill>
          </a:endParaRPr>
        </a:p>
      </dsp:txBody>
      <dsp:txXfrm>
        <a:off x="1669637" y="650866"/>
        <a:ext cx="813986" cy="314342"/>
      </dsp:txXfrm>
    </dsp:sp>
    <dsp:sp modelId="{9941F206-D9B2-43DF-A582-F6E5FBC1CFD6}">
      <dsp:nvSpPr>
        <dsp:cNvPr id="0" name=""/>
        <dsp:cNvSpPr/>
      </dsp:nvSpPr>
      <dsp:spPr>
        <a:xfrm rot="8100000">
          <a:off x="1582555" y="1070036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 rot="10800000">
        <a:off x="1617614" y="1093409"/>
        <a:ext cx="277168" cy="70119"/>
      </dsp:txXfrm>
    </dsp:sp>
    <dsp:sp modelId="{B978E949-416A-4EBA-891F-89F37404AC93}">
      <dsp:nvSpPr>
        <dsp:cNvPr id="0" name=""/>
        <dsp:cNvSpPr/>
      </dsp:nvSpPr>
      <dsp:spPr>
        <a:xfrm>
          <a:off x="958851" y="1281949"/>
          <a:ext cx="953831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41910" tIns="41910" rIns="41910" bIns="4191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1100" kern="1200">
              <a:solidFill>
                <a:sysClr val="windowText" lastClr="000000"/>
              </a:solidFill>
            </a:rPr>
            <a:t>FC.</a:t>
          </a:r>
          <a:r>
            <a:rPr kumimoji="1" lang="ja-JP" altLang="en-US" sz="1100" kern="1200">
              <a:solidFill>
                <a:sysClr val="windowText" lastClr="000000"/>
              </a:solidFill>
            </a:rPr>
            <a:t>リーベル</a:t>
          </a:r>
        </a:p>
      </dsp:txBody>
      <dsp:txXfrm>
        <a:off x="968631" y="1291729"/>
        <a:ext cx="934271" cy="314342"/>
      </dsp:txXfrm>
    </dsp:sp>
    <dsp:sp modelId="{4ADCA99D-76A2-440F-BBBB-556A34905B9F}">
      <dsp:nvSpPr>
        <dsp:cNvPr id="0" name=""/>
        <dsp:cNvSpPr/>
      </dsp:nvSpPr>
      <dsp:spPr>
        <a:xfrm rot="13500000">
          <a:off x="941692" y="1070036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 rot="10800000">
        <a:off x="976751" y="1093409"/>
        <a:ext cx="277168" cy="70119"/>
      </dsp:txXfrm>
    </dsp:sp>
    <dsp:sp modelId="{18F3BAD1-39C5-4122-9605-E12C52CE2488}">
      <dsp:nvSpPr>
        <dsp:cNvPr id="0" name=""/>
        <dsp:cNvSpPr/>
      </dsp:nvSpPr>
      <dsp:spPr>
        <a:xfrm>
          <a:off x="332345" y="641086"/>
          <a:ext cx="925115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41910" tIns="41910" rIns="41910" bIns="4191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100" kern="1200">
              <a:solidFill>
                <a:sysClr val="windowText" lastClr="000000"/>
              </a:solidFill>
            </a:rPr>
            <a:t>中津沖代</a:t>
          </a:r>
          <a:r>
            <a:rPr kumimoji="1" lang="en-US" altLang="ja-JP" sz="1100" kern="1200">
              <a:solidFill>
                <a:sysClr val="windowText" lastClr="000000"/>
              </a:solidFill>
            </a:rPr>
            <a:t>JSC</a:t>
          </a:r>
          <a:endParaRPr kumimoji="1" lang="ja-JP" altLang="en-US" sz="1100" kern="1200">
            <a:solidFill>
              <a:sysClr val="windowText" lastClr="000000"/>
            </a:solidFill>
          </a:endParaRPr>
        </a:p>
      </dsp:txBody>
      <dsp:txXfrm>
        <a:off x="342125" y="650866"/>
        <a:ext cx="905555" cy="314342"/>
      </dsp:txXfrm>
    </dsp:sp>
    <dsp:sp modelId="{0DB83103-664D-47DC-9612-C0E3295E4DF5}">
      <dsp:nvSpPr>
        <dsp:cNvPr id="0" name=""/>
        <dsp:cNvSpPr/>
      </dsp:nvSpPr>
      <dsp:spPr>
        <a:xfrm rot="18900000">
          <a:off x="941692" y="429172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>
        <a:off x="976752" y="452545"/>
        <a:ext cx="277168" cy="70119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8B859C8-3FCE-453E-9380-3860AFA540E1}">
      <dsp:nvSpPr>
        <dsp:cNvPr id="0" name=""/>
        <dsp:cNvSpPr/>
      </dsp:nvSpPr>
      <dsp:spPr>
        <a:xfrm>
          <a:off x="788394" y="222"/>
          <a:ext cx="1284881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000" kern="1200">
              <a:solidFill>
                <a:sysClr val="windowText" lastClr="000000"/>
              </a:solidFill>
            </a:rPr>
            <a:t>カティオーラ</a:t>
          </a:r>
          <a:r>
            <a:rPr kumimoji="1" lang="en-US" altLang="ja-JP" sz="1000" kern="1200">
              <a:solidFill>
                <a:sysClr val="windowText" lastClr="000000"/>
              </a:solidFill>
            </a:rPr>
            <a:t>Pramo</a:t>
          </a: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>
        <a:off x="798174" y="10002"/>
        <a:ext cx="1265321" cy="314342"/>
      </dsp:txXfrm>
    </dsp:sp>
    <dsp:sp modelId="{69855EE1-7970-45B2-B18B-93290352FC13}">
      <dsp:nvSpPr>
        <dsp:cNvPr id="0" name=""/>
        <dsp:cNvSpPr/>
      </dsp:nvSpPr>
      <dsp:spPr>
        <a:xfrm rot="2700000">
          <a:off x="1577623" y="429172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>
        <a:off x="1612683" y="452545"/>
        <a:ext cx="277168" cy="70119"/>
      </dsp:txXfrm>
    </dsp:sp>
    <dsp:sp modelId="{187E4C69-465E-4E86-95E0-83E2DB0F916F}">
      <dsp:nvSpPr>
        <dsp:cNvPr id="0" name=""/>
        <dsp:cNvSpPr/>
      </dsp:nvSpPr>
      <dsp:spPr>
        <a:xfrm>
          <a:off x="1665807" y="641086"/>
          <a:ext cx="811782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000" kern="1200">
              <a:solidFill>
                <a:sysClr val="windowText" lastClr="000000"/>
              </a:solidFill>
            </a:rPr>
            <a:t>鶴崎</a:t>
          </a:r>
          <a:r>
            <a:rPr kumimoji="1" lang="en-US" altLang="ja-JP" sz="1000" kern="1200">
              <a:solidFill>
                <a:sysClr val="windowText" lastClr="000000"/>
              </a:solidFill>
            </a:rPr>
            <a:t>SSS</a:t>
          </a:r>
        </a:p>
      </dsp:txBody>
      <dsp:txXfrm>
        <a:off x="1675587" y="650866"/>
        <a:ext cx="792222" cy="314342"/>
      </dsp:txXfrm>
    </dsp:sp>
    <dsp:sp modelId="{9941F206-D9B2-43DF-A582-F6E5FBC1CFD6}">
      <dsp:nvSpPr>
        <dsp:cNvPr id="0" name=""/>
        <dsp:cNvSpPr/>
      </dsp:nvSpPr>
      <dsp:spPr>
        <a:xfrm rot="8100000">
          <a:off x="1577623" y="1070036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 rot="10800000">
        <a:off x="1612682" y="1093409"/>
        <a:ext cx="277168" cy="70119"/>
      </dsp:txXfrm>
    </dsp:sp>
    <dsp:sp modelId="{BC2A5C6F-C91E-40A2-970D-FA9E78AAE40C}">
      <dsp:nvSpPr>
        <dsp:cNvPr id="0" name=""/>
        <dsp:cNvSpPr/>
      </dsp:nvSpPr>
      <dsp:spPr>
        <a:xfrm>
          <a:off x="997944" y="1281949"/>
          <a:ext cx="865781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000" kern="1200">
              <a:solidFill>
                <a:sysClr val="windowText" lastClr="000000"/>
              </a:solidFill>
            </a:rPr>
            <a:t>東大分</a:t>
          </a:r>
          <a:r>
            <a:rPr kumimoji="1" lang="en-US" altLang="ja-JP" sz="1000" kern="1200">
              <a:solidFill>
                <a:sysClr val="windowText" lastClr="000000"/>
              </a:solidFill>
            </a:rPr>
            <a:t>SSS</a:t>
          </a:r>
          <a:endParaRPr kumimoji="1" lang="ja-JP" altLang="en-US" sz="1000" kern="1200">
            <a:solidFill>
              <a:sysClr val="windowText" lastClr="000000"/>
            </a:solidFill>
          </a:endParaRPr>
        </a:p>
      </dsp:txBody>
      <dsp:txXfrm>
        <a:off x="1007724" y="1291729"/>
        <a:ext cx="846221" cy="314342"/>
      </dsp:txXfrm>
    </dsp:sp>
    <dsp:sp modelId="{CF401AFD-D8CD-4E7C-B7CF-447D7D3B8AF9}">
      <dsp:nvSpPr>
        <dsp:cNvPr id="0" name=""/>
        <dsp:cNvSpPr/>
      </dsp:nvSpPr>
      <dsp:spPr>
        <a:xfrm rot="13500000">
          <a:off x="936760" y="1070036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 rot="10800000">
        <a:off x="971819" y="1093409"/>
        <a:ext cx="277168" cy="70119"/>
      </dsp:txXfrm>
    </dsp:sp>
    <dsp:sp modelId="{18F3BAD1-39C5-4122-9605-E12C52CE2488}">
      <dsp:nvSpPr>
        <dsp:cNvPr id="0" name=""/>
        <dsp:cNvSpPr/>
      </dsp:nvSpPr>
      <dsp:spPr>
        <a:xfrm>
          <a:off x="348159" y="641086"/>
          <a:ext cx="883625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000" kern="1200">
              <a:solidFill>
                <a:sysClr val="windowText" lastClr="000000"/>
              </a:solidFill>
            </a:rPr>
            <a:t>西部地区女子</a:t>
          </a:r>
        </a:p>
      </dsp:txBody>
      <dsp:txXfrm>
        <a:off x="357939" y="650866"/>
        <a:ext cx="864065" cy="314342"/>
      </dsp:txXfrm>
    </dsp:sp>
    <dsp:sp modelId="{0DB83103-664D-47DC-9612-C0E3295E4DF5}">
      <dsp:nvSpPr>
        <dsp:cNvPr id="0" name=""/>
        <dsp:cNvSpPr/>
      </dsp:nvSpPr>
      <dsp:spPr>
        <a:xfrm rot="18900000">
          <a:off x="936760" y="429172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>
        <a:off x="971820" y="452545"/>
        <a:ext cx="277168" cy="70119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8B859C8-3FCE-453E-9380-3860AFA540E1}">
      <dsp:nvSpPr>
        <dsp:cNvPr id="0" name=""/>
        <dsp:cNvSpPr/>
      </dsp:nvSpPr>
      <dsp:spPr>
        <a:xfrm>
          <a:off x="994807" y="46"/>
          <a:ext cx="836135" cy="418067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53340" tIns="53340" rIns="53340" bIns="53340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400" kern="1200">
              <a:solidFill>
                <a:sysClr val="windowText" lastClr="000000"/>
              </a:solidFill>
            </a:rPr>
            <a:t>和田</a:t>
          </a:r>
          <a:r>
            <a:rPr kumimoji="1" lang="en-US" altLang="ja-JP" sz="1400" kern="1200">
              <a:solidFill>
                <a:sysClr val="windowText" lastClr="000000"/>
              </a:solidFill>
            </a:rPr>
            <a:t>SSC</a:t>
          </a:r>
          <a:endParaRPr kumimoji="1" lang="ja-JP" altLang="en-US" sz="1400" kern="1200">
            <a:solidFill>
              <a:sysClr val="windowText" lastClr="000000"/>
            </a:solidFill>
          </a:endParaRPr>
        </a:p>
      </dsp:txBody>
      <dsp:txXfrm>
        <a:off x="1007052" y="12291"/>
        <a:ext cx="811645" cy="393577"/>
      </dsp:txXfrm>
    </dsp:sp>
    <dsp:sp modelId="{69855EE1-7970-45B2-B18B-93290352FC13}">
      <dsp:nvSpPr>
        <dsp:cNvPr id="0" name=""/>
        <dsp:cNvSpPr/>
      </dsp:nvSpPr>
      <dsp:spPr>
        <a:xfrm rot="3600000">
          <a:off x="1539844" y="734875"/>
          <a:ext cx="437678" cy="146323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600" kern="1200">
            <a:solidFill>
              <a:sysClr val="windowText" lastClr="000000"/>
            </a:solidFill>
          </a:endParaRPr>
        </a:p>
      </dsp:txBody>
      <dsp:txXfrm>
        <a:off x="1583741" y="764140"/>
        <a:ext cx="349884" cy="87793"/>
      </dsp:txXfrm>
    </dsp:sp>
    <dsp:sp modelId="{187E4C69-465E-4E86-95E0-83E2DB0F916F}">
      <dsp:nvSpPr>
        <dsp:cNvPr id="0" name=""/>
        <dsp:cNvSpPr/>
      </dsp:nvSpPr>
      <dsp:spPr>
        <a:xfrm>
          <a:off x="1686423" y="1197961"/>
          <a:ext cx="836135" cy="418067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53340" tIns="53340" rIns="53340" bIns="53340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400" kern="1200">
              <a:solidFill>
                <a:sysClr val="windowText" lastClr="000000"/>
              </a:solidFill>
            </a:rPr>
            <a:t>三佐</a:t>
          </a:r>
          <a:r>
            <a:rPr kumimoji="1" lang="en-US" altLang="ja-JP" sz="1400" kern="1200">
              <a:solidFill>
                <a:sysClr val="windowText" lastClr="000000"/>
              </a:solidFill>
            </a:rPr>
            <a:t>SSS</a:t>
          </a:r>
          <a:endParaRPr kumimoji="1" lang="ja-JP" altLang="en-US" sz="1400" kern="1200">
            <a:solidFill>
              <a:sysClr val="windowText" lastClr="000000"/>
            </a:solidFill>
          </a:endParaRPr>
        </a:p>
      </dsp:txBody>
      <dsp:txXfrm>
        <a:off x="1698668" y="1210206"/>
        <a:ext cx="811645" cy="393577"/>
      </dsp:txXfrm>
    </dsp:sp>
    <dsp:sp modelId="{9941F206-D9B2-43DF-A582-F6E5FBC1CFD6}">
      <dsp:nvSpPr>
        <dsp:cNvPr id="0" name=""/>
        <dsp:cNvSpPr/>
      </dsp:nvSpPr>
      <dsp:spPr>
        <a:xfrm rot="10800000">
          <a:off x="1194035" y="1333833"/>
          <a:ext cx="437678" cy="146323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600" kern="1200">
            <a:solidFill>
              <a:sysClr val="windowText" lastClr="000000"/>
            </a:solidFill>
          </a:endParaRPr>
        </a:p>
      </dsp:txBody>
      <dsp:txXfrm rot="10800000">
        <a:off x="1237932" y="1363098"/>
        <a:ext cx="349884" cy="87793"/>
      </dsp:txXfrm>
    </dsp:sp>
    <dsp:sp modelId="{18F3BAD1-39C5-4122-9605-E12C52CE2488}">
      <dsp:nvSpPr>
        <dsp:cNvPr id="0" name=""/>
        <dsp:cNvSpPr/>
      </dsp:nvSpPr>
      <dsp:spPr>
        <a:xfrm>
          <a:off x="303191" y="1197961"/>
          <a:ext cx="836135" cy="418067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53340" tIns="53340" rIns="53340" bIns="53340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400" kern="1200">
              <a:solidFill>
                <a:sysClr val="windowText" lastClr="000000"/>
              </a:solidFill>
            </a:rPr>
            <a:t>碩田</a:t>
          </a:r>
          <a:r>
            <a:rPr kumimoji="1" lang="en-US" altLang="ja-JP" sz="1400" kern="1200">
              <a:solidFill>
                <a:sysClr val="windowText" lastClr="000000"/>
              </a:solidFill>
            </a:rPr>
            <a:t>SSS</a:t>
          </a:r>
          <a:endParaRPr kumimoji="1" lang="ja-JP" altLang="en-US" sz="1400" kern="1200">
            <a:solidFill>
              <a:sysClr val="windowText" lastClr="000000"/>
            </a:solidFill>
          </a:endParaRPr>
        </a:p>
      </dsp:txBody>
      <dsp:txXfrm>
        <a:off x="315436" y="1210206"/>
        <a:ext cx="811645" cy="393577"/>
      </dsp:txXfrm>
    </dsp:sp>
    <dsp:sp modelId="{0DB83103-664D-47DC-9612-C0E3295E4DF5}">
      <dsp:nvSpPr>
        <dsp:cNvPr id="0" name=""/>
        <dsp:cNvSpPr/>
      </dsp:nvSpPr>
      <dsp:spPr>
        <a:xfrm rot="18000000">
          <a:off x="848227" y="734875"/>
          <a:ext cx="437678" cy="146323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600" kern="1200">
            <a:solidFill>
              <a:sysClr val="windowText" lastClr="000000"/>
            </a:solidFill>
          </a:endParaRPr>
        </a:p>
      </dsp:txBody>
      <dsp:txXfrm>
        <a:off x="892124" y="764140"/>
        <a:ext cx="349884" cy="87793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8B859C8-3FCE-453E-9380-3860AFA540E1}">
      <dsp:nvSpPr>
        <dsp:cNvPr id="0" name=""/>
        <dsp:cNvSpPr/>
      </dsp:nvSpPr>
      <dsp:spPr>
        <a:xfrm>
          <a:off x="979827" y="222"/>
          <a:ext cx="890016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4290" tIns="34290" rIns="34290" bIns="3429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900" kern="1200">
              <a:solidFill>
                <a:sysClr val="windowText" lastClr="000000"/>
              </a:solidFill>
            </a:rPr>
            <a:t>明治北</a:t>
          </a:r>
          <a:r>
            <a:rPr kumimoji="1" lang="en-US" altLang="ja-JP" sz="900" kern="1200">
              <a:solidFill>
                <a:sysClr val="windowText" lastClr="000000"/>
              </a:solidFill>
            </a:rPr>
            <a:t>SSC</a:t>
          </a:r>
          <a:endParaRPr kumimoji="1" lang="ja-JP" altLang="en-US" sz="900" kern="1200">
            <a:solidFill>
              <a:sysClr val="windowText" lastClr="000000"/>
            </a:solidFill>
          </a:endParaRPr>
        </a:p>
      </dsp:txBody>
      <dsp:txXfrm>
        <a:off x="989607" y="10002"/>
        <a:ext cx="870456" cy="314342"/>
      </dsp:txXfrm>
    </dsp:sp>
    <dsp:sp modelId="{69855EE1-7970-45B2-B18B-93290352FC13}">
      <dsp:nvSpPr>
        <dsp:cNvPr id="0" name=""/>
        <dsp:cNvSpPr/>
      </dsp:nvSpPr>
      <dsp:spPr>
        <a:xfrm rot="2700000">
          <a:off x="1571623" y="429172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>
        <a:off x="1606683" y="452545"/>
        <a:ext cx="277168" cy="70119"/>
      </dsp:txXfrm>
    </dsp:sp>
    <dsp:sp modelId="{187E4C69-465E-4E86-95E0-83E2DB0F916F}">
      <dsp:nvSpPr>
        <dsp:cNvPr id="0" name=""/>
        <dsp:cNvSpPr/>
      </dsp:nvSpPr>
      <dsp:spPr>
        <a:xfrm>
          <a:off x="1642431" y="641086"/>
          <a:ext cx="846535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000" kern="1200">
              <a:solidFill>
                <a:sysClr val="windowText" lastClr="000000"/>
              </a:solidFill>
            </a:rPr>
            <a:t>横瀬西</a:t>
          </a:r>
        </a:p>
      </dsp:txBody>
      <dsp:txXfrm>
        <a:off x="1652211" y="650866"/>
        <a:ext cx="826975" cy="314342"/>
      </dsp:txXfrm>
    </dsp:sp>
    <dsp:sp modelId="{9941F206-D9B2-43DF-A582-F6E5FBC1CFD6}">
      <dsp:nvSpPr>
        <dsp:cNvPr id="0" name=""/>
        <dsp:cNvSpPr/>
      </dsp:nvSpPr>
      <dsp:spPr>
        <a:xfrm rot="8100000">
          <a:off x="1571623" y="1070036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 rot="10800000">
        <a:off x="1606682" y="1093409"/>
        <a:ext cx="277168" cy="70119"/>
      </dsp:txXfrm>
    </dsp:sp>
    <dsp:sp modelId="{BC2A5C6F-C91E-40A2-970D-FA9E78AAE40C}">
      <dsp:nvSpPr>
        <dsp:cNvPr id="0" name=""/>
        <dsp:cNvSpPr/>
      </dsp:nvSpPr>
      <dsp:spPr>
        <a:xfrm>
          <a:off x="982769" y="1281949"/>
          <a:ext cx="884132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4290" tIns="34290" rIns="34290" bIns="3429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900" kern="1200">
              <a:solidFill>
                <a:sysClr val="windowText" lastClr="000000"/>
              </a:solidFill>
            </a:rPr>
            <a:t>FC</a:t>
          </a:r>
          <a:r>
            <a:rPr kumimoji="1" lang="ja-JP" altLang="en-US" sz="900" kern="1200">
              <a:solidFill>
                <a:sysClr val="windowText" lastClr="000000"/>
              </a:solidFill>
            </a:rPr>
            <a:t>大野</a:t>
          </a:r>
        </a:p>
      </dsp:txBody>
      <dsp:txXfrm>
        <a:off x="992549" y="1291729"/>
        <a:ext cx="864572" cy="314342"/>
      </dsp:txXfrm>
    </dsp:sp>
    <dsp:sp modelId="{CF401AFD-D8CD-4E7C-B7CF-447D7D3B8AF9}">
      <dsp:nvSpPr>
        <dsp:cNvPr id="0" name=""/>
        <dsp:cNvSpPr/>
      </dsp:nvSpPr>
      <dsp:spPr>
        <a:xfrm rot="13500000">
          <a:off x="930760" y="1070036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 rot="10800000">
        <a:off x="965819" y="1093409"/>
        <a:ext cx="277168" cy="70119"/>
      </dsp:txXfrm>
    </dsp:sp>
    <dsp:sp modelId="{18F3BAD1-39C5-4122-9605-E12C52CE2488}">
      <dsp:nvSpPr>
        <dsp:cNvPr id="0" name=""/>
        <dsp:cNvSpPr/>
      </dsp:nvSpPr>
      <dsp:spPr>
        <a:xfrm>
          <a:off x="336783" y="641086"/>
          <a:ext cx="894376" cy="333902"/>
        </a:xfrm>
        <a:prstGeom prst="roundRect">
          <a:avLst>
            <a:gd name="adj" fmla="val 10000"/>
          </a:avLst>
        </a:prstGeom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34290" tIns="34290" rIns="34290" bIns="3429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900" kern="1200">
              <a:solidFill>
                <a:sysClr val="windowText" lastClr="000000"/>
              </a:solidFill>
            </a:rPr>
            <a:t>FC</a:t>
          </a:r>
          <a:r>
            <a:rPr kumimoji="1" lang="ja-JP" altLang="en-US" sz="900" kern="1200">
              <a:solidFill>
                <a:sysClr val="windowText" lastClr="000000"/>
              </a:solidFill>
            </a:rPr>
            <a:t>中津ジュニア</a:t>
          </a:r>
        </a:p>
      </dsp:txBody>
      <dsp:txXfrm>
        <a:off x="346563" y="650866"/>
        <a:ext cx="874816" cy="314342"/>
      </dsp:txXfrm>
    </dsp:sp>
    <dsp:sp modelId="{0DB83103-664D-47DC-9612-C0E3295E4DF5}">
      <dsp:nvSpPr>
        <dsp:cNvPr id="0" name=""/>
        <dsp:cNvSpPr/>
      </dsp:nvSpPr>
      <dsp:spPr>
        <a:xfrm rot="18900000">
          <a:off x="930760" y="429172"/>
          <a:ext cx="347287" cy="116865"/>
        </a:xfrm>
        <a:prstGeom prst="left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500" kern="1200">
            <a:solidFill>
              <a:sysClr val="windowText" lastClr="000000"/>
            </a:solidFill>
          </a:endParaRPr>
        </a:p>
      </dsp:txBody>
      <dsp:txXfrm>
        <a:off x="965820" y="452545"/>
        <a:ext cx="277168" cy="70119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8B859C8-3FCE-453E-9380-3860AFA540E1}">
      <dsp:nvSpPr>
        <dsp:cNvPr id="0" name=""/>
        <dsp:cNvSpPr/>
      </dsp:nvSpPr>
      <dsp:spPr>
        <a:xfrm>
          <a:off x="1327977" y="472"/>
          <a:ext cx="1326157" cy="663078"/>
        </a:xfrm>
        <a:prstGeom prst="roundRect">
          <a:avLst>
            <a:gd name="adj" fmla="val 10000"/>
          </a:avLst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ja-JP" sz="1800" kern="12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田尻</a:t>
          </a:r>
          <a:r>
            <a:rPr kumimoji="1" lang="en-US" altLang="ja-JP" sz="1800" kern="12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SSS</a:t>
          </a:r>
        </a:p>
      </dsp:txBody>
      <dsp:txXfrm>
        <a:off x="1347398" y="19893"/>
        <a:ext cx="1287315" cy="624236"/>
      </dsp:txXfrm>
    </dsp:sp>
    <dsp:sp modelId="{69855EE1-7970-45B2-B18B-93290352FC13}">
      <dsp:nvSpPr>
        <dsp:cNvPr id="0" name=""/>
        <dsp:cNvSpPr/>
      </dsp:nvSpPr>
      <dsp:spPr>
        <a:xfrm rot="3474603">
          <a:off x="2276106" y="1163492"/>
          <a:ext cx="618193" cy="232077"/>
        </a:xfrm>
        <a:prstGeom prst="leftRightArrow">
          <a:avLst>
            <a:gd name="adj1" fmla="val 60000"/>
            <a:gd name="adj2" fmla="val 50000"/>
          </a:avLst>
        </a:prstGeom>
        <a:solidFill>
          <a:srgbClr val="4472C4">
            <a:tint val="60000"/>
            <a:hueOff val="0"/>
            <a:satOff val="0"/>
            <a:lumOff val="0"/>
            <a:alphaOff val="0"/>
          </a:srgb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900" kern="1200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sp:txBody>
      <dsp:txXfrm>
        <a:off x="2345729" y="1209907"/>
        <a:ext cx="478947" cy="139247"/>
      </dsp:txXfrm>
    </dsp:sp>
    <dsp:sp modelId="{187E4C69-465E-4E86-95E0-83E2DB0F916F}">
      <dsp:nvSpPr>
        <dsp:cNvPr id="0" name=""/>
        <dsp:cNvSpPr/>
      </dsp:nvSpPr>
      <dsp:spPr>
        <a:xfrm>
          <a:off x="2332782" y="1895511"/>
          <a:ext cx="1693132" cy="663078"/>
        </a:xfrm>
        <a:prstGeom prst="roundRect">
          <a:avLst>
            <a:gd name="adj" fmla="val 10000"/>
          </a:avLst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ja-JP" sz="1800" kern="12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横瀬西</a:t>
          </a:r>
          <a:r>
            <a:rPr kumimoji="1" lang="en-US" altLang="ja-JP" sz="1800" kern="12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FC.RosaClaro</a:t>
          </a:r>
        </a:p>
      </dsp:txBody>
      <dsp:txXfrm>
        <a:off x="2352203" y="1914932"/>
        <a:ext cx="1654290" cy="624236"/>
      </dsp:txXfrm>
    </dsp:sp>
    <dsp:sp modelId="{9941F206-D9B2-43DF-A582-F6E5FBC1CFD6}">
      <dsp:nvSpPr>
        <dsp:cNvPr id="0" name=""/>
        <dsp:cNvSpPr/>
      </dsp:nvSpPr>
      <dsp:spPr>
        <a:xfrm rot="10800019">
          <a:off x="1637315" y="2111005"/>
          <a:ext cx="618193" cy="232077"/>
        </a:xfrm>
        <a:prstGeom prst="leftRightArrow">
          <a:avLst>
            <a:gd name="adj1" fmla="val 60000"/>
            <a:gd name="adj2" fmla="val 50000"/>
          </a:avLst>
        </a:prstGeom>
        <a:solidFill>
          <a:srgbClr val="4472C4">
            <a:tint val="60000"/>
            <a:hueOff val="0"/>
            <a:satOff val="0"/>
            <a:lumOff val="0"/>
            <a:alphaOff val="0"/>
          </a:srgb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900" kern="1200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sp:txBody>
      <dsp:txXfrm rot="10800000">
        <a:off x="1706938" y="2157420"/>
        <a:ext cx="478947" cy="139247"/>
      </dsp:txXfrm>
    </dsp:sp>
    <dsp:sp modelId="{18F3BAD1-39C5-4122-9605-E12C52CE2488}">
      <dsp:nvSpPr>
        <dsp:cNvPr id="0" name=""/>
        <dsp:cNvSpPr/>
      </dsp:nvSpPr>
      <dsp:spPr>
        <a:xfrm>
          <a:off x="233883" y="1895499"/>
          <a:ext cx="1326157" cy="663078"/>
        </a:xfrm>
        <a:prstGeom prst="roundRect">
          <a:avLst>
            <a:gd name="adj" fmla="val 10000"/>
          </a:avLst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sp:spPr>
      <dsp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鶴崎</a:t>
          </a:r>
          <a:r>
            <a:rPr kumimoji="1" lang="en-US" altLang="ja-JP" sz="1800" kern="1200">
              <a:solidFill>
                <a:sysClr val="windowText" lastClr="000000"/>
              </a:solidFill>
              <a:latin typeface="Calibri" panose="020F0502020204030204"/>
              <a:ea typeface="游ゴシック" panose="020B0400000000000000" pitchFamily="50" charset="-128"/>
              <a:cs typeface="+mn-cs"/>
            </a:rPr>
            <a:t>SSS</a:t>
          </a:r>
          <a:endParaRPr kumimoji="1" lang="ja-JP" altLang="en-US" sz="1800" kern="1200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sp:txBody>
      <dsp:txXfrm>
        <a:off x="253304" y="1914920"/>
        <a:ext cx="1287315" cy="624236"/>
      </dsp:txXfrm>
    </dsp:sp>
    <dsp:sp modelId="{0DB83103-664D-47DC-9612-C0E3295E4DF5}">
      <dsp:nvSpPr>
        <dsp:cNvPr id="0" name=""/>
        <dsp:cNvSpPr/>
      </dsp:nvSpPr>
      <dsp:spPr>
        <a:xfrm rot="18000000">
          <a:off x="1134912" y="1163486"/>
          <a:ext cx="618193" cy="232077"/>
        </a:xfrm>
        <a:prstGeom prst="leftRightArrow">
          <a:avLst>
            <a:gd name="adj1" fmla="val 60000"/>
            <a:gd name="adj2" fmla="val 50000"/>
          </a:avLst>
        </a:prstGeom>
        <a:solidFill>
          <a:srgbClr val="4472C4">
            <a:tint val="60000"/>
            <a:hueOff val="0"/>
            <a:satOff val="0"/>
            <a:lumOff val="0"/>
            <a:alphaOff val="0"/>
          </a:srgb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900" kern="1200">
            <a:solidFill>
              <a:sysClr val="windowText" lastClr="000000"/>
            </a:solidFill>
            <a:latin typeface="Calibri" panose="020F0502020204030204"/>
            <a:ea typeface="游ゴシック" panose="020B0400000000000000" pitchFamily="50" charset="-128"/>
            <a:cs typeface="+mn-cs"/>
          </a:endParaRPr>
        </a:p>
      </dsp:txBody>
      <dsp:txXfrm>
        <a:off x="1204535" y="1209901"/>
        <a:ext cx="478947" cy="139247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cycle7">
  <dgm:title val=""/>
  <dgm:desc val=""/>
  <dgm:catLst>
    <dgm:cat type="cycle" pri="6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</dgm:cxnLst>
      <dgm:bg/>
      <dgm:whole/>
    </dgm:dataModel>
  </dgm:sampData>
  <dgm:styleData>
    <dgm:dataModel>
      <dgm:ptLst>
        <dgm:pt modelId="0" type="doc"/>
        <dgm:pt modelId="1"/>
        <dgm:pt modelId="2"/>
        <dgm:pt modelId="3"/>
      </dgm:ptLst>
      <dgm:cxnLst>
        <dgm:cxn modelId="4" srcId="0" destId="1" srcOrd="0" destOrd="0"/>
        <dgm:cxn modelId="5" srcId="0" destId="2" srcOrd="1" destOrd="0"/>
        <dgm:cxn modelId="6" srcId="0" destId="3" srcOrd="2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cycle">
          <dgm:param type="stAng" val="0"/>
          <dgm:param type="spanAng" val="360"/>
        </dgm:alg>
      </dgm:if>
      <dgm:else name="Name3">
        <dgm:alg type="cycle">
          <dgm:param type="stAng" val="0"/>
          <dgm:param type="spanAng" val="-360"/>
        </dgm:alg>
      </dgm:else>
    </dgm:choose>
    <dgm:shape xmlns:r="http://schemas.openxmlformats.org/officeDocument/2006/relationships" r:blip="">
      <dgm:adjLst/>
    </dgm:shape>
    <dgm:presOf/>
    <dgm:constrLst>
      <dgm:constr type="diam" refType="w"/>
      <dgm:constr type="w" for="ch" ptType="node" refType="w"/>
      <dgm:constr type="primFontSz" for="ch" ptType="node" op="equ" val="65"/>
      <dgm:constr type="w" for="ch" forName="sibTrans" refType="w" refFor="ch" refPtType="node" op="equ" fact="0.35"/>
      <dgm:constr type="connDist" for="ch" forName="sibTrans" op="equ"/>
      <dgm:constr type="primFontSz" for="des" forName="connectorText" op="equ" val="55"/>
      <dgm:constr type="primFontSz" for="des" forName="connectorText" refType="primFontSz" refFor="ch" refPtType="node" op="lte" fact="0.8"/>
      <dgm:constr type="sibSp" refType="w" refFor="ch" refPtType="node" op="equ" fact="0.65"/>
    </dgm:constrLst>
    <dgm:ruleLst/>
    <dgm:forEach name="nodesForEach" axis="ch" ptType="node">
      <dgm:layoutNode name="node">
        <dgm:varLst>
          <dgm:bulletEnabled val="1"/>
        </dgm:varLst>
        <dgm:alg type="tx"/>
        <dgm:shape xmlns:r="http://schemas.openxmlformats.org/officeDocument/2006/relationships" type="roundRect" r:blip="">
          <dgm:adjLst>
            <dgm:adj idx="1" val="0.1"/>
          </dgm:adjLst>
        </dgm:shape>
        <dgm:presOf axis="desOrSelf" ptType="node"/>
        <dgm:constrLst>
          <dgm:constr type="h" refType="w" fact="0.5"/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primFontSz" val="5" fact="NaN" max="NaN"/>
        </dgm:ruleLst>
      </dgm:layoutNode>
      <dgm:choose name="Name4">
        <dgm:if name="Name5" axis="par ch" ptType="doc node" func="cnt" op="gt" val="1">
          <dgm:forEach name="sibTransForEach" axis="followSib" ptType="sibTrans" hideLastTrans="0" cnt="1">
            <dgm:layoutNode name="sibTrans">
              <dgm:choose name="Name6">
                <dgm:if name="Name7" axis="par ch" ptType="doc node" func="posEven" op="equ" val="1">
                  <dgm:alg type="conn">
                    <dgm:param type="begPts" val="radial"/>
                    <dgm:param type="endPts" val="radial"/>
                    <dgm:param type="begSty" val="arr"/>
                    <dgm:param type="endSty" val="arr"/>
                  </dgm:alg>
                </dgm:if>
                <dgm:else name="Name8">
                  <dgm:alg type="conn">
                    <dgm:param type="begPts" val="auto"/>
                    <dgm:param type="endPts" val="auto"/>
                    <dgm:param type="begSty" val="arr"/>
                    <dgm:param type="endSty" val="arr"/>
                  </dgm:alg>
                </dgm:else>
              </dgm:choose>
              <dgm:shape xmlns:r="http://schemas.openxmlformats.org/officeDocument/2006/relationships" type="conn" r:blip="">
                <dgm:adjLst/>
              </dgm:shape>
              <dgm:presOf axis="self"/>
              <dgm:constrLst>
                <dgm:constr type="h" refType="w" fact="0.5"/>
                <dgm:constr type="connDist"/>
                <dgm:constr type="begPad" refType="connDist" fact="0.1"/>
                <dgm:constr type="endPad" refType="connDist" fact="0.1"/>
              </dgm:constrLst>
              <dgm:ruleLst/>
              <dgm:layoutNode name="connectorText">
                <dgm:alg type="tx">
                  <dgm:param type="autoTxRot" val="grav"/>
                </dgm:alg>
                <dgm:shape xmlns:r="http://schemas.openxmlformats.org/officeDocument/2006/relationships" type="conn" r:blip="" hideGeom="1">
                  <dgm:adjLst/>
                </dgm:shape>
                <dgm:presOf axis="self"/>
                <dgm:constrLst>
                  <dgm:constr type="lMarg"/>
                  <dgm:constr type="rMarg"/>
                  <dgm:constr type="tMarg"/>
                  <dgm:constr type="bMarg"/>
                </dgm:constrLst>
                <dgm:ruleLst>
                  <dgm:rule type="primFontSz" val="5" fact="NaN" max="NaN"/>
                </dgm:ruleLst>
              </dgm:layoutNode>
            </dgm:layoutNode>
          </dgm:forEach>
        </dgm:if>
        <dgm:else name="Name9"/>
      </dgm:choose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cycle7">
  <dgm:title val=""/>
  <dgm:desc val=""/>
  <dgm:catLst>
    <dgm:cat type="cycle" pri="6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</dgm:cxnLst>
      <dgm:bg/>
      <dgm:whole/>
    </dgm:dataModel>
  </dgm:sampData>
  <dgm:styleData>
    <dgm:dataModel>
      <dgm:ptLst>
        <dgm:pt modelId="0" type="doc"/>
        <dgm:pt modelId="1"/>
        <dgm:pt modelId="2"/>
        <dgm:pt modelId="3"/>
      </dgm:ptLst>
      <dgm:cxnLst>
        <dgm:cxn modelId="4" srcId="0" destId="1" srcOrd="0" destOrd="0"/>
        <dgm:cxn modelId="5" srcId="0" destId="2" srcOrd="1" destOrd="0"/>
        <dgm:cxn modelId="6" srcId="0" destId="3" srcOrd="2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cycle">
          <dgm:param type="stAng" val="0"/>
          <dgm:param type="spanAng" val="360"/>
        </dgm:alg>
      </dgm:if>
      <dgm:else name="Name3">
        <dgm:alg type="cycle">
          <dgm:param type="stAng" val="0"/>
          <dgm:param type="spanAng" val="-360"/>
        </dgm:alg>
      </dgm:else>
    </dgm:choose>
    <dgm:shape xmlns:r="http://schemas.openxmlformats.org/officeDocument/2006/relationships" r:blip="">
      <dgm:adjLst/>
    </dgm:shape>
    <dgm:presOf/>
    <dgm:constrLst>
      <dgm:constr type="diam" refType="w"/>
      <dgm:constr type="w" for="ch" ptType="node" refType="w"/>
      <dgm:constr type="primFontSz" for="ch" ptType="node" op="equ" val="65"/>
      <dgm:constr type="w" for="ch" forName="sibTrans" refType="w" refFor="ch" refPtType="node" op="equ" fact="0.35"/>
      <dgm:constr type="connDist" for="ch" forName="sibTrans" op="equ"/>
      <dgm:constr type="primFontSz" for="des" forName="connectorText" op="equ" val="55"/>
      <dgm:constr type="primFontSz" for="des" forName="connectorText" refType="primFontSz" refFor="ch" refPtType="node" op="lte" fact="0.8"/>
      <dgm:constr type="sibSp" refType="w" refFor="ch" refPtType="node" op="equ" fact="0.65"/>
    </dgm:constrLst>
    <dgm:ruleLst/>
    <dgm:forEach name="nodesForEach" axis="ch" ptType="node">
      <dgm:layoutNode name="node">
        <dgm:varLst>
          <dgm:bulletEnabled val="1"/>
        </dgm:varLst>
        <dgm:alg type="tx"/>
        <dgm:shape xmlns:r="http://schemas.openxmlformats.org/officeDocument/2006/relationships" type="roundRect" r:blip="">
          <dgm:adjLst>
            <dgm:adj idx="1" val="0.1"/>
          </dgm:adjLst>
        </dgm:shape>
        <dgm:presOf axis="desOrSelf" ptType="node"/>
        <dgm:constrLst>
          <dgm:constr type="h" refType="w" fact="0.5"/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primFontSz" val="5" fact="NaN" max="NaN"/>
        </dgm:ruleLst>
      </dgm:layoutNode>
      <dgm:choose name="Name4">
        <dgm:if name="Name5" axis="par ch" ptType="doc node" func="cnt" op="gt" val="1">
          <dgm:forEach name="sibTransForEach" axis="followSib" ptType="sibTrans" hideLastTrans="0" cnt="1">
            <dgm:layoutNode name="sibTrans">
              <dgm:choose name="Name6">
                <dgm:if name="Name7" axis="par ch" ptType="doc node" func="posEven" op="equ" val="1">
                  <dgm:alg type="conn">
                    <dgm:param type="begPts" val="radial"/>
                    <dgm:param type="endPts" val="radial"/>
                    <dgm:param type="begSty" val="arr"/>
                    <dgm:param type="endSty" val="arr"/>
                  </dgm:alg>
                </dgm:if>
                <dgm:else name="Name8">
                  <dgm:alg type="conn">
                    <dgm:param type="begPts" val="auto"/>
                    <dgm:param type="endPts" val="auto"/>
                    <dgm:param type="begSty" val="arr"/>
                    <dgm:param type="endSty" val="arr"/>
                  </dgm:alg>
                </dgm:else>
              </dgm:choose>
              <dgm:shape xmlns:r="http://schemas.openxmlformats.org/officeDocument/2006/relationships" type="conn" r:blip="">
                <dgm:adjLst/>
              </dgm:shape>
              <dgm:presOf axis="self"/>
              <dgm:constrLst>
                <dgm:constr type="h" refType="w" fact="0.5"/>
                <dgm:constr type="connDist"/>
                <dgm:constr type="begPad" refType="connDist" fact="0.1"/>
                <dgm:constr type="endPad" refType="connDist" fact="0.1"/>
              </dgm:constrLst>
              <dgm:ruleLst/>
              <dgm:layoutNode name="connectorText">
                <dgm:alg type="tx">
                  <dgm:param type="autoTxRot" val="grav"/>
                </dgm:alg>
                <dgm:shape xmlns:r="http://schemas.openxmlformats.org/officeDocument/2006/relationships" type="conn" r:blip="" hideGeom="1">
                  <dgm:adjLst/>
                </dgm:shape>
                <dgm:presOf axis="self"/>
                <dgm:constrLst>
                  <dgm:constr type="lMarg"/>
                  <dgm:constr type="rMarg"/>
                  <dgm:constr type="tMarg"/>
                  <dgm:constr type="bMarg"/>
                </dgm:constrLst>
                <dgm:ruleLst>
                  <dgm:rule type="primFontSz" val="5" fact="NaN" max="NaN"/>
                </dgm:ruleLst>
              </dgm:layoutNode>
            </dgm:layoutNode>
          </dgm:forEach>
        </dgm:if>
        <dgm:else name="Name9"/>
      </dgm:choose>
    </dgm:forEach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cycle7">
  <dgm:title val=""/>
  <dgm:desc val=""/>
  <dgm:catLst>
    <dgm:cat type="cycle" pri="6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</dgm:cxnLst>
      <dgm:bg/>
      <dgm:whole/>
    </dgm:dataModel>
  </dgm:sampData>
  <dgm:styleData>
    <dgm:dataModel>
      <dgm:ptLst>
        <dgm:pt modelId="0" type="doc"/>
        <dgm:pt modelId="1"/>
        <dgm:pt modelId="2"/>
        <dgm:pt modelId="3"/>
      </dgm:ptLst>
      <dgm:cxnLst>
        <dgm:cxn modelId="4" srcId="0" destId="1" srcOrd="0" destOrd="0"/>
        <dgm:cxn modelId="5" srcId="0" destId="2" srcOrd="1" destOrd="0"/>
        <dgm:cxn modelId="6" srcId="0" destId="3" srcOrd="2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cycle">
          <dgm:param type="stAng" val="0"/>
          <dgm:param type="spanAng" val="360"/>
        </dgm:alg>
      </dgm:if>
      <dgm:else name="Name3">
        <dgm:alg type="cycle">
          <dgm:param type="stAng" val="0"/>
          <dgm:param type="spanAng" val="-360"/>
        </dgm:alg>
      </dgm:else>
    </dgm:choose>
    <dgm:shape xmlns:r="http://schemas.openxmlformats.org/officeDocument/2006/relationships" r:blip="">
      <dgm:adjLst/>
    </dgm:shape>
    <dgm:presOf/>
    <dgm:constrLst>
      <dgm:constr type="diam" refType="w"/>
      <dgm:constr type="w" for="ch" ptType="node" refType="w"/>
      <dgm:constr type="primFontSz" for="ch" ptType="node" op="equ" val="65"/>
      <dgm:constr type="w" for="ch" forName="sibTrans" refType="w" refFor="ch" refPtType="node" op="equ" fact="0.35"/>
      <dgm:constr type="connDist" for="ch" forName="sibTrans" op="equ"/>
      <dgm:constr type="primFontSz" for="des" forName="connectorText" op="equ" val="55"/>
      <dgm:constr type="primFontSz" for="des" forName="connectorText" refType="primFontSz" refFor="ch" refPtType="node" op="lte" fact="0.8"/>
      <dgm:constr type="sibSp" refType="w" refFor="ch" refPtType="node" op="equ" fact="0.65"/>
    </dgm:constrLst>
    <dgm:ruleLst/>
    <dgm:forEach name="nodesForEach" axis="ch" ptType="node">
      <dgm:layoutNode name="node">
        <dgm:varLst>
          <dgm:bulletEnabled val="1"/>
        </dgm:varLst>
        <dgm:alg type="tx"/>
        <dgm:shape xmlns:r="http://schemas.openxmlformats.org/officeDocument/2006/relationships" type="roundRect" r:blip="">
          <dgm:adjLst>
            <dgm:adj idx="1" val="0.1"/>
          </dgm:adjLst>
        </dgm:shape>
        <dgm:presOf axis="desOrSelf" ptType="node"/>
        <dgm:constrLst>
          <dgm:constr type="h" refType="w" fact="0.5"/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primFontSz" val="5" fact="NaN" max="NaN"/>
        </dgm:ruleLst>
      </dgm:layoutNode>
      <dgm:choose name="Name4">
        <dgm:if name="Name5" axis="par ch" ptType="doc node" func="cnt" op="gt" val="1">
          <dgm:forEach name="sibTransForEach" axis="followSib" ptType="sibTrans" hideLastTrans="0" cnt="1">
            <dgm:layoutNode name="sibTrans">
              <dgm:choose name="Name6">
                <dgm:if name="Name7" axis="par ch" ptType="doc node" func="posEven" op="equ" val="1">
                  <dgm:alg type="conn">
                    <dgm:param type="begPts" val="radial"/>
                    <dgm:param type="endPts" val="radial"/>
                    <dgm:param type="begSty" val="arr"/>
                    <dgm:param type="endSty" val="arr"/>
                  </dgm:alg>
                </dgm:if>
                <dgm:else name="Name8">
                  <dgm:alg type="conn">
                    <dgm:param type="begPts" val="auto"/>
                    <dgm:param type="endPts" val="auto"/>
                    <dgm:param type="begSty" val="arr"/>
                    <dgm:param type="endSty" val="arr"/>
                  </dgm:alg>
                </dgm:else>
              </dgm:choose>
              <dgm:shape xmlns:r="http://schemas.openxmlformats.org/officeDocument/2006/relationships" type="conn" r:blip="">
                <dgm:adjLst/>
              </dgm:shape>
              <dgm:presOf axis="self"/>
              <dgm:constrLst>
                <dgm:constr type="h" refType="w" fact="0.5"/>
                <dgm:constr type="connDist"/>
                <dgm:constr type="begPad" refType="connDist" fact="0.1"/>
                <dgm:constr type="endPad" refType="connDist" fact="0.1"/>
              </dgm:constrLst>
              <dgm:ruleLst/>
              <dgm:layoutNode name="connectorText">
                <dgm:alg type="tx">
                  <dgm:param type="autoTxRot" val="grav"/>
                </dgm:alg>
                <dgm:shape xmlns:r="http://schemas.openxmlformats.org/officeDocument/2006/relationships" type="conn" r:blip="" hideGeom="1">
                  <dgm:adjLst/>
                </dgm:shape>
                <dgm:presOf axis="self"/>
                <dgm:constrLst>
                  <dgm:constr type="lMarg"/>
                  <dgm:constr type="rMarg"/>
                  <dgm:constr type="tMarg"/>
                  <dgm:constr type="bMarg"/>
                </dgm:constrLst>
                <dgm:ruleLst>
                  <dgm:rule type="primFontSz" val="5" fact="NaN" max="NaN"/>
                </dgm:ruleLst>
              </dgm:layoutNode>
            </dgm:layoutNode>
          </dgm:forEach>
        </dgm:if>
        <dgm:else name="Name9"/>
      </dgm:choose>
    </dgm:forEach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cycle7">
  <dgm:title val=""/>
  <dgm:desc val=""/>
  <dgm:catLst>
    <dgm:cat type="cycle" pri="6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</dgm:cxnLst>
      <dgm:bg/>
      <dgm:whole/>
    </dgm:dataModel>
  </dgm:sampData>
  <dgm:styleData>
    <dgm:dataModel>
      <dgm:ptLst>
        <dgm:pt modelId="0" type="doc"/>
        <dgm:pt modelId="1"/>
        <dgm:pt modelId="2"/>
        <dgm:pt modelId="3"/>
      </dgm:ptLst>
      <dgm:cxnLst>
        <dgm:cxn modelId="4" srcId="0" destId="1" srcOrd="0" destOrd="0"/>
        <dgm:cxn modelId="5" srcId="0" destId="2" srcOrd="1" destOrd="0"/>
        <dgm:cxn modelId="6" srcId="0" destId="3" srcOrd="2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cycle">
          <dgm:param type="stAng" val="0"/>
          <dgm:param type="spanAng" val="360"/>
        </dgm:alg>
      </dgm:if>
      <dgm:else name="Name3">
        <dgm:alg type="cycle">
          <dgm:param type="stAng" val="0"/>
          <dgm:param type="spanAng" val="-360"/>
        </dgm:alg>
      </dgm:else>
    </dgm:choose>
    <dgm:shape xmlns:r="http://schemas.openxmlformats.org/officeDocument/2006/relationships" r:blip="">
      <dgm:adjLst/>
    </dgm:shape>
    <dgm:presOf/>
    <dgm:constrLst>
      <dgm:constr type="diam" refType="w"/>
      <dgm:constr type="w" for="ch" ptType="node" refType="w"/>
      <dgm:constr type="primFontSz" for="ch" ptType="node" op="equ" val="65"/>
      <dgm:constr type="w" for="ch" forName="sibTrans" refType="w" refFor="ch" refPtType="node" op="equ" fact="0.35"/>
      <dgm:constr type="connDist" for="ch" forName="sibTrans" op="equ"/>
      <dgm:constr type="primFontSz" for="des" forName="connectorText" op="equ" val="55"/>
      <dgm:constr type="primFontSz" for="des" forName="connectorText" refType="primFontSz" refFor="ch" refPtType="node" op="lte" fact="0.8"/>
      <dgm:constr type="sibSp" refType="w" refFor="ch" refPtType="node" op="equ" fact="0.65"/>
    </dgm:constrLst>
    <dgm:ruleLst/>
    <dgm:forEach name="nodesForEach" axis="ch" ptType="node">
      <dgm:layoutNode name="node">
        <dgm:varLst>
          <dgm:bulletEnabled val="1"/>
        </dgm:varLst>
        <dgm:alg type="tx"/>
        <dgm:shape xmlns:r="http://schemas.openxmlformats.org/officeDocument/2006/relationships" type="roundRect" r:blip="">
          <dgm:adjLst>
            <dgm:adj idx="1" val="0.1"/>
          </dgm:adjLst>
        </dgm:shape>
        <dgm:presOf axis="desOrSelf" ptType="node"/>
        <dgm:constrLst>
          <dgm:constr type="h" refType="w" fact="0.5"/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primFontSz" val="5" fact="NaN" max="NaN"/>
        </dgm:ruleLst>
      </dgm:layoutNode>
      <dgm:choose name="Name4">
        <dgm:if name="Name5" axis="par ch" ptType="doc node" func="cnt" op="gt" val="1">
          <dgm:forEach name="sibTransForEach" axis="followSib" ptType="sibTrans" hideLastTrans="0" cnt="1">
            <dgm:layoutNode name="sibTrans">
              <dgm:choose name="Name6">
                <dgm:if name="Name7" axis="par ch" ptType="doc node" func="posEven" op="equ" val="1">
                  <dgm:alg type="conn">
                    <dgm:param type="begPts" val="radial"/>
                    <dgm:param type="endPts" val="radial"/>
                    <dgm:param type="begSty" val="arr"/>
                    <dgm:param type="endSty" val="arr"/>
                  </dgm:alg>
                </dgm:if>
                <dgm:else name="Name8">
                  <dgm:alg type="conn">
                    <dgm:param type="begPts" val="auto"/>
                    <dgm:param type="endPts" val="auto"/>
                    <dgm:param type="begSty" val="arr"/>
                    <dgm:param type="endSty" val="arr"/>
                  </dgm:alg>
                </dgm:else>
              </dgm:choose>
              <dgm:shape xmlns:r="http://schemas.openxmlformats.org/officeDocument/2006/relationships" type="conn" r:blip="">
                <dgm:adjLst/>
              </dgm:shape>
              <dgm:presOf axis="self"/>
              <dgm:constrLst>
                <dgm:constr type="h" refType="w" fact="0.5"/>
                <dgm:constr type="connDist"/>
                <dgm:constr type="begPad" refType="connDist" fact="0.1"/>
                <dgm:constr type="endPad" refType="connDist" fact="0.1"/>
              </dgm:constrLst>
              <dgm:ruleLst/>
              <dgm:layoutNode name="connectorText">
                <dgm:alg type="tx">
                  <dgm:param type="autoTxRot" val="grav"/>
                </dgm:alg>
                <dgm:shape xmlns:r="http://schemas.openxmlformats.org/officeDocument/2006/relationships" type="conn" r:blip="" hideGeom="1">
                  <dgm:adjLst/>
                </dgm:shape>
                <dgm:presOf axis="self"/>
                <dgm:constrLst>
                  <dgm:constr type="lMarg"/>
                  <dgm:constr type="rMarg"/>
                  <dgm:constr type="tMarg"/>
                  <dgm:constr type="bMarg"/>
                </dgm:constrLst>
                <dgm:ruleLst>
                  <dgm:rule type="primFontSz" val="5" fact="NaN" max="NaN"/>
                </dgm:ruleLst>
              </dgm:layoutNode>
            </dgm:layoutNode>
          </dgm:forEach>
        </dgm:if>
        <dgm:else name="Name9"/>
      </dgm:choose>
    </dgm:forEach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cycle7">
  <dgm:title val=""/>
  <dgm:desc val=""/>
  <dgm:catLst>
    <dgm:cat type="cycle" pri="6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</dgm:cxnLst>
      <dgm:bg/>
      <dgm:whole/>
    </dgm:dataModel>
  </dgm:sampData>
  <dgm:styleData>
    <dgm:dataModel>
      <dgm:ptLst>
        <dgm:pt modelId="0" type="doc"/>
        <dgm:pt modelId="1"/>
        <dgm:pt modelId="2"/>
        <dgm:pt modelId="3"/>
      </dgm:ptLst>
      <dgm:cxnLst>
        <dgm:cxn modelId="4" srcId="0" destId="1" srcOrd="0" destOrd="0"/>
        <dgm:cxn modelId="5" srcId="0" destId="2" srcOrd="1" destOrd="0"/>
        <dgm:cxn modelId="6" srcId="0" destId="3" srcOrd="2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cycle">
          <dgm:param type="stAng" val="0"/>
          <dgm:param type="spanAng" val="360"/>
        </dgm:alg>
      </dgm:if>
      <dgm:else name="Name3">
        <dgm:alg type="cycle">
          <dgm:param type="stAng" val="0"/>
          <dgm:param type="spanAng" val="-360"/>
        </dgm:alg>
      </dgm:else>
    </dgm:choose>
    <dgm:shape xmlns:r="http://schemas.openxmlformats.org/officeDocument/2006/relationships" r:blip="">
      <dgm:adjLst/>
    </dgm:shape>
    <dgm:presOf/>
    <dgm:constrLst>
      <dgm:constr type="diam" refType="w"/>
      <dgm:constr type="w" for="ch" ptType="node" refType="w"/>
      <dgm:constr type="primFontSz" for="ch" ptType="node" op="equ" val="65"/>
      <dgm:constr type="w" for="ch" forName="sibTrans" refType="w" refFor="ch" refPtType="node" op="equ" fact="0.35"/>
      <dgm:constr type="connDist" for="ch" forName="sibTrans" op="equ"/>
      <dgm:constr type="primFontSz" for="des" forName="connectorText" op="equ" val="55"/>
      <dgm:constr type="primFontSz" for="des" forName="connectorText" refType="primFontSz" refFor="ch" refPtType="node" op="lte" fact="0.8"/>
      <dgm:constr type="sibSp" refType="w" refFor="ch" refPtType="node" op="equ" fact="0.65"/>
    </dgm:constrLst>
    <dgm:ruleLst/>
    <dgm:forEach name="nodesForEach" axis="ch" ptType="node">
      <dgm:layoutNode name="node">
        <dgm:varLst>
          <dgm:bulletEnabled val="1"/>
        </dgm:varLst>
        <dgm:alg type="tx"/>
        <dgm:shape xmlns:r="http://schemas.openxmlformats.org/officeDocument/2006/relationships" type="roundRect" r:blip="">
          <dgm:adjLst>
            <dgm:adj idx="1" val="0.1"/>
          </dgm:adjLst>
        </dgm:shape>
        <dgm:presOf axis="desOrSelf" ptType="node"/>
        <dgm:constrLst>
          <dgm:constr type="h" refType="w" fact="0.5"/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primFontSz" val="5" fact="NaN" max="NaN"/>
        </dgm:ruleLst>
      </dgm:layoutNode>
      <dgm:choose name="Name4">
        <dgm:if name="Name5" axis="par ch" ptType="doc node" func="cnt" op="gt" val="1">
          <dgm:forEach name="sibTransForEach" axis="followSib" ptType="sibTrans" hideLastTrans="0" cnt="1">
            <dgm:layoutNode name="sibTrans">
              <dgm:choose name="Name6">
                <dgm:if name="Name7" axis="par ch" ptType="doc node" func="posEven" op="equ" val="1">
                  <dgm:alg type="conn">
                    <dgm:param type="begPts" val="radial"/>
                    <dgm:param type="endPts" val="radial"/>
                    <dgm:param type="begSty" val="arr"/>
                    <dgm:param type="endSty" val="arr"/>
                  </dgm:alg>
                </dgm:if>
                <dgm:else name="Name8">
                  <dgm:alg type="conn">
                    <dgm:param type="begPts" val="auto"/>
                    <dgm:param type="endPts" val="auto"/>
                    <dgm:param type="begSty" val="arr"/>
                    <dgm:param type="endSty" val="arr"/>
                  </dgm:alg>
                </dgm:else>
              </dgm:choose>
              <dgm:shape xmlns:r="http://schemas.openxmlformats.org/officeDocument/2006/relationships" type="conn" r:blip="">
                <dgm:adjLst/>
              </dgm:shape>
              <dgm:presOf axis="self"/>
              <dgm:constrLst>
                <dgm:constr type="h" refType="w" fact="0.5"/>
                <dgm:constr type="connDist"/>
                <dgm:constr type="begPad" refType="connDist" fact="0.1"/>
                <dgm:constr type="endPad" refType="connDist" fact="0.1"/>
              </dgm:constrLst>
              <dgm:ruleLst/>
              <dgm:layoutNode name="connectorText">
                <dgm:alg type="tx">
                  <dgm:param type="autoTxRot" val="grav"/>
                </dgm:alg>
                <dgm:shape xmlns:r="http://schemas.openxmlformats.org/officeDocument/2006/relationships" type="conn" r:blip="" hideGeom="1">
                  <dgm:adjLst/>
                </dgm:shape>
                <dgm:presOf axis="self"/>
                <dgm:constrLst>
                  <dgm:constr type="lMarg"/>
                  <dgm:constr type="rMarg"/>
                  <dgm:constr type="tMarg"/>
                  <dgm:constr type="bMarg"/>
                </dgm:constrLst>
                <dgm:ruleLst>
                  <dgm:rule type="primFontSz" val="5" fact="NaN" max="NaN"/>
                </dgm:ruleLst>
              </dgm:layoutNode>
            </dgm:layoutNode>
          </dgm:forEach>
        </dgm:if>
        <dgm:else name="Name9"/>
      </dgm:choose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diagramQuickStyle" Target="../diagrams/quickStyle2.xml"/><Relationship Id="rId13" Type="http://schemas.openxmlformats.org/officeDocument/2006/relationships/diagramQuickStyle" Target="../diagrams/quickStyle3.xml"/><Relationship Id="rId18" Type="http://schemas.openxmlformats.org/officeDocument/2006/relationships/diagramQuickStyle" Target="../diagrams/quickStyle4.xml"/><Relationship Id="rId3" Type="http://schemas.openxmlformats.org/officeDocument/2006/relationships/diagramQuickStyle" Target="../diagrams/quickStyle1.xml"/><Relationship Id="rId7" Type="http://schemas.openxmlformats.org/officeDocument/2006/relationships/diagramLayout" Target="../diagrams/layout2.xml"/><Relationship Id="rId12" Type="http://schemas.openxmlformats.org/officeDocument/2006/relationships/diagramLayout" Target="../diagrams/layout3.xml"/><Relationship Id="rId17" Type="http://schemas.openxmlformats.org/officeDocument/2006/relationships/diagramLayout" Target="../diagrams/layout4.xml"/><Relationship Id="rId2" Type="http://schemas.openxmlformats.org/officeDocument/2006/relationships/diagramLayout" Target="../diagrams/layout1.xml"/><Relationship Id="rId16" Type="http://schemas.openxmlformats.org/officeDocument/2006/relationships/diagramData" Target="../diagrams/data4.xml"/><Relationship Id="rId20" Type="http://schemas.microsoft.com/office/2007/relationships/diagramDrawing" Target="../diagrams/drawing4.xml"/><Relationship Id="rId1" Type="http://schemas.openxmlformats.org/officeDocument/2006/relationships/diagramData" Target="../diagrams/data1.xml"/><Relationship Id="rId6" Type="http://schemas.openxmlformats.org/officeDocument/2006/relationships/diagramData" Target="../diagrams/data2.xml"/><Relationship Id="rId11" Type="http://schemas.openxmlformats.org/officeDocument/2006/relationships/diagramData" Target="../diagrams/data3.xml"/><Relationship Id="rId5" Type="http://schemas.microsoft.com/office/2007/relationships/diagramDrawing" Target="../diagrams/drawing1.xml"/><Relationship Id="rId15" Type="http://schemas.microsoft.com/office/2007/relationships/diagramDrawing" Target="../diagrams/drawing3.xml"/><Relationship Id="rId10" Type="http://schemas.microsoft.com/office/2007/relationships/diagramDrawing" Target="../diagrams/drawing2.xml"/><Relationship Id="rId19" Type="http://schemas.openxmlformats.org/officeDocument/2006/relationships/diagramColors" Target="../diagrams/colors4.xml"/><Relationship Id="rId4" Type="http://schemas.openxmlformats.org/officeDocument/2006/relationships/diagramColors" Target="../diagrams/colors1.xml"/><Relationship Id="rId9" Type="http://schemas.openxmlformats.org/officeDocument/2006/relationships/diagramColors" Target="../diagrams/colors2.xml"/><Relationship Id="rId14" Type="http://schemas.openxmlformats.org/officeDocument/2006/relationships/diagramColors" Target="../diagrams/colors3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336550</xdr:colOff>
      <xdr:row>2</xdr:row>
      <xdr:rowOff>82550</xdr:rowOff>
    </xdr:from>
    <xdr:to>
      <xdr:col>4</xdr:col>
      <xdr:colOff>419100</xdr:colOff>
      <xdr:row>9</xdr:row>
      <xdr:rowOff>31750</xdr:rowOff>
    </xdr:to>
    <xdr:graphicFrame macro="">
      <xdr:nvGraphicFramePr>
        <xdr:cNvPr id="2" name="図表 1">
          <a:extLst>
            <a:ext uri="{FF2B5EF4-FFF2-40B4-BE49-F238E27FC236}">
              <a16:creationId xmlns:a16="http://schemas.microsoft.com/office/drawing/2014/main" id="{5E41AD42-A59D-4B4A-BEE9-999E462F18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5</xdr:col>
      <xdr:colOff>146050</xdr:colOff>
      <xdr:row>2</xdr:row>
      <xdr:rowOff>82550</xdr:rowOff>
    </xdr:from>
    <xdr:to>
      <xdr:col>9</xdr:col>
      <xdr:colOff>228600</xdr:colOff>
      <xdr:row>9</xdr:row>
      <xdr:rowOff>31750</xdr:rowOff>
    </xdr:to>
    <xdr:graphicFrame macro="">
      <xdr:nvGraphicFramePr>
        <xdr:cNvPr id="3" name="図表 2">
          <a:extLst>
            <a:ext uri="{FF2B5EF4-FFF2-40B4-BE49-F238E27FC236}">
              <a16:creationId xmlns:a16="http://schemas.microsoft.com/office/drawing/2014/main" id="{698DD3D1-3282-42ED-9634-DDD20C6DB0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" r:lo="rId7" r:qs="rId8" r:cs="rId9"/>
        </a:graphicData>
      </a:graphic>
    </xdr:graphicFrame>
    <xdr:clientData/>
  </xdr:twoCellAnchor>
  <xdr:twoCellAnchor>
    <xdr:from>
      <xdr:col>5</xdr:col>
      <xdr:colOff>146050</xdr:colOff>
      <xdr:row>11</xdr:row>
      <xdr:rowOff>50800</xdr:rowOff>
    </xdr:from>
    <xdr:to>
      <xdr:col>9</xdr:col>
      <xdr:colOff>228600</xdr:colOff>
      <xdr:row>18</xdr:row>
      <xdr:rowOff>0</xdr:rowOff>
    </xdr:to>
    <xdr:graphicFrame macro="">
      <xdr:nvGraphicFramePr>
        <xdr:cNvPr id="5" name="図表 4">
          <a:extLst>
            <a:ext uri="{FF2B5EF4-FFF2-40B4-BE49-F238E27FC236}">
              <a16:creationId xmlns:a16="http://schemas.microsoft.com/office/drawing/2014/main" id="{C973DD7A-45C2-418B-B374-34F2F29117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1" r:lo="rId12" r:qs="rId13" r:cs="rId14"/>
        </a:graphicData>
      </a:graphic>
    </xdr:graphicFrame>
    <xdr:clientData/>
  </xdr:twoCellAnchor>
  <xdr:twoCellAnchor>
    <xdr:from>
      <xdr:col>0</xdr:col>
      <xdr:colOff>333375</xdr:colOff>
      <xdr:row>11</xdr:row>
      <xdr:rowOff>57150</xdr:rowOff>
    </xdr:from>
    <xdr:to>
      <xdr:col>4</xdr:col>
      <xdr:colOff>415925</xdr:colOff>
      <xdr:row>18</xdr:row>
      <xdr:rowOff>6350</xdr:rowOff>
    </xdr:to>
    <xdr:graphicFrame macro="">
      <xdr:nvGraphicFramePr>
        <xdr:cNvPr id="7" name="図表 6">
          <a:extLst>
            <a:ext uri="{FF2B5EF4-FFF2-40B4-BE49-F238E27FC236}">
              <a16:creationId xmlns:a16="http://schemas.microsoft.com/office/drawing/2014/main" id="{CB5792FA-7CE2-42FE-844C-5779ECC28D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6" r:lo="rId17" r:qs="rId18" r:cs="rId1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254000</xdr:colOff>
      <xdr:row>78</xdr:row>
      <xdr:rowOff>279400</xdr:rowOff>
    </xdr:from>
    <xdr:to>
      <xdr:col>34</xdr:col>
      <xdr:colOff>19050</xdr:colOff>
      <xdr:row>87</xdr:row>
      <xdr:rowOff>9526</xdr:rowOff>
    </xdr:to>
    <xdr:graphicFrame macro="">
      <xdr:nvGraphicFramePr>
        <xdr:cNvPr id="2" name="図表 1">
          <a:extLst>
            <a:ext uri="{FF2B5EF4-FFF2-40B4-BE49-F238E27FC236}">
              <a16:creationId xmlns:a16="http://schemas.microsoft.com/office/drawing/2014/main" id="{BA77EF2A-3898-4228-8007-A4B548300D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374650</xdr:colOff>
      <xdr:row>16</xdr:row>
      <xdr:rowOff>6350</xdr:rowOff>
    </xdr:from>
    <xdr:to>
      <xdr:col>2</xdr:col>
      <xdr:colOff>374650</xdr:colOff>
      <xdr:row>16</xdr:row>
      <xdr:rowOff>6350</xdr:rowOff>
    </xdr:to>
    <xdr:sp macro="" textlink="">
      <xdr:nvSpPr>
        <xdr:cNvPr id="486" name="Line 339">
          <a:extLst>
            <a:ext uri="{FF2B5EF4-FFF2-40B4-BE49-F238E27FC236}">
              <a16:creationId xmlns:a16="http://schemas.microsoft.com/office/drawing/2014/main" id="{1AD32854-B3C1-41E8-904A-723C390C9740}"/>
            </a:ext>
          </a:extLst>
        </xdr:cNvPr>
        <xdr:cNvSpPr>
          <a:spLocks noChangeShapeType="1"/>
        </xdr:cNvSpPr>
      </xdr:nvSpPr>
      <xdr:spPr bwMode="auto">
        <a:xfrm>
          <a:off x="1695450" y="2838450"/>
          <a:ext cx="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374650</xdr:colOff>
      <xdr:row>16</xdr:row>
      <xdr:rowOff>146050</xdr:rowOff>
    </xdr:from>
    <xdr:to>
      <xdr:col>2</xdr:col>
      <xdr:colOff>374650</xdr:colOff>
      <xdr:row>16</xdr:row>
      <xdr:rowOff>146050</xdr:rowOff>
    </xdr:to>
    <xdr:sp macro="" textlink="">
      <xdr:nvSpPr>
        <xdr:cNvPr id="487" name="Line 340">
          <a:extLst>
            <a:ext uri="{FF2B5EF4-FFF2-40B4-BE49-F238E27FC236}">
              <a16:creationId xmlns:a16="http://schemas.microsoft.com/office/drawing/2014/main" id="{C8840262-02D0-4ECB-A4C7-3F3F54002F50}"/>
            </a:ext>
          </a:extLst>
        </xdr:cNvPr>
        <xdr:cNvSpPr>
          <a:spLocks noChangeShapeType="1"/>
        </xdr:cNvSpPr>
      </xdr:nvSpPr>
      <xdr:spPr bwMode="auto">
        <a:xfrm>
          <a:off x="1695450" y="2978150"/>
          <a:ext cx="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10</xdr:col>
      <xdr:colOff>539750</xdr:colOff>
      <xdr:row>32</xdr:row>
      <xdr:rowOff>116972</xdr:rowOff>
    </xdr:to>
    <xdr:pic>
      <xdr:nvPicPr>
        <xdr:cNvPr id="509" name="図 508">
          <a:extLst>
            <a:ext uri="{FF2B5EF4-FFF2-40B4-BE49-F238E27FC236}">
              <a16:creationId xmlns:a16="http://schemas.microsoft.com/office/drawing/2014/main" id="{0B434088-1491-307D-2092-370FC16DA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0400" y="685800"/>
          <a:ext cx="6483350" cy="4904872"/>
        </a:xfrm>
        <a:prstGeom prst="rect">
          <a:avLst/>
        </a:prstGeom>
      </xdr:spPr>
    </xdr:pic>
    <xdr:clientData/>
  </xdr:twoCellAnchor>
  <xdr:twoCellAnchor>
    <xdr:from>
      <xdr:col>5</xdr:col>
      <xdr:colOff>647700</xdr:colOff>
      <xdr:row>9</xdr:row>
      <xdr:rowOff>25400</xdr:rowOff>
    </xdr:from>
    <xdr:to>
      <xdr:col>6</xdr:col>
      <xdr:colOff>514350</xdr:colOff>
      <xdr:row>10</xdr:row>
      <xdr:rowOff>158750</xdr:rowOff>
    </xdr:to>
    <xdr:sp macro="" textlink="">
      <xdr:nvSpPr>
        <xdr:cNvPr id="510" name="テキスト ボックス 509">
          <a:extLst>
            <a:ext uri="{FF2B5EF4-FFF2-40B4-BE49-F238E27FC236}">
              <a16:creationId xmlns:a16="http://schemas.microsoft.com/office/drawing/2014/main" id="{989C433F-3370-CA9C-E1B3-794C8D70617F}"/>
            </a:ext>
          </a:extLst>
        </xdr:cNvPr>
        <xdr:cNvSpPr txBox="1"/>
      </xdr:nvSpPr>
      <xdr:spPr>
        <a:xfrm>
          <a:off x="3949700" y="1701800"/>
          <a:ext cx="527050" cy="298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本部</a:t>
          </a:r>
        </a:p>
      </xdr:txBody>
    </xdr:sp>
    <xdr:clientData/>
  </xdr:twoCellAnchor>
  <xdr:twoCellAnchor>
    <xdr:from>
      <xdr:col>3</xdr:col>
      <xdr:colOff>558800</xdr:colOff>
      <xdr:row>10</xdr:row>
      <xdr:rowOff>76200</xdr:rowOff>
    </xdr:from>
    <xdr:to>
      <xdr:col>5</xdr:col>
      <xdr:colOff>577850</xdr:colOff>
      <xdr:row>20</xdr:row>
      <xdr:rowOff>6350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4AEA1B01-36DA-01F3-6439-04C9A7E77B1D}"/>
            </a:ext>
          </a:extLst>
        </xdr:cNvPr>
        <xdr:cNvSpPr txBox="1"/>
      </xdr:nvSpPr>
      <xdr:spPr>
        <a:xfrm>
          <a:off x="2540000" y="1917700"/>
          <a:ext cx="1339850" cy="1581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Ｂコート</a:t>
          </a:r>
        </a:p>
      </xdr:txBody>
    </xdr:sp>
    <xdr:clientData/>
  </xdr:twoCellAnchor>
  <xdr:twoCellAnchor>
    <xdr:from>
      <xdr:col>6</xdr:col>
      <xdr:colOff>596900</xdr:colOff>
      <xdr:row>10</xdr:row>
      <xdr:rowOff>76200</xdr:rowOff>
    </xdr:from>
    <xdr:to>
      <xdr:col>8</xdr:col>
      <xdr:colOff>615950</xdr:colOff>
      <xdr:row>20</xdr:row>
      <xdr:rowOff>6350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391034BE-FE90-0C1C-2167-8B37C783DB5C}"/>
            </a:ext>
          </a:extLst>
        </xdr:cNvPr>
        <xdr:cNvSpPr txBox="1"/>
      </xdr:nvSpPr>
      <xdr:spPr>
        <a:xfrm>
          <a:off x="4559300" y="1917700"/>
          <a:ext cx="1339850" cy="1581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 b="1"/>
            <a:t>A</a:t>
          </a:r>
          <a:r>
            <a:rPr kumimoji="1" lang="ja-JP" altLang="en-US" sz="1100" b="1"/>
            <a:t>コート</a:t>
          </a:r>
        </a:p>
      </xdr:txBody>
    </xdr:sp>
    <xdr:clientData/>
  </xdr:twoCellAnchor>
  <xdr:twoCellAnchor editAs="oneCell">
    <xdr:from>
      <xdr:col>11</xdr:col>
      <xdr:colOff>78441</xdr:colOff>
      <xdr:row>3</xdr:row>
      <xdr:rowOff>0</xdr:rowOff>
    </xdr:from>
    <xdr:to>
      <xdr:col>21</xdr:col>
      <xdr:colOff>434400</xdr:colOff>
      <xdr:row>26</xdr:row>
      <xdr:rowOff>12896</xdr:rowOff>
    </xdr:to>
    <xdr:pic>
      <xdr:nvPicPr>
        <xdr:cNvPr id="513" name="図 512">
          <a:extLst>
            <a:ext uri="{FF2B5EF4-FFF2-40B4-BE49-F238E27FC236}">
              <a16:creationId xmlns:a16="http://schemas.microsoft.com/office/drawing/2014/main" id="{CCDBA962-E34F-9694-CDDA-77AA1AE14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51059" y="694765"/>
          <a:ext cx="6967429" cy="3878925"/>
        </a:xfrm>
        <a:prstGeom prst="rect">
          <a:avLst/>
        </a:prstGeom>
      </xdr:spPr>
    </xdr:pic>
    <xdr:clientData/>
  </xdr:twoCellAnchor>
  <xdr:twoCellAnchor>
    <xdr:from>
      <xdr:col>1</xdr:col>
      <xdr:colOff>323850</xdr:colOff>
      <xdr:row>5</xdr:row>
      <xdr:rowOff>114300</xdr:rowOff>
    </xdr:from>
    <xdr:to>
      <xdr:col>3</xdr:col>
      <xdr:colOff>409575</xdr:colOff>
      <xdr:row>9</xdr:row>
      <xdr:rowOff>28575</xdr:rowOff>
    </xdr:to>
    <xdr:sp macro="" textlink="">
      <xdr:nvSpPr>
        <xdr:cNvPr id="2" name="吹き出し: 右矢印 1">
          <a:extLst>
            <a:ext uri="{FF2B5EF4-FFF2-40B4-BE49-F238E27FC236}">
              <a16:creationId xmlns:a16="http://schemas.microsoft.com/office/drawing/2014/main" id="{2D94FE35-67D1-A02F-CAD3-A15CE4024554}"/>
            </a:ext>
          </a:extLst>
        </xdr:cNvPr>
        <xdr:cNvSpPr/>
      </xdr:nvSpPr>
      <xdr:spPr>
        <a:xfrm>
          <a:off x="981075" y="1162050"/>
          <a:ext cx="1400175" cy="600075"/>
        </a:xfrm>
        <a:prstGeom prst="rightArrowCallout">
          <a:avLst>
            <a:gd name="adj1" fmla="val 25000"/>
            <a:gd name="adj2" fmla="val 25000"/>
            <a:gd name="adj3" fmla="val 25000"/>
            <a:gd name="adj4" fmla="val 74501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役員・審判員専用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77598-4AEC-47A3-B12D-7748061D1668}">
  <sheetPr>
    <pageSetUpPr fitToPage="1"/>
  </sheetPr>
  <dimension ref="A1:J20"/>
  <sheetViews>
    <sheetView zoomScaleNormal="100" workbookViewId="0">
      <selection activeCell="A2" sqref="A2"/>
    </sheetView>
  </sheetViews>
  <sheetFormatPr defaultRowHeight="18.75" x14ac:dyDescent="0.4"/>
  <sheetData>
    <row r="1" spans="1:10" ht="63.6" customHeight="1" x14ac:dyDescent="0.4">
      <c r="A1" s="172" t="s">
        <v>80</v>
      </c>
      <c r="B1" s="172"/>
      <c r="C1" s="172"/>
      <c r="D1" s="172"/>
      <c r="E1" s="172"/>
      <c r="F1" s="172"/>
      <c r="G1" s="172"/>
      <c r="H1" s="172"/>
      <c r="I1" s="172"/>
      <c r="J1" s="172"/>
    </row>
    <row r="3" spans="1:10" x14ac:dyDescent="0.4">
      <c r="A3" s="33" t="s">
        <v>0</v>
      </c>
      <c r="F3" s="34" t="s">
        <v>1</v>
      </c>
    </row>
    <row r="11" spans="1:10" x14ac:dyDescent="0.4">
      <c r="A11" s="35" t="s">
        <v>2</v>
      </c>
      <c r="F11" s="36" t="s">
        <v>3</v>
      </c>
    </row>
    <row r="20" spans="2:2" x14ac:dyDescent="0.4">
      <c r="B20" t="s">
        <v>70</v>
      </c>
    </row>
  </sheetData>
  <mergeCells count="1">
    <mergeCell ref="A1:J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3E952-5C8D-4D32-9822-6BA3898AC11E}">
  <sheetPr>
    <pageSetUpPr fitToPage="1"/>
  </sheetPr>
  <dimension ref="A1:I42"/>
  <sheetViews>
    <sheetView zoomScaleNormal="100" zoomScaleSheetLayoutView="90" workbookViewId="0">
      <selection activeCell="A2" sqref="A2"/>
    </sheetView>
  </sheetViews>
  <sheetFormatPr defaultColWidth="8.625" defaultRowHeight="13.5" x14ac:dyDescent="0.15"/>
  <cols>
    <col min="1" max="1" width="3" style="55" customWidth="1"/>
    <col min="2" max="2" width="8.625" style="55"/>
    <col min="3" max="3" width="10.625" style="55" customWidth="1"/>
    <col min="4" max="16384" width="8.625" style="55"/>
  </cols>
  <sheetData>
    <row r="1" spans="1:9" ht="17.25" x14ac:dyDescent="0.2">
      <c r="A1" s="54" t="s">
        <v>81</v>
      </c>
    </row>
    <row r="3" spans="1:9" x14ac:dyDescent="0.15">
      <c r="B3" s="55" t="s">
        <v>64</v>
      </c>
      <c r="C3" s="55" t="s">
        <v>82</v>
      </c>
    </row>
    <row r="5" spans="1:9" ht="18.75" customHeight="1" thickBot="1" x14ac:dyDescent="0.2">
      <c r="B5" s="55" t="s">
        <v>4</v>
      </c>
      <c r="D5" s="55" t="s">
        <v>107</v>
      </c>
    </row>
    <row r="6" spans="1:9" ht="18.75" customHeight="1" thickBot="1" x14ac:dyDescent="0.2">
      <c r="A6" s="56"/>
      <c r="B6" s="57"/>
      <c r="C6" s="58" t="s">
        <v>5</v>
      </c>
      <c r="D6" s="59" t="s">
        <v>71</v>
      </c>
      <c r="E6" s="60"/>
      <c r="F6" s="61"/>
      <c r="G6" s="62" t="s">
        <v>72</v>
      </c>
      <c r="H6" s="60"/>
      <c r="I6" s="63"/>
    </row>
    <row r="7" spans="1:9" ht="18.75" customHeight="1" thickTop="1" x14ac:dyDescent="0.15">
      <c r="A7" s="64"/>
      <c r="B7" s="65" t="s">
        <v>108</v>
      </c>
      <c r="C7" s="66" t="s">
        <v>6</v>
      </c>
      <c r="D7" s="67"/>
      <c r="E7" s="68"/>
      <c r="F7" s="69"/>
      <c r="G7" s="70"/>
      <c r="H7" s="68"/>
      <c r="I7" s="69"/>
    </row>
    <row r="8" spans="1:9" ht="18.75" customHeight="1" x14ac:dyDescent="0.15">
      <c r="A8" s="71"/>
      <c r="B8" s="72" t="s">
        <v>109</v>
      </c>
      <c r="C8" s="73" t="s">
        <v>7</v>
      </c>
      <c r="D8" s="74"/>
      <c r="E8" s="75"/>
      <c r="F8" s="76"/>
      <c r="G8" s="77"/>
      <c r="H8" s="75"/>
      <c r="I8" s="76"/>
    </row>
    <row r="9" spans="1:9" ht="18.75" customHeight="1" thickBot="1" x14ac:dyDescent="0.2">
      <c r="A9" s="78"/>
      <c r="B9" s="79" t="s">
        <v>110</v>
      </c>
      <c r="C9" s="80" t="s">
        <v>8</v>
      </c>
      <c r="D9" s="81"/>
      <c r="E9" s="82"/>
      <c r="F9" s="83"/>
      <c r="G9" s="84"/>
      <c r="H9" s="82"/>
      <c r="I9" s="83"/>
    </row>
    <row r="10" spans="1:9" ht="21" customHeight="1" x14ac:dyDescent="0.15">
      <c r="A10" s="85" t="s">
        <v>9</v>
      </c>
      <c r="B10" s="86" t="s">
        <v>111</v>
      </c>
      <c r="C10" s="87" t="s">
        <v>10</v>
      </c>
      <c r="D10" s="138" t="s">
        <v>83</v>
      </c>
      <c r="E10" s="139" t="s">
        <v>162</v>
      </c>
      <c r="F10" s="140" t="s">
        <v>96</v>
      </c>
      <c r="G10" s="138" t="s">
        <v>79</v>
      </c>
      <c r="H10" s="141" t="s">
        <v>166</v>
      </c>
      <c r="I10" s="140" t="s">
        <v>98</v>
      </c>
    </row>
    <row r="11" spans="1:9" ht="21" customHeight="1" x14ac:dyDescent="0.15">
      <c r="A11" s="88" t="s">
        <v>11</v>
      </c>
      <c r="B11" s="89" t="s">
        <v>112</v>
      </c>
      <c r="C11" s="90" t="s">
        <v>12</v>
      </c>
      <c r="D11" s="142" t="s">
        <v>85</v>
      </c>
      <c r="E11" s="133" t="s">
        <v>163</v>
      </c>
      <c r="F11" s="143" t="s">
        <v>86</v>
      </c>
      <c r="G11" s="144" t="s">
        <v>88</v>
      </c>
      <c r="H11" s="133" t="s">
        <v>165</v>
      </c>
      <c r="I11" s="143" t="s">
        <v>89</v>
      </c>
    </row>
    <row r="12" spans="1:9" ht="21" customHeight="1" x14ac:dyDescent="0.15">
      <c r="A12" s="88" t="s">
        <v>13</v>
      </c>
      <c r="B12" s="91" t="s">
        <v>113</v>
      </c>
      <c r="C12" s="90" t="s">
        <v>12</v>
      </c>
      <c r="D12" s="142" t="s">
        <v>90</v>
      </c>
      <c r="E12" s="133" t="s">
        <v>164</v>
      </c>
      <c r="F12" s="143" t="s">
        <v>99</v>
      </c>
      <c r="G12" s="144" t="s">
        <v>92</v>
      </c>
      <c r="H12" s="133" t="s">
        <v>166</v>
      </c>
      <c r="I12" s="143" t="s">
        <v>93</v>
      </c>
    </row>
    <row r="13" spans="1:9" ht="21" customHeight="1" x14ac:dyDescent="0.15">
      <c r="A13" s="88" t="s">
        <v>14</v>
      </c>
      <c r="B13" s="91" t="s">
        <v>114</v>
      </c>
      <c r="C13" s="90" t="s">
        <v>12</v>
      </c>
      <c r="D13" s="142" t="s">
        <v>127</v>
      </c>
      <c r="E13" s="133" t="s">
        <v>165</v>
      </c>
      <c r="F13" s="143" t="s">
        <v>94</v>
      </c>
      <c r="G13" s="144" t="s">
        <v>83</v>
      </c>
      <c r="H13" s="133" t="s">
        <v>167</v>
      </c>
      <c r="I13" s="143" t="s">
        <v>97</v>
      </c>
    </row>
    <row r="14" spans="1:9" ht="21" customHeight="1" x14ac:dyDescent="0.15">
      <c r="A14" s="88" t="s">
        <v>15</v>
      </c>
      <c r="B14" s="91" t="s">
        <v>115</v>
      </c>
      <c r="C14" s="90" t="s">
        <v>12</v>
      </c>
      <c r="D14" s="142" t="s">
        <v>100</v>
      </c>
      <c r="E14" s="133" t="s">
        <v>168</v>
      </c>
      <c r="F14" s="143" t="s">
        <v>85</v>
      </c>
      <c r="G14" s="144" t="s">
        <v>78</v>
      </c>
      <c r="H14" s="133" t="s">
        <v>169</v>
      </c>
      <c r="I14" s="145" t="s">
        <v>86</v>
      </c>
    </row>
    <row r="15" spans="1:9" ht="21" customHeight="1" x14ac:dyDescent="0.15">
      <c r="A15" s="88" t="s">
        <v>16</v>
      </c>
      <c r="B15" s="91" t="s">
        <v>116</v>
      </c>
      <c r="C15" s="90" t="s">
        <v>12</v>
      </c>
      <c r="D15" s="142" t="s">
        <v>88</v>
      </c>
      <c r="E15" s="137" t="s">
        <v>170</v>
      </c>
      <c r="F15" s="143" t="s">
        <v>90</v>
      </c>
      <c r="G15" s="144" t="s">
        <v>101</v>
      </c>
      <c r="H15" s="137" t="s">
        <v>162</v>
      </c>
      <c r="I15" s="143" t="s">
        <v>91</v>
      </c>
    </row>
    <row r="16" spans="1:9" ht="21" customHeight="1" x14ac:dyDescent="0.15">
      <c r="A16" s="88" t="s">
        <v>17</v>
      </c>
      <c r="B16" s="91" t="s">
        <v>117</v>
      </c>
      <c r="C16" s="90" t="s">
        <v>12</v>
      </c>
      <c r="D16" s="142" t="s">
        <v>92</v>
      </c>
      <c r="E16" s="133" t="s">
        <v>176</v>
      </c>
      <c r="F16" s="143" t="s">
        <v>127</v>
      </c>
      <c r="G16" s="144" t="s">
        <v>93</v>
      </c>
      <c r="H16" s="133" t="s">
        <v>163</v>
      </c>
      <c r="I16" s="143" t="s">
        <v>94</v>
      </c>
    </row>
    <row r="17" spans="1:9" ht="21" customHeight="1" x14ac:dyDescent="0.15">
      <c r="A17" s="88" t="s">
        <v>21</v>
      </c>
      <c r="B17" s="91" t="s">
        <v>118</v>
      </c>
      <c r="C17" s="92" t="s">
        <v>103</v>
      </c>
      <c r="D17" s="142" t="s">
        <v>96</v>
      </c>
      <c r="E17" s="133" t="s">
        <v>177</v>
      </c>
      <c r="F17" s="143" t="s">
        <v>97</v>
      </c>
      <c r="G17" s="144"/>
      <c r="H17" s="146" t="s">
        <v>84</v>
      </c>
      <c r="I17" s="143"/>
    </row>
    <row r="18" spans="1:9" ht="21" customHeight="1" x14ac:dyDescent="0.15">
      <c r="A18" s="88" t="s">
        <v>22</v>
      </c>
      <c r="B18" s="91" t="s">
        <v>119</v>
      </c>
      <c r="C18" s="90" t="s">
        <v>102</v>
      </c>
      <c r="D18" s="142" t="s">
        <v>85</v>
      </c>
      <c r="E18" s="133" t="s">
        <v>178</v>
      </c>
      <c r="F18" s="143" t="s">
        <v>90</v>
      </c>
      <c r="G18" s="144" t="str">
        <f>成績!C86</f>
        <v>FC.リーベル</v>
      </c>
      <c r="H18" s="147" t="s">
        <v>180</v>
      </c>
      <c r="I18" s="143" t="str">
        <f>成績!G86</f>
        <v>西部地区女子選抜</v>
      </c>
    </row>
    <row r="19" spans="1:9" ht="21" customHeight="1" x14ac:dyDescent="0.15">
      <c r="A19" s="88" t="s">
        <v>23</v>
      </c>
      <c r="B19" s="93" t="s">
        <v>121</v>
      </c>
      <c r="C19" s="90" t="s">
        <v>12</v>
      </c>
      <c r="D19" s="142" t="str">
        <f>成績!K86</f>
        <v>FC中津ジュニア</v>
      </c>
      <c r="E19" s="133" t="s">
        <v>176</v>
      </c>
      <c r="F19" s="143" t="str">
        <f>成績!O86</f>
        <v>和田SSC</v>
      </c>
      <c r="G19" s="144" t="str">
        <f>成績!V73</f>
        <v>日出SSS</v>
      </c>
      <c r="H19" s="137" t="s">
        <v>182</v>
      </c>
      <c r="I19" s="143" t="str">
        <f>成績!Z73</f>
        <v>カティオーラPramo</v>
      </c>
    </row>
    <row r="20" spans="1:9" ht="21" customHeight="1" x14ac:dyDescent="0.15">
      <c r="A20" s="94" t="s">
        <v>24</v>
      </c>
      <c r="B20" s="91" t="s">
        <v>120</v>
      </c>
      <c r="C20" s="90" t="s">
        <v>12</v>
      </c>
      <c r="D20" s="142" t="str">
        <f>成績!AD73</f>
        <v>FC大野</v>
      </c>
      <c r="E20" s="137" t="s">
        <v>185</v>
      </c>
      <c r="F20" s="143" t="str">
        <f>成績!AH73</f>
        <v>碩田SSS</v>
      </c>
      <c r="G20" s="144" t="str">
        <f>成績!C73</f>
        <v>中津沖代JSC</v>
      </c>
      <c r="H20" s="133" t="s">
        <v>185</v>
      </c>
      <c r="I20" s="143" t="str">
        <f>成績!G73</f>
        <v>東大分SSS</v>
      </c>
    </row>
    <row r="21" spans="1:9" ht="21" customHeight="1" x14ac:dyDescent="0.15">
      <c r="A21" s="88" t="s">
        <v>65</v>
      </c>
      <c r="B21" s="89" t="s">
        <v>122</v>
      </c>
      <c r="C21" s="90" t="s">
        <v>12</v>
      </c>
      <c r="D21" s="148" t="str">
        <f>成績!K73</f>
        <v>明治北SSC</v>
      </c>
      <c r="E21" s="95" t="s">
        <v>177</v>
      </c>
      <c r="F21" s="149" t="str">
        <f>成績!O73</f>
        <v>三佐SSS</v>
      </c>
      <c r="G21" s="150" t="s">
        <v>85</v>
      </c>
      <c r="H21" s="95" t="s">
        <v>186</v>
      </c>
      <c r="I21" s="149" t="s">
        <v>181</v>
      </c>
    </row>
    <row r="22" spans="1:9" ht="21" customHeight="1" x14ac:dyDescent="0.15">
      <c r="A22" s="94" t="s">
        <v>67</v>
      </c>
      <c r="B22" s="91" t="s">
        <v>123</v>
      </c>
      <c r="C22" s="90" t="s">
        <v>12</v>
      </c>
      <c r="D22" s="148" t="str">
        <f>I18</f>
        <v>西部地区女子選抜</v>
      </c>
      <c r="E22" s="95" t="s">
        <v>162</v>
      </c>
      <c r="F22" s="149" t="str">
        <f>D19</f>
        <v>FC中津ジュニア</v>
      </c>
      <c r="G22" s="150" t="str">
        <f>G18</f>
        <v>FC.リーベル</v>
      </c>
      <c r="H22" s="137" t="s">
        <v>187</v>
      </c>
      <c r="I22" s="149" t="str">
        <f>F19</f>
        <v>和田SSC</v>
      </c>
    </row>
    <row r="23" spans="1:9" ht="21" customHeight="1" x14ac:dyDescent="0.15">
      <c r="A23" s="96" t="s">
        <v>68</v>
      </c>
      <c r="B23" s="22" t="s">
        <v>124</v>
      </c>
      <c r="C23" s="90" t="s">
        <v>12</v>
      </c>
      <c r="D23" s="148" t="str">
        <f>G19</f>
        <v>日出SSS</v>
      </c>
      <c r="E23" s="95" t="s">
        <v>185</v>
      </c>
      <c r="F23" s="149" t="str">
        <f>D20</f>
        <v>FC大野</v>
      </c>
      <c r="G23" s="150" t="str">
        <f>I19</f>
        <v>カティオーラPramo</v>
      </c>
      <c r="H23" s="137" t="s">
        <v>188</v>
      </c>
      <c r="I23" s="149" t="str">
        <f>F20</f>
        <v>碩田SSS</v>
      </c>
    </row>
    <row r="24" spans="1:9" ht="21" customHeight="1" x14ac:dyDescent="0.15">
      <c r="A24" s="97" t="s">
        <v>104</v>
      </c>
      <c r="B24" s="22" t="s">
        <v>125</v>
      </c>
      <c r="C24" s="90" t="s">
        <v>12</v>
      </c>
      <c r="D24" s="98" t="s">
        <v>90</v>
      </c>
      <c r="E24" s="99" t="s">
        <v>190</v>
      </c>
      <c r="F24" s="100" t="s">
        <v>181</v>
      </c>
      <c r="G24" s="164" t="str">
        <f>I20</f>
        <v>東大分SSS</v>
      </c>
      <c r="H24" s="134" t="s">
        <v>189</v>
      </c>
      <c r="I24" s="100" t="str">
        <f>D21</f>
        <v>明治北SSC</v>
      </c>
    </row>
    <row r="25" spans="1:9" ht="21" customHeight="1" thickBot="1" x14ac:dyDescent="0.2">
      <c r="A25" s="101" t="s">
        <v>105</v>
      </c>
      <c r="B25" s="102" t="s">
        <v>126</v>
      </c>
      <c r="C25" s="103" t="s">
        <v>25</v>
      </c>
      <c r="D25" s="165" t="str">
        <f>G20</f>
        <v>中津沖代JSC</v>
      </c>
      <c r="E25" s="104" t="s">
        <v>185</v>
      </c>
      <c r="F25" s="106" t="str">
        <f>F21</f>
        <v>三佐SSS</v>
      </c>
      <c r="G25" s="105"/>
      <c r="H25" s="135"/>
      <c r="I25" s="106"/>
    </row>
    <row r="26" spans="1:9" x14ac:dyDescent="0.15">
      <c r="C26" s="55" t="s">
        <v>69</v>
      </c>
    </row>
    <row r="27" spans="1:9" x14ac:dyDescent="0.15">
      <c r="C27" s="55" t="s">
        <v>63</v>
      </c>
    </row>
    <row r="29" spans="1:9" ht="15" customHeight="1" x14ac:dyDescent="0.15"/>
    <row r="30" spans="1:9" ht="15" customHeight="1" x14ac:dyDescent="0.15">
      <c r="B30" s="55" t="s">
        <v>26</v>
      </c>
      <c r="D30" s="55" t="s">
        <v>161</v>
      </c>
    </row>
    <row r="31" spans="1:9" ht="15" customHeight="1" x14ac:dyDescent="0.15">
      <c r="B31" s="55" t="s">
        <v>27</v>
      </c>
      <c r="D31" s="55" t="s">
        <v>28</v>
      </c>
    </row>
    <row r="32" spans="1:9" ht="15" customHeight="1" x14ac:dyDescent="0.15">
      <c r="B32" s="55" t="s">
        <v>29</v>
      </c>
      <c r="D32" s="55" t="s">
        <v>160</v>
      </c>
    </row>
    <row r="33" spans="2:4" ht="15" customHeight="1" x14ac:dyDescent="0.15">
      <c r="B33" s="55" t="s">
        <v>30</v>
      </c>
      <c r="D33" s="55" t="s">
        <v>66</v>
      </c>
    </row>
    <row r="34" spans="2:4" ht="15" customHeight="1" x14ac:dyDescent="0.15">
      <c r="B34" s="55" t="s">
        <v>31</v>
      </c>
      <c r="D34" s="55" t="s">
        <v>159</v>
      </c>
    </row>
    <row r="35" spans="2:4" ht="15" customHeight="1" x14ac:dyDescent="0.15">
      <c r="B35" s="55" t="s">
        <v>32</v>
      </c>
      <c r="D35" s="55" t="s">
        <v>28</v>
      </c>
    </row>
    <row r="36" spans="2:4" ht="15" customHeight="1" x14ac:dyDescent="0.15"/>
    <row r="37" spans="2:4" ht="15" customHeight="1" x14ac:dyDescent="0.15">
      <c r="B37" s="55" t="s">
        <v>33</v>
      </c>
    </row>
    <row r="38" spans="2:4" ht="15" customHeight="1" x14ac:dyDescent="0.15">
      <c r="B38" s="55" t="s">
        <v>34</v>
      </c>
      <c r="D38" s="55" t="s">
        <v>28</v>
      </c>
    </row>
    <row r="39" spans="2:4" ht="15" customHeight="1" x14ac:dyDescent="0.15">
      <c r="B39" s="55" t="s">
        <v>35</v>
      </c>
      <c r="D39" s="55" t="s">
        <v>158</v>
      </c>
    </row>
    <row r="40" spans="2:4" ht="15" customHeight="1" x14ac:dyDescent="0.15">
      <c r="B40" s="55" t="s">
        <v>36</v>
      </c>
      <c r="D40" s="55" t="s">
        <v>106</v>
      </c>
    </row>
    <row r="41" spans="2:4" ht="15" customHeight="1" x14ac:dyDescent="0.15">
      <c r="B41" s="55" t="s">
        <v>37</v>
      </c>
      <c r="D41" s="55" t="s">
        <v>157</v>
      </c>
    </row>
    <row r="42" spans="2:4" ht="15" customHeight="1" x14ac:dyDescent="0.15">
      <c r="B42" s="55" t="s">
        <v>32</v>
      </c>
      <c r="D42" s="55" t="s">
        <v>28</v>
      </c>
    </row>
  </sheetData>
  <phoneticPr fontId="1"/>
  <printOptions horizontalCentered="1" verticalCentered="1"/>
  <pageMargins left="0" right="0" top="0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91253-0616-4C65-B3AE-D4ED4C9BE1DF}">
  <sheetPr>
    <pageSetUpPr fitToPage="1"/>
  </sheetPr>
  <dimension ref="A1:AL90"/>
  <sheetViews>
    <sheetView showGridLines="0" tabSelected="1" view="pageBreakPreview" zoomScale="75" zoomScaleNormal="75" zoomScaleSheetLayoutView="75" workbookViewId="0">
      <selection activeCell="A16" sqref="A16"/>
    </sheetView>
  </sheetViews>
  <sheetFormatPr defaultColWidth="4.125" defaultRowHeight="24.95" customHeight="1" x14ac:dyDescent="0.4"/>
  <cols>
    <col min="1" max="1" width="4.125" style="29"/>
    <col min="2" max="38" width="4.125" style="14"/>
    <col min="39" max="16384" width="4.125" style="260"/>
  </cols>
  <sheetData>
    <row r="1" spans="1:38" ht="24.95" customHeight="1" x14ac:dyDescent="0.4">
      <c r="A1" s="257" t="s">
        <v>87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</row>
    <row r="2" spans="1:38" ht="24.95" customHeight="1" x14ac:dyDescent="0.4">
      <c r="A2" s="257"/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</row>
    <row r="3" spans="1:38" ht="24.95" hidden="1" customHeight="1" x14ac:dyDescent="0.4">
      <c r="D3" s="13" t="s">
        <v>39</v>
      </c>
      <c r="P3" s="13" t="s">
        <v>56</v>
      </c>
    </row>
    <row r="4" spans="1:38" s="261" customFormat="1" ht="24.95" hidden="1" customHeight="1" x14ac:dyDescent="0.4">
      <c r="A4" s="39"/>
      <c r="B4" s="15"/>
      <c r="C4" s="15"/>
      <c r="D4" s="16" t="s">
        <v>40</v>
      </c>
      <c r="E4" s="174" t="s">
        <v>41</v>
      </c>
      <c r="F4" s="174"/>
      <c r="G4" s="174"/>
      <c r="H4" s="174"/>
      <c r="I4" s="174"/>
      <c r="J4" s="174"/>
      <c r="K4" s="174"/>
      <c r="L4" s="174"/>
      <c r="M4" s="174"/>
      <c r="N4" s="15"/>
      <c r="O4" s="15"/>
      <c r="P4" s="16" t="s">
        <v>40</v>
      </c>
      <c r="Q4" s="174" t="s">
        <v>41</v>
      </c>
      <c r="R4" s="174"/>
      <c r="S4" s="174"/>
      <c r="T4" s="174"/>
      <c r="U4" s="174"/>
      <c r="V4" s="174"/>
      <c r="W4" s="174"/>
      <c r="X4" s="174"/>
      <c r="Y4" s="174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</row>
    <row r="5" spans="1:38" s="261" customFormat="1" ht="24.95" hidden="1" customHeight="1" x14ac:dyDescent="0.4">
      <c r="A5" s="39"/>
      <c r="B5" s="15"/>
      <c r="C5" s="15"/>
      <c r="D5" s="16">
        <v>1</v>
      </c>
      <c r="E5" s="174" t="s">
        <v>141</v>
      </c>
      <c r="F5" s="174"/>
      <c r="G5" s="174"/>
      <c r="H5" s="174"/>
      <c r="I5" s="174"/>
      <c r="J5" s="174"/>
      <c r="K5" s="174"/>
      <c r="L5" s="174"/>
      <c r="M5" s="174"/>
      <c r="N5" s="15"/>
      <c r="O5" s="15"/>
      <c r="P5" s="16">
        <v>1</v>
      </c>
      <c r="Q5" s="174" t="s">
        <v>145</v>
      </c>
      <c r="R5" s="174"/>
      <c r="S5" s="174"/>
      <c r="T5" s="174"/>
      <c r="U5" s="174"/>
      <c r="V5" s="174"/>
      <c r="W5" s="174"/>
      <c r="X5" s="174"/>
      <c r="Y5" s="174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</row>
    <row r="6" spans="1:38" s="261" customFormat="1" ht="24.95" hidden="1" customHeight="1" x14ac:dyDescent="0.4">
      <c r="A6" s="39"/>
      <c r="B6" s="15"/>
      <c r="C6" s="15"/>
      <c r="D6" s="16">
        <v>2</v>
      </c>
      <c r="E6" s="174" t="s">
        <v>142</v>
      </c>
      <c r="F6" s="174"/>
      <c r="G6" s="174"/>
      <c r="H6" s="174"/>
      <c r="I6" s="174"/>
      <c r="J6" s="174"/>
      <c r="K6" s="174"/>
      <c r="L6" s="174"/>
      <c r="M6" s="174"/>
      <c r="N6" s="15"/>
      <c r="O6" s="15"/>
      <c r="P6" s="16">
        <v>2</v>
      </c>
      <c r="Q6" s="174" t="s">
        <v>146</v>
      </c>
      <c r="R6" s="174"/>
      <c r="S6" s="174"/>
      <c r="T6" s="174"/>
      <c r="U6" s="174"/>
      <c r="V6" s="174"/>
      <c r="W6" s="174"/>
      <c r="X6" s="174"/>
      <c r="Y6" s="174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</row>
    <row r="7" spans="1:38" s="261" customFormat="1" ht="24.95" hidden="1" customHeight="1" x14ac:dyDescent="0.4">
      <c r="A7" s="39"/>
      <c r="B7" s="15"/>
      <c r="C7" s="15"/>
      <c r="D7" s="16">
        <v>3</v>
      </c>
      <c r="E7" s="174" t="s">
        <v>143</v>
      </c>
      <c r="F7" s="174"/>
      <c r="G7" s="174"/>
      <c r="H7" s="174"/>
      <c r="I7" s="174"/>
      <c r="J7" s="174"/>
      <c r="K7" s="174"/>
      <c r="L7" s="174"/>
      <c r="M7" s="174"/>
      <c r="N7" s="15"/>
      <c r="O7" s="15"/>
      <c r="P7" s="16">
        <v>3</v>
      </c>
      <c r="Q7" s="174" t="s">
        <v>147</v>
      </c>
      <c r="R7" s="174"/>
      <c r="S7" s="174"/>
      <c r="T7" s="174"/>
      <c r="U7" s="174"/>
      <c r="V7" s="174"/>
      <c r="W7" s="174"/>
      <c r="X7" s="174"/>
      <c r="Y7" s="174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</row>
    <row r="8" spans="1:38" s="261" customFormat="1" ht="24.95" hidden="1" customHeight="1" x14ac:dyDescent="0.4">
      <c r="A8" s="39"/>
      <c r="B8" s="15"/>
      <c r="C8" s="15"/>
      <c r="D8" s="16">
        <v>4</v>
      </c>
      <c r="E8" s="174" t="s">
        <v>144</v>
      </c>
      <c r="F8" s="174"/>
      <c r="G8" s="174"/>
      <c r="H8" s="174"/>
      <c r="I8" s="174"/>
      <c r="J8" s="174"/>
      <c r="K8" s="174"/>
      <c r="L8" s="174"/>
      <c r="M8" s="174"/>
      <c r="N8" s="15"/>
      <c r="O8" s="15"/>
      <c r="P8" s="16">
        <v>4</v>
      </c>
      <c r="Q8" s="174" t="s">
        <v>148</v>
      </c>
      <c r="R8" s="174"/>
      <c r="S8" s="174"/>
      <c r="T8" s="174"/>
      <c r="U8" s="174"/>
      <c r="V8" s="174"/>
      <c r="W8" s="174"/>
      <c r="X8" s="174"/>
      <c r="Y8" s="174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</row>
    <row r="9" spans="1:38" s="261" customFormat="1" ht="24.95" hidden="1" customHeight="1" x14ac:dyDescent="0.4">
      <c r="A9" s="39"/>
      <c r="B9" s="15"/>
      <c r="C9" s="15"/>
      <c r="D9" s="17"/>
      <c r="E9" s="17"/>
      <c r="F9" s="17"/>
      <c r="G9" s="17"/>
      <c r="H9" s="17"/>
      <c r="I9" s="17"/>
      <c r="J9" s="17"/>
      <c r="K9" s="17"/>
      <c r="L9" s="15"/>
      <c r="M9" s="15"/>
      <c r="N9" s="15"/>
      <c r="O9" s="17"/>
      <c r="P9" s="18"/>
      <c r="Q9" s="18"/>
      <c r="R9" s="18"/>
      <c r="S9" s="18"/>
      <c r="T9" s="18"/>
      <c r="U9" s="18"/>
      <c r="V9" s="18"/>
      <c r="W9" s="17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</row>
    <row r="10" spans="1:38" s="261" customFormat="1" ht="24.95" hidden="1" customHeight="1" x14ac:dyDescent="0.4">
      <c r="A10" s="39"/>
      <c r="B10" s="15"/>
      <c r="C10" s="15"/>
      <c r="D10" s="13" t="s">
        <v>139</v>
      </c>
      <c r="E10" s="14"/>
      <c r="F10" s="14"/>
      <c r="G10" s="14"/>
      <c r="H10" s="14"/>
      <c r="I10" s="14"/>
      <c r="J10" s="14"/>
      <c r="K10" s="14"/>
      <c r="L10" s="14"/>
      <c r="M10" s="14"/>
      <c r="N10" s="15"/>
      <c r="O10" s="17"/>
      <c r="P10" s="13" t="s">
        <v>140</v>
      </c>
      <c r="Q10" s="14"/>
      <c r="R10" s="14"/>
      <c r="S10" s="14"/>
      <c r="T10" s="14"/>
      <c r="U10" s="14"/>
      <c r="V10" s="14"/>
      <c r="W10" s="14"/>
      <c r="X10" s="14"/>
      <c r="Y10" s="14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</row>
    <row r="11" spans="1:38" s="261" customFormat="1" ht="24.95" hidden="1" customHeight="1" x14ac:dyDescent="0.4">
      <c r="A11" s="39"/>
      <c r="B11" s="15"/>
      <c r="C11" s="15"/>
      <c r="D11" s="16" t="s">
        <v>40</v>
      </c>
      <c r="E11" s="174" t="s">
        <v>41</v>
      </c>
      <c r="F11" s="174"/>
      <c r="G11" s="174"/>
      <c r="H11" s="174"/>
      <c r="I11" s="174"/>
      <c r="J11" s="174"/>
      <c r="K11" s="174"/>
      <c r="L11" s="174"/>
      <c r="M11" s="174"/>
      <c r="N11" s="15"/>
      <c r="O11" s="15"/>
      <c r="P11" s="16" t="s">
        <v>40</v>
      </c>
      <c r="Q11" s="174" t="s">
        <v>41</v>
      </c>
      <c r="R11" s="174"/>
      <c r="S11" s="174"/>
      <c r="T11" s="174"/>
      <c r="U11" s="174"/>
      <c r="V11" s="174"/>
      <c r="W11" s="174"/>
      <c r="X11" s="174"/>
      <c r="Y11" s="174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</row>
    <row r="12" spans="1:38" s="261" customFormat="1" ht="24.95" hidden="1" customHeight="1" x14ac:dyDescent="0.4">
      <c r="A12" s="39"/>
      <c r="B12" s="15"/>
      <c r="C12" s="15"/>
      <c r="D12" s="16">
        <v>1</v>
      </c>
      <c r="E12" s="174" t="s">
        <v>149</v>
      </c>
      <c r="F12" s="174"/>
      <c r="G12" s="174"/>
      <c r="H12" s="174"/>
      <c r="I12" s="174"/>
      <c r="J12" s="174"/>
      <c r="K12" s="174"/>
      <c r="L12" s="174"/>
      <c r="M12" s="174"/>
      <c r="N12" s="15"/>
      <c r="O12" s="15"/>
      <c r="P12" s="16">
        <v>1</v>
      </c>
      <c r="Q12" s="174" t="s">
        <v>153</v>
      </c>
      <c r="R12" s="174"/>
      <c r="S12" s="174"/>
      <c r="T12" s="174"/>
      <c r="U12" s="174"/>
      <c r="V12" s="174"/>
      <c r="W12" s="174"/>
      <c r="X12" s="174"/>
      <c r="Y12" s="174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</row>
    <row r="13" spans="1:38" s="261" customFormat="1" ht="24.95" hidden="1" customHeight="1" x14ac:dyDescent="0.4">
      <c r="A13" s="39"/>
      <c r="B13" s="15"/>
      <c r="C13" s="15"/>
      <c r="D13" s="16">
        <v>2</v>
      </c>
      <c r="E13" s="174" t="s">
        <v>150</v>
      </c>
      <c r="F13" s="174"/>
      <c r="G13" s="174"/>
      <c r="H13" s="174"/>
      <c r="I13" s="174"/>
      <c r="J13" s="174"/>
      <c r="K13" s="174"/>
      <c r="L13" s="174"/>
      <c r="M13" s="174"/>
      <c r="N13" s="15"/>
      <c r="O13" s="15"/>
      <c r="P13" s="16">
        <v>2</v>
      </c>
      <c r="Q13" s="174" t="s">
        <v>154</v>
      </c>
      <c r="R13" s="174"/>
      <c r="S13" s="174"/>
      <c r="T13" s="174"/>
      <c r="U13" s="174"/>
      <c r="V13" s="174"/>
      <c r="W13" s="174"/>
      <c r="X13" s="174"/>
      <c r="Y13" s="174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</row>
    <row r="14" spans="1:38" s="261" customFormat="1" ht="24.95" hidden="1" customHeight="1" x14ac:dyDescent="0.4">
      <c r="A14" s="39"/>
      <c r="B14" s="15"/>
      <c r="C14" s="15"/>
      <c r="D14" s="16">
        <v>3</v>
      </c>
      <c r="E14" s="174" t="s">
        <v>151</v>
      </c>
      <c r="F14" s="174"/>
      <c r="G14" s="174"/>
      <c r="H14" s="174"/>
      <c r="I14" s="174"/>
      <c r="J14" s="174"/>
      <c r="K14" s="174"/>
      <c r="L14" s="174"/>
      <c r="M14" s="174"/>
      <c r="N14" s="15"/>
      <c r="O14" s="15"/>
      <c r="P14" s="16">
        <v>3</v>
      </c>
      <c r="Q14" s="174" t="s">
        <v>155</v>
      </c>
      <c r="R14" s="174"/>
      <c r="S14" s="174"/>
      <c r="T14" s="174"/>
      <c r="U14" s="174"/>
      <c r="V14" s="174"/>
      <c r="W14" s="174"/>
      <c r="X14" s="174"/>
      <c r="Y14" s="174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</row>
    <row r="15" spans="1:38" ht="24.95" hidden="1" customHeight="1" x14ac:dyDescent="0.4">
      <c r="D15" s="16">
        <v>4</v>
      </c>
      <c r="E15" s="174" t="s">
        <v>152</v>
      </c>
      <c r="F15" s="174"/>
      <c r="G15" s="174"/>
      <c r="H15" s="174"/>
      <c r="I15" s="174"/>
      <c r="J15" s="174"/>
      <c r="K15" s="174"/>
      <c r="L15" s="174"/>
      <c r="M15" s="174"/>
      <c r="O15" s="15"/>
      <c r="P15" s="16">
        <v>4</v>
      </c>
      <c r="Q15" s="174"/>
      <c r="R15" s="174"/>
      <c r="S15" s="174"/>
      <c r="T15" s="174"/>
      <c r="U15" s="174"/>
      <c r="V15" s="174"/>
      <c r="W15" s="174"/>
      <c r="X15" s="174"/>
      <c r="Y15" s="174"/>
    </row>
    <row r="17" spans="1:38" ht="24.95" customHeight="1" x14ac:dyDescent="0.4">
      <c r="A17" s="51" t="s">
        <v>42</v>
      </c>
      <c r="B17" s="52"/>
      <c r="C17" s="52"/>
      <c r="D17" s="53"/>
      <c r="E17" s="258" t="s">
        <v>43</v>
      </c>
      <c r="F17" s="258"/>
      <c r="G17" s="259">
        <v>4</v>
      </c>
      <c r="H17" s="259"/>
      <c r="J17" s="258" t="s">
        <v>156</v>
      </c>
      <c r="K17" s="258"/>
      <c r="L17" s="259">
        <v>1</v>
      </c>
      <c r="M17" s="259"/>
      <c r="N17" s="50"/>
      <c r="O17" s="258" t="s">
        <v>44</v>
      </c>
      <c r="P17" s="258"/>
      <c r="Q17" s="259">
        <v>0</v>
      </c>
      <c r="R17" s="259"/>
      <c r="S17" s="49"/>
      <c r="V17" s="4"/>
      <c r="W17" s="4"/>
      <c r="X17" s="5"/>
      <c r="Y17" s="5"/>
      <c r="Z17" s="5"/>
      <c r="AA17" s="5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</row>
    <row r="18" spans="1:38" ht="24.95" customHeight="1" x14ac:dyDescent="0.4">
      <c r="A18" s="43" t="s">
        <v>39</v>
      </c>
      <c r="B18" s="6"/>
      <c r="C18" s="6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136" t="s">
        <v>173</v>
      </c>
    </row>
    <row r="19" spans="1:38" ht="24.95" customHeight="1" x14ac:dyDescent="0.4">
      <c r="A19" s="198" t="s">
        <v>41</v>
      </c>
      <c r="B19" s="198"/>
      <c r="C19" s="198"/>
      <c r="D19" s="198"/>
      <c r="E19" s="198"/>
      <c r="F19" s="173" t="str">
        <f>A21</f>
        <v>日出SSS</v>
      </c>
      <c r="G19" s="173"/>
      <c r="H19" s="173"/>
      <c r="I19" s="173" t="str">
        <f>A23</f>
        <v>中津沖代JSC</v>
      </c>
      <c r="J19" s="173"/>
      <c r="K19" s="173"/>
      <c r="L19" s="173" t="str">
        <f>A25</f>
        <v>田尻SSS</v>
      </c>
      <c r="M19" s="173"/>
      <c r="N19" s="173"/>
      <c r="O19" s="173" t="str">
        <f>A27</f>
        <v>FC.リーベル</v>
      </c>
      <c r="P19" s="173"/>
      <c r="Q19" s="197"/>
      <c r="R19" s="201" t="s">
        <v>43</v>
      </c>
      <c r="S19" s="202"/>
      <c r="T19" s="195" t="s">
        <v>128</v>
      </c>
      <c r="U19" s="195"/>
      <c r="V19" s="202" t="s">
        <v>45</v>
      </c>
      <c r="W19" s="202"/>
      <c r="X19" s="234" t="s">
        <v>129</v>
      </c>
      <c r="Y19" s="234"/>
      <c r="Z19" s="234" t="s">
        <v>130</v>
      </c>
      <c r="AA19" s="234"/>
      <c r="AB19" s="234" t="s">
        <v>131</v>
      </c>
      <c r="AC19" s="234"/>
      <c r="AD19" s="235" t="s">
        <v>48</v>
      </c>
      <c r="AE19" s="235"/>
      <c r="AF19" s="236" t="s">
        <v>49</v>
      </c>
      <c r="AG19" s="236"/>
      <c r="AH19" s="236" t="s">
        <v>50</v>
      </c>
      <c r="AI19" s="237"/>
      <c r="AJ19" s="233" t="s">
        <v>51</v>
      </c>
      <c r="AK19" s="195"/>
      <c r="AL19" s="195"/>
    </row>
    <row r="20" spans="1:38" ht="24.95" customHeight="1" x14ac:dyDescent="0.4">
      <c r="A20" s="198"/>
      <c r="B20" s="198"/>
      <c r="C20" s="198"/>
      <c r="D20" s="198"/>
      <c r="E20" s="198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97"/>
      <c r="R20" s="201"/>
      <c r="S20" s="202"/>
      <c r="T20" s="195"/>
      <c r="U20" s="195"/>
      <c r="V20" s="202"/>
      <c r="W20" s="202"/>
      <c r="X20" s="234"/>
      <c r="Y20" s="234"/>
      <c r="Z20" s="234"/>
      <c r="AA20" s="234"/>
      <c r="AB20" s="234"/>
      <c r="AC20" s="234"/>
      <c r="AD20" s="235"/>
      <c r="AE20" s="235"/>
      <c r="AF20" s="236"/>
      <c r="AG20" s="236"/>
      <c r="AH20" s="236"/>
      <c r="AI20" s="237"/>
      <c r="AJ20" s="233"/>
      <c r="AK20" s="195"/>
      <c r="AL20" s="195"/>
    </row>
    <row r="21" spans="1:38" ht="24.95" customHeight="1" x14ac:dyDescent="0.4">
      <c r="A21" s="209" t="str">
        <f>E5</f>
        <v>日出SSS</v>
      </c>
      <c r="B21" s="210"/>
      <c r="C21" s="211"/>
      <c r="D21" s="177" t="s">
        <v>52</v>
      </c>
      <c r="E21" s="178"/>
      <c r="F21" s="125"/>
      <c r="G21" s="126" t="str">
        <f>IF(F22="","",IF(F22&gt;H22,"○",IF(F22&lt;H22,"●",IF(F22=H22,"△"))))</f>
        <v/>
      </c>
      <c r="H21" s="127"/>
      <c r="I21" s="110"/>
      <c r="J21" s="111" t="str">
        <f>IF(I22="","",IF(I22&gt;K22,"○",IF(I22&lt;K22,"●",IF(I22=K22,"△"))))</f>
        <v>△</v>
      </c>
      <c r="K21" s="112"/>
      <c r="L21" s="110"/>
      <c r="M21" s="111" t="str">
        <f>IF(L22="","",IF(L22&gt;N22,"○",IF(L22&lt;N22,"●",IF(L22=N22,"△"))))</f>
        <v>○</v>
      </c>
      <c r="N21" s="112"/>
      <c r="O21" s="125"/>
      <c r="P21" s="126" t="str">
        <f>IF(O22="","",IF(O22&gt;Q22,"○",IF(O22&lt;Q22,"●",IF(O22=Q22,"△"))))</f>
        <v/>
      </c>
      <c r="Q21" s="131"/>
      <c r="R21" s="191">
        <f>COUNTIF(F21:Q21,"○")</f>
        <v>1</v>
      </c>
      <c r="S21" s="183"/>
      <c r="T21" s="182">
        <f>COUNTIF(F21:Q21,"△")+COUNTIF(F21:Q21,"▲")</f>
        <v>1</v>
      </c>
      <c r="U21" s="183"/>
      <c r="V21" s="182">
        <f>COUNTIF(F21:Q21,"●")</f>
        <v>0</v>
      </c>
      <c r="W21" s="183"/>
      <c r="X21" s="182">
        <f>SUM(F22,I22,L22,O22)</f>
        <v>7</v>
      </c>
      <c r="Y21" s="183"/>
      <c r="Z21" s="182">
        <f>SUM(H22,K22,N22,Q22)</f>
        <v>1</v>
      </c>
      <c r="AA21" s="183"/>
      <c r="AB21" s="182">
        <f>(R21*$G$17)+(T21*$L$17)</f>
        <v>5</v>
      </c>
      <c r="AC21" s="183"/>
      <c r="AD21" s="188">
        <f>RANK(AB21,AB$21:AB$28)</f>
        <v>1</v>
      </c>
      <c r="AE21" s="179" t="s">
        <v>53</v>
      </c>
      <c r="AF21" s="180">
        <f>X21-Z21</f>
        <v>6</v>
      </c>
      <c r="AG21" s="180"/>
      <c r="AH21" s="188">
        <f>RANK(AF21,AF$21:AF$28)</f>
        <v>1</v>
      </c>
      <c r="AI21" s="181" t="s">
        <v>53</v>
      </c>
      <c r="AJ21" s="175" t="s">
        <v>171</v>
      </c>
      <c r="AK21" s="176"/>
      <c r="AL21" s="176"/>
    </row>
    <row r="22" spans="1:38" ht="24.95" customHeight="1" x14ac:dyDescent="0.4">
      <c r="A22" s="212"/>
      <c r="B22" s="213"/>
      <c r="C22" s="214"/>
      <c r="D22" s="177" t="s">
        <v>54</v>
      </c>
      <c r="E22" s="178"/>
      <c r="F22" s="128"/>
      <c r="G22" s="129" t="s">
        <v>55</v>
      </c>
      <c r="H22" s="130"/>
      <c r="I22" s="116">
        <v>1</v>
      </c>
      <c r="J22" s="117" t="s">
        <v>55</v>
      </c>
      <c r="K22" s="118">
        <v>1</v>
      </c>
      <c r="L22" s="116">
        <v>6</v>
      </c>
      <c r="M22" s="117" t="s">
        <v>55</v>
      </c>
      <c r="N22" s="118">
        <v>0</v>
      </c>
      <c r="O22" s="128"/>
      <c r="P22" s="129" t="s">
        <v>55</v>
      </c>
      <c r="Q22" s="132"/>
      <c r="R22" s="192"/>
      <c r="S22" s="185"/>
      <c r="T22" s="184"/>
      <c r="U22" s="185"/>
      <c r="V22" s="184"/>
      <c r="W22" s="185"/>
      <c r="X22" s="184"/>
      <c r="Y22" s="185"/>
      <c r="Z22" s="184"/>
      <c r="AA22" s="185"/>
      <c r="AB22" s="184"/>
      <c r="AC22" s="185"/>
      <c r="AD22" s="189"/>
      <c r="AE22" s="179"/>
      <c r="AF22" s="180"/>
      <c r="AG22" s="180"/>
      <c r="AH22" s="189"/>
      <c r="AI22" s="181"/>
      <c r="AJ22" s="175"/>
      <c r="AK22" s="176"/>
      <c r="AL22" s="176"/>
    </row>
    <row r="23" spans="1:38" ht="24.95" customHeight="1" x14ac:dyDescent="0.4">
      <c r="A23" s="209" t="str">
        <f>E6</f>
        <v>中津沖代JSC</v>
      </c>
      <c r="B23" s="210"/>
      <c r="C23" s="211"/>
      <c r="D23" s="177" t="s">
        <v>52</v>
      </c>
      <c r="E23" s="178"/>
      <c r="F23" s="110"/>
      <c r="G23" s="111" t="str">
        <f>IF(F24="","",IF(F24&gt;H24,"○",IF(F24&lt;H24,"●",IF(F24=H24,"△"))))</f>
        <v>△</v>
      </c>
      <c r="H23" s="112"/>
      <c r="I23" s="125"/>
      <c r="J23" s="126" t="str">
        <f>IF(I24="","",IF(I24&gt;K24,"○",IF(I24&lt;K24,"●",IF(I24=K24,"△"))))</f>
        <v/>
      </c>
      <c r="K23" s="127"/>
      <c r="L23" s="125"/>
      <c r="M23" s="126" t="str">
        <f>IF(L24="","",IF(L24&gt;N24,"○",IF(L24&lt;N24,"●",IF(L24=N24,"△"))))</f>
        <v/>
      </c>
      <c r="N23" s="127"/>
      <c r="O23" s="110"/>
      <c r="P23" s="111" t="str">
        <f>IF(O24="","",IF(O24&gt;Q24,"○",IF(O24&lt;Q24,"●",IF(O24=Q24,"△"))))</f>
        <v>○</v>
      </c>
      <c r="Q23" s="113"/>
      <c r="R23" s="191">
        <f>COUNTIF(F23:Q23,"○")</f>
        <v>1</v>
      </c>
      <c r="S23" s="183"/>
      <c r="T23" s="182">
        <f>COUNTIF(F23:Q23,"△")+COUNTIF(F23:Q23,"▲")</f>
        <v>1</v>
      </c>
      <c r="U23" s="183"/>
      <c r="V23" s="182">
        <f>COUNTIF(F23:Q23,"●")</f>
        <v>0</v>
      </c>
      <c r="W23" s="183"/>
      <c r="X23" s="182">
        <f>SUM(F24,I24,L24,O24)</f>
        <v>3</v>
      </c>
      <c r="Y23" s="183"/>
      <c r="Z23" s="182">
        <f>SUM(H24,K24,N24,Q24)</f>
        <v>1</v>
      </c>
      <c r="AA23" s="183"/>
      <c r="AB23" s="182">
        <f>(R23*$G$17)+(T23*$L$17)</f>
        <v>5</v>
      </c>
      <c r="AC23" s="183"/>
      <c r="AD23" s="188">
        <f t="shared" ref="AD23" si="0">RANK(AB23,AB$21:AB$28)</f>
        <v>1</v>
      </c>
      <c r="AE23" s="179" t="s">
        <v>53</v>
      </c>
      <c r="AF23" s="180">
        <f>X23-Z23</f>
        <v>2</v>
      </c>
      <c r="AG23" s="180"/>
      <c r="AH23" s="188">
        <f t="shared" ref="AH23" si="1">RANK(AF23,AF$21:AF$28)</f>
        <v>2</v>
      </c>
      <c r="AI23" s="181" t="s">
        <v>53</v>
      </c>
      <c r="AJ23" s="175" t="s">
        <v>172</v>
      </c>
      <c r="AK23" s="176"/>
      <c r="AL23" s="176"/>
    </row>
    <row r="24" spans="1:38" ht="24.95" customHeight="1" x14ac:dyDescent="0.4">
      <c r="A24" s="212"/>
      <c r="B24" s="213"/>
      <c r="C24" s="214"/>
      <c r="D24" s="177" t="s">
        <v>54</v>
      </c>
      <c r="E24" s="178"/>
      <c r="F24" s="116">
        <v>1</v>
      </c>
      <c r="G24" s="117" t="s">
        <v>55</v>
      </c>
      <c r="H24" s="118">
        <v>1</v>
      </c>
      <c r="I24" s="128"/>
      <c r="J24" s="129" t="s">
        <v>55</v>
      </c>
      <c r="K24" s="130"/>
      <c r="L24" s="128"/>
      <c r="M24" s="129" t="s">
        <v>55</v>
      </c>
      <c r="N24" s="130"/>
      <c r="O24" s="116">
        <v>2</v>
      </c>
      <c r="P24" s="117" t="s">
        <v>55</v>
      </c>
      <c r="Q24" s="119">
        <v>0</v>
      </c>
      <c r="R24" s="192"/>
      <c r="S24" s="185"/>
      <c r="T24" s="184"/>
      <c r="U24" s="185"/>
      <c r="V24" s="184"/>
      <c r="W24" s="185"/>
      <c r="X24" s="184"/>
      <c r="Y24" s="185"/>
      <c r="Z24" s="184"/>
      <c r="AA24" s="185"/>
      <c r="AB24" s="184"/>
      <c r="AC24" s="185"/>
      <c r="AD24" s="189"/>
      <c r="AE24" s="179"/>
      <c r="AF24" s="180"/>
      <c r="AG24" s="180"/>
      <c r="AH24" s="189"/>
      <c r="AI24" s="181"/>
      <c r="AJ24" s="175"/>
      <c r="AK24" s="176"/>
      <c r="AL24" s="176"/>
    </row>
    <row r="25" spans="1:38" ht="24.95" customHeight="1" x14ac:dyDescent="0.4">
      <c r="A25" s="209" t="str">
        <f>E7</f>
        <v>田尻SSS</v>
      </c>
      <c r="B25" s="210"/>
      <c r="C25" s="211"/>
      <c r="D25" s="177" t="s">
        <v>52</v>
      </c>
      <c r="E25" s="178"/>
      <c r="F25" s="110"/>
      <c r="G25" s="111" t="str">
        <f>IF(F26="","",IF(F26&gt;H26,"○",IF(F26&lt;H26,"●",IF(F26=H26,"△"))))</f>
        <v>●</v>
      </c>
      <c r="H25" s="112"/>
      <c r="I25" s="125"/>
      <c r="J25" s="126" t="str">
        <f>IF(I26="","",IF(I26&gt;K26,"○",IF(I26&lt;K26,"●",IF(I26=K26,"△"))))</f>
        <v/>
      </c>
      <c r="K25" s="127"/>
      <c r="L25" s="125"/>
      <c r="M25" s="126" t="str">
        <f>IF(L26="","",IF(L26&gt;N26,"○",IF(L26&lt;N26,"●",IF(L26=N26,"△"))))</f>
        <v/>
      </c>
      <c r="N25" s="127"/>
      <c r="O25" s="110"/>
      <c r="P25" s="111" t="str">
        <f>IF(O26="","",IF(O26&gt;Q26,"○",IF(O26&lt;Q26,"●",IF(O26=Q26,"△"))))</f>
        <v>●</v>
      </c>
      <c r="Q25" s="113"/>
      <c r="R25" s="191">
        <f>COUNTIF(F25:Q25,"○")</f>
        <v>0</v>
      </c>
      <c r="S25" s="183"/>
      <c r="T25" s="182">
        <f>COUNTIF(F25:Q25,"△")+COUNTIF(F25:Q25,"▲")</f>
        <v>0</v>
      </c>
      <c r="U25" s="183"/>
      <c r="V25" s="182">
        <f>COUNTIF(F25:Q25,"●")</f>
        <v>2</v>
      </c>
      <c r="W25" s="183"/>
      <c r="X25" s="182">
        <f>SUM(F26,I26,L26,O26)</f>
        <v>0</v>
      </c>
      <c r="Y25" s="183"/>
      <c r="Z25" s="182">
        <f>SUM(H26,K26,N26,Q26)</f>
        <v>7</v>
      </c>
      <c r="AA25" s="183"/>
      <c r="AB25" s="182">
        <f>(R25*$G$17)+(T25*$L$17)</f>
        <v>0</v>
      </c>
      <c r="AC25" s="183"/>
      <c r="AD25" s="188">
        <f t="shared" ref="AD25" si="2">RANK(AB25,AB$21:AB$28)</f>
        <v>4</v>
      </c>
      <c r="AE25" s="179" t="s">
        <v>53</v>
      </c>
      <c r="AF25" s="180">
        <f>X25-Z25</f>
        <v>-7</v>
      </c>
      <c r="AG25" s="180"/>
      <c r="AH25" s="188">
        <f t="shared" ref="AH25" si="3">RANK(AF25,AF$21:AF$28)</f>
        <v>4</v>
      </c>
      <c r="AI25" s="181" t="s">
        <v>53</v>
      </c>
      <c r="AJ25" s="186">
        <v>4</v>
      </c>
      <c r="AK25" s="187"/>
      <c r="AL25" s="187"/>
    </row>
    <row r="26" spans="1:38" ht="24.95" customHeight="1" x14ac:dyDescent="0.4">
      <c r="A26" s="212"/>
      <c r="B26" s="213"/>
      <c r="C26" s="214"/>
      <c r="D26" s="177" t="s">
        <v>54</v>
      </c>
      <c r="E26" s="178"/>
      <c r="F26" s="116">
        <v>0</v>
      </c>
      <c r="G26" s="117" t="s">
        <v>55</v>
      </c>
      <c r="H26" s="118">
        <v>6</v>
      </c>
      <c r="I26" s="128"/>
      <c r="J26" s="129" t="s">
        <v>55</v>
      </c>
      <c r="K26" s="130"/>
      <c r="L26" s="128"/>
      <c r="M26" s="129" t="s">
        <v>55</v>
      </c>
      <c r="N26" s="130"/>
      <c r="O26" s="116">
        <v>0</v>
      </c>
      <c r="P26" s="117" t="s">
        <v>55</v>
      </c>
      <c r="Q26" s="119">
        <v>1</v>
      </c>
      <c r="R26" s="192"/>
      <c r="S26" s="185"/>
      <c r="T26" s="184"/>
      <c r="U26" s="185"/>
      <c r="V26" s="184"/>
      <c r="W26" s="185"/>
      <c r="X26" s="184"/>
      <c r="Y26" s="185"/>
      <c r="Z26" s="184"/>
      <c r="AA26" s="185"/>
      <c r="AB26" s="184"/>
      <c r="AC26" s="185"/>
      <c r="AD26" s="189"/>
      <c r="AE26" s="179"/>
      <c r="AF26" s="180"/>
      <c r="AG26" s="180"/>
      <c r="AH26" s="189"/>
      <c r="AI26" s="181"/>
      <c r="AJ26" s="186"/>
      <c r="AK26" s="187"/>
      <c r="AL26" s="187"/>
    </row>
    <row r="27" spans="1:38" ht="24.95" customHeight="1" x14ac:dyDescent="0.4">
      <c r="A27" s="209" t="str">
        <f>E8</f>
        <v>FC.リーベル</v>
      </c>
      <c r="B27" s="210"/>
      <c r="C27" s="211"/>
      <c r="D27" s="177" t="s">
        <v>52</v>
      </c>
      <c r="E27" s="178"/>
      <c r="F27" s="125"/>
      <c r="G27" s="126" t="str">
        <f>IF(F28="","",IF(F28&gt;H28,"○",IF(F28&lt;H28,"●",IF(F28=H28,"△"))))</f>
        <v/>
      </c>
      <c r="H27" s="126"/>
      <c r="I27" s="110"/>
      <c r="J27" s="111" t="str">
        <f>IF(I28="","",IF(I28&gt;K28,"○",IF(I28&lt;K28,"●",IF(I28=K28,"△"))))</f>
        <v>●</v>
      </c>
      <c r="K27" s="111"/>
      <c r="L27" s="110"/>
      <c r="M27" s="111" t="str">
        <f>IF(L28="","",IF(L28&gt;N28,"○",IF(L28&lt;N28,"●",IF(L28=N28,"△"))))</f>
        <v>○</v>
      </c>
      <c r="N27" s="111"/>
      <c r="O27" s="125"/>
      <c r="P27" s="126" t="str">
        <f>IF(O28="","",IF(O28&gt;Q28,"○",IF(O28&lt;Q28,"●",IF(O28=Q28,"△"))))</f>
        <v/>
      </c>
      <c r="Q27" s="131"/>
      <c r="R27" s="191">
        <f>COUNTIF(F27:Q27,"○")</f>
        <v>1</v>
      </c>
      <c r="S27" s="183"/>
      <c r="T27" s="182">
        <f>COUNTIF(F27:Q27,"△")+COUNTIF(F27:Q27,"▲")</f>
        <v>0</v>
      </c>
      <c r="U27" s="183"/>
      <c r="V27" s="182">
        <f>COUNTIF(F27:Q27,"●")</f>
        <v>1</v>
      </c>
      <c r="W27" s="183"/>
      <c r="X27" s="182">
        <f>SUM(F28,I28,L28,O28)</f>
        <v>1</v>
      </c>
      <c r="Y27" s="183"/>
      <c r="Z27" s="182">
        <f>SUM(H28,K28,N28,Q28)</f>
        <v>2</v>
      </c>
      <c r="AA27" s="183"/>
      <c r="AB27" s="182">
        <f>(R27*$G$17)+(T27*$L$17)</f>
        <v>4</v>
      </c>
      <c r="AC27" s="183"/>
      <c r="AD27" s="188">
        <f t="shared" ref="AD27" si="4">RANK(AB27,AB$21:AB$28)</f>
        <v>3</v>
      </c>
      <c r="AE27" s="179" t="s">
        <v>53</v>
      </c>
      <c r="AF27" s="180">
        <f>X27-Z27</f>
        <v>-1</v>
      </c>
      <c r="AG27" s="180"/>
      <c r="AH27" s="188">
        <f t="shared" ref="AH27" si="5">RANK(AF27,AF$21:AF$28)</f>
        <v>3</v>
      </c>
      <c r="AI27" s="181" t="s">
        <v>53</v>
      </c>
      <c r="AJ27" s="186">
        <v>3</v>
      </c>
      <c r="AK27" s="187"/>
      <c r="AL27" s="187"/>
    </row>
    <row r="28" spans="1:38" ht="24.95" customHeight="1" x14ac:dyDescent="0.4">
      <c r="A28" s="212"/>
      <c r="B28" s="213"/>
      <c r="C28" s="214"/>
      <c r="D28" s="177" t="s">
        <v>54</v>
      </c>
      <c r="E28" s="178"/>
      <c r="F28" s="128"/>
      <c r="G28" s="129" t="s">
        <v>55</v>
      </c>
      <c r="H28" s="130"/>
      <c r="I28" s="116">
        <v>0</v>
      </c>
      <c r="J28" s="117" t="s">
        <v>55</v>
      </c>
      <c r="K28" s="118">
        <v>2</v>
      </c>
      <c r="L28" s="116">
        <v>1</v>
      </c>
      <c r="M28" s="117" t="s">
        <v>55</v>
      </c>
      <c r="N28" s="118">
        <v>0</v>
      </c>
      <c r="O28" s="128"/>
      <c r="P28" s="129" t="s">
        <v>55</v>
      </c>
      <c r="Q28" s="132"/>
      <c r="R28" s="192"/>
      <c r="S28" s="185"/>
      <c r="T28" s="184"/>
      <c r="U28" s="185"/>
      <c r="V28" s="184"/>
      <c r="W28" s="185"/>
      <c r="X28" s="184"/>
      <c r="Y28" s="185"/>
      <c r="Z28" s="184"/>
      <c r="AA28" s="185"/>
      <c r="AB28" s="184"/>
      <c r="AC28" s="185"/>
      <c r="AD28" s="189"/>
      <c r="AE28" s="179"/>
      <c r="AF28" s="180"/>
      <c r="AG28" s="180"/>
      <c r="AH28" s="189"/>
      <c r="AI28" s="181"/>
      <c r="AJ28" s="186"/>
      <c r="AK28" s="187"/>
      <c r="AL28" s="187"/>
    </row>
    <row r="29" spans="1:38" ht="24.95" customHeight="1" x14ac:dyDescent="0.4">
      <c r="A29" s="40"/>
      <c r="B29" s="28"/>
      <c r="C29" s="28"/>
      <c r="D29" s="9"/>
      <c r="E29" s="9"/>
      <c r="F29" s="7"/>
      <c r="G29" s="8"/>
      <c r="H29" s="7"/>
      <c r="I29" s="7"/>
      <c r="J29" s="8"/>
      <c r="K29" s="7"/>
      <c r="L29" s="7"/>
      <c r="M29" s="8"/>
      <c r="N29" s="7"/>
      <c r="O29" s="7"/>
      <c r="P29" s="8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10"/>
      <c r="AE29" s="11"/>
      <c r="AF29" s="7"/>
      <c r="AG29" s="7"/>
      <c r="AH29" s="10"/>
      <c r="AI29" s="11"/>
      <c r="AJ29" s="12"/>
      <c r="AK29" s="12"/>
      <c r="AL29" s="12"/>
    </row>
    <row r="30" spans="1:38" ht="24.95" customHeight="1" x14ac:dyDescent="0.4">
      <c r="A30" s="42" t="s">
        <v>56</v>
      </c>
      <c r="B30" s="19"/>
      <c r="C30" s="19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</row>
    <row r="31" spans="1:38" ht="24.95" customHeight="1" x14ac:dyDescent="0.4">
      <c r="A31" s="198" t="s">
        <v>41</v>
      </c>
      <c r="B31" s="198"/>
      <c r="C31" s="198"/>
      <c r="D31" s="198"/>
      <c r="E31" s="198"/>
      <c r="F31" s="238" t="str">
        <f>A33</f>
        <v>カティオーラPramo</v>
      </c>
      <c r="G31" s="238"/>
      <c r="H31" s="238"/>
      <c r="I31" s="239" t="str">
        <f>A35</f>
        <v>西部地区女子選抜</v>
      </c>
      <c r="J31" s="239"/>
      <c r="K31" s="239"/>
      <c r="L31" s="240" t="str">
        <f>A37</f>
        <v>鶴崎SSS</v>
      </c>
      <c r="M31" s="240"/>
      <c r="N31" s="240"/>
      <c r="O31" s="173" t="str">
        <f>A39</f>
        <v>東大分SSS</v>
      </c>
      <c r="P31" s="173"/>
      <c r="Q31" s="197"/>
      <c r="R31" s="201" t="s">
        <v>43</v>
      </c>
      <c r="S31" s="202"/>
      <c r="T31" s="195" t="s">
        <v>128</v>
      </c>
      <c r="U31" s="195"/>
      <c r="V31" s="202" t="s">
        <v>45</v>
      </c>
      <c r="W31" s="202"/>
      <c r="X31" s="234" t="s">
        <v>129</v>
      </c>
      <c r="Y31" s="234"/>
      <c r="Z31" s="234" t="s">
        <v>130</v>
      </c>
      <c r="AA31" s="234"/>
      <c r="AB31" s="234" t="s">
        <v>131</v>
      </c>
      <c r="AC31" s="234"/>
      <c r="AD31" s="235" t="s">
        <v>48</v>
      </c>
      <c r="AE31" s="235"/>
      <c r="AF31" s="236" t="s">
        <v>49</v>
      </c>
      <c r="AG31" s="236"/>
      <c r="AH31" s="236" t="s">
        <v>50</v>
      </c>
      <c r="AI31" s="237"/>
      <c r="AJ31" s="233" t="s">
        <v>51</v>
      </c>
      <c r="AK31" s="195"/>
      <c r="AL31" s="195"/>
    </row>
    <row r="32" spans="1:38" ht="24.95" customHeight="1" x14ac:dyDescent="0.4">
      <c r="A32" s="198"/>
      <c r="B32" s="198"/>
      <c r="C32" s="198"/>
      <c r="D32" s="198"/>
      <c r="E32" s="198"/>
      <c r="F32" s="238"/>
      <c r="G32" s="238"/>
      <c r="H32" s="238"/>
      <c r="I32" s="239"/>
      <c r="J32" s="239"/>
      <c r="K32" s="239"/>
      <c r="L32" s="240"/>
      <c r="M32" s="240"/>
      <c r="N32" s="240"/>
      <c r="O32" s="173"/>
      <c r="P32" s="173"/>
      <c r="Q32" s="197"/>
      <c r="R32" s="201"/>
      <c r="S32" s="202"/>
      <c r="T32" s="195"/>
      <c r="U32" s="195"/>
      <c r="V32" s="202"/>
      <c r="W32" s="202"/>
      <c r="X32" s="234"/>
      <c r="Y32" s="234"/>
      <c r="Z32" s="234"/>
      <c r="AA32" s="234"/>
      <c r="AB32" s="234"/>
      <c r="AC32" s="234"/>
      <c r="AD32" s="235"/>
      <c r="AE32" s="235"/>
      <c r="AF32" s="236"/>
      <c r="AG32" s="236"/>
      <c r="AH32" s="236"/>
      <c r="AI32" s="237"/>
      <c r="AJ32" s="233"/>
      <c r="AK32" s="195"/>
      <c r="AL32" s="195"/>
    </row>
    <row r="33" spans="1:38" ht="24.95" customHeight="1" x14ac:dyDescent="0.4">
      <c r="A33" s="221" t="str">
        <f>Q5</f>
        <v>カティオーラPramo</v>
      </c>
      <c r="B33" s="222"/>
      <c r="C33" s="223"/>
      <c r="D33" s="177" t="s">
        <v>52</v>
      </c>
      <c r="E33" s="178"/>
      <c r="F33" s="125"/>
      <c r="G33" s="126" t="str">
        <f>IF(F34="","",IF(F34&gt;H34,"○",IF(F34&lt;H34,"●",IF(F34=H34,"△"))))</f>
        <v/>
      </c>
      <c r="H33" s="127"/>
      <c r="I33" s="110"/>
      <c r="J33" s="111" t="str">
        <f>IF(I34="","",IF(I34&gt;K34,"○",IF(I34&lt;K34,"●",IF(I34=K34,"△"))))</f>
        <v>△</v>
      </c>
      <c r="K33" s="112"/>
      <c r="L33" s="110"/>
      <c r="M33" s="111" t="str">
        <f>IF(L34="","",IF(L34&gt;N34,"○",IF(L34&lt;N34,"●",IF(L34=N34,"△"))))</f>
        <v>○</v>
      </c>
      <c r="N33" s="112"/>
      <c r="O33" s="125"/>
      <c r="P33" s="126" t="str">
        <f>IF(O34="","",IF(O34&gt;Q34,"○",IF(O34&lt;Q34,"●",IF(O34=Q34,"△"))))</f>
        <v/>
      </c>
      <c r="Q33" s="131"/>
      <c r="R33" s="191">
        <f>COUNTIF(F33:Q33,"○")</f>
        <v>1</v>
      </c>
      <c r="S33" s="183"/>
      <c r="T33" s="182">
        <f>COUNTIF(F33:Q33,"△")+COUNTIF(F33:Q33,"▲")</f>
        <v>1</v>
      </c>
      <c r="U33" s="183"/>
      <c r="V33" s="182">
        <f>COUNTIF(F33:Q33,"●")</f>
        <v>0</v>
      </c>
      <c r="W33" s="183"/>
      <c r="X33" s="182">
        <f>SUM(F34,I34,L34,O34)</f>
        <v>9</v>
      </c>
      <c r="Y33" s="183"/>
      <c r="Z33" s="182">
        <f>SUM(H34,K34,N34,Q34)</f>
        <v>0</v>
      </c>
      <c r="AA33" s="183"/>
      <c r="AB33" s="182">
        <f>(R33*$G$17)+(T33*$L$17)</f>
        <v>5</v>
      </c>
      <c r="AC33" s="183"/>
      <c r="AD33" s="188">
        <f>RANK(AB33,AB$33:AB$40)</f>
        <v>2</v>
      </c>
      <c r="AE33" s="179" t="s">
        <v>53</v>
      </c>
      <c r="AF33" s="180">
        <f>X33-Z33</f>
        <v>9</v>
      </c>
      <c r="AG33" s="180"/>
      <c r="AH33" s="188">
        <f>RANK(AF33,AF$33:AF$40)</f>
        <v>1</v>
      </c>
      <c r="AI33" s="190" t="s">
        <v>53</v>
      </c>
      <c r="AJ33" s="186">
        <v>2</v>
      </c>
      <c r="AK33" s="187"/>
      <c r="AL33" s="187"/>
    </row>
    <row r="34" spans="1:38" ht="24.95" customHeight="1" x14ac:dyDescent="0.4">
      <c r="A34" s="224"/>
      <c r="B34" s="225"/>
      <c r="C34" s="226"/>
      <c r="D34" s="177" t="s">
        <v>54</v>
      </c>
      <c r="E34" s="178"/>
      <c r="F34" s="128"/>
      <c r="G34" s="129" t="s">
        <v>55</v>
      </c>
      <c r="H34" s="130"/>
      <c r="I34" s="116">
        <v>0</v>
      </c>
      <c r="J34" s="117" t="s">
        <v>55</v>
      </c>
      <c r="K34" s="118">
        <v>0</v>
      </c>
      <c r="L34" s="116">
        <v>9</v>
      </c>
      <c r="M34" s="117" t="s">
        <v>55</v>
      </c>
      <c r="N34" s="118">
        <v>0</v>
      </c>
      <c r="O34" s="128"/>
      <c r="P34" s="129" t="s">
        <v>55</v>
      </c>
      <c r="Q34" s="132"/>
      <c r="R34" s="192"/>
      <c r="S34" s="185"/>
      <c r="T34" s="184"/>
      <c r="U34" s="185"/>
      <c r="V34" s="184"/>
      <c r="W34" s="185"/>
      <c r="X34" s="184"/>
      <c r="Y34" s="185"/>
      <c r="Z34" s="184"/>
      <c r="AA34" s="185"/>
      <c r="AB34" s="184"/>
      <c r="AC34" s="185"/>
      <c r="AD34" s="189"/>
      <c r="AE34" s="179"/>
      <c r="AF34" s="180"/>
      <c r="AG34" s="180"/>
      <c r="AH34" s="189"/>
      <c r="AI34" s="190"/>
      <c r="AJ34" s="186"/>
      <c r="AK34" s="187"/>
      <c r="AL34" s="187"/>
    </row>
    <row r="35" spans="1:38" ht="24.95" customHeight="1" x14ac:dyDescent="0.4">
      <c r="A35" s="227" t="str">
        <f>Q6</f>
        <v>西部地区女子選抜</v>
      </c>
      <c r="B35" s="228"/>
      <c r="C35" s="229"/>
      <c r="D35" s="177" t="s">
        <v>52</v>
      </c>
      <c r="E35" s="178"/>
      <c r="F35" s="110"/>
      <c r="G35" s="111" t="str">
        <f>IF(F36="","",IF(F36&gt;H36,"○",IF(F36&lt;H36,"●",IF(F36=H36,"△"))))</f>
        <v>△</v>
      </c>
      <c r="H35" s="112"/>
      <c r="I35" s="125"/>
      <c r="J35" s="126" t="str">
        <f>IF(I36="","",IF(I36&gt;K36,"○",IF(I36&lt;K36,"●",IF(I36=K36,"△"))))</f>
        <v/>
      </c>
      <c r="K35" s="127"/>
      <c r="L35" s="125"/>
      <c r="M35" s="126" t="str">
        <f>IF(L36="","",IF(L36&gt;N36,"○",IF(L36&lt;N36,"●",IF(L36=N36,"△"))))</f>
        <v/>
      </c>
      <c r="N35" s="127"/>
      <c r="O35" s="110"/>
      <c r="P35" s="111" t="str">
        <f>IF(O36="","",IF(O36&gt;Q36,"○",IF(O36&lt;Q36,"●",IF(O36=Q36,"△"))))</f>
        <v>●</v>
      </c>
      <c r="Q35" s="113"/>
      <c r="R35" s="191">
        <f>COUNTIF(F35:Q35,"○")</f>
        <v>0</v>
      </c>
      <c r="S35" s="183"/>
      <c r="T35" s="182">
        <f>COUNTIF(F35:Q35,"△")+COUNTIF(F35:Q35,"▲")</f>
        <v>1</v>
      </c>
      <c r="U35" s="183"/>
      <c r="V35" s="182">
        <f>COUNTIF(F35:Q35,"●")</f>
        <v>1</v>
      </c>
      <c r="W35" s="183"/>
      <c r="X35" s="182">
        <f>SUM(F36,I36,L36,O36)</f>
        <v>1</v>
      </c>
      <c r="Y35" s="183"/>
      <c r="Z35" s="182">
        <f>SUM(H36,K36,N36,Q36)</f>
        <v>2</v>
      </c>
      <c r="AA35" s="183"/>
      <c r="AB35" s="182">
        <f>(R35*$G$17)+(T35*$L$17)</f>
        <v>1</v>
      </c>
      <c r="AC35" s="183"/>
      <c r="AD35" s="188">
        <f t="shared" ref="AD35" si="6">RANK(AB35,AB$33:AB$40)</f>
        <v>3</v>
      </c>
      <c r="AE35" s="179" t="s">
        <v>53</v>
      </c>
      <c r="AF35" s="180">
        <f>X35-Z35</f>
        <v>-1</v>
      </c>
      <c r="AG35" s="180"/>
      <c r="AH35" s="188">
        <f t="shared" ref="AH35" si="7">RANK(AF35,AF$33:AF$40)</f>
        <v>3</v>
      </c>
      <c r="AI35" s="190" t="s">
        <v>53</v>
      </c>
      <c r="AJ35" s="186">
        <v>3</v>
      </c>
      <c r="AK35" s="187"/>
      <c r="AL35" s="187"/>
    </row>
    <row r="36" spans="1:38" ht="24.95" customHeight="1" x14ac:dyDescent="0.4">
      <c r="A36" s="230"/>
      <c r="B36" s="231"/>
      <c r="C36" s="232"/>
      <c r="D36" s="177" t="s">
        <v>54</v>
      </c>
      <c r="E36" s="178"/>
      <c r="F36" s="116">
        <v>0</v>
      </c>
      <c r="G36" s="117" t="s">
        <v>55</v>
      </c>
      <c r="H36" s="118">
        <v>0</v>
      </c>
      <c r="I36" s="128"/>
      <c r="J36" s="129" t="s">
        <v>55</v>
      </c>
      <c r="K36" s="130"/>
      <c r="L36" s="128"/>
      <c r="M36" s="129" t="s">
        <v>55</v>
      </c>
      <c r="N36" s="130"/>
      <c r="O36" s="116">
        <v>1</v>
      </c>
      <c r="P36" s="117" t="s">
        <v>55</v>
      </c>
      <c r="Q36" s="119">
        <v>2</v>
      </c>
      <c r="R36" s="192"/>
      <c r="S36" s="185"/>
      <c r="T36" s="184"/>
      <c r="U36" s="185"/>
      <c r="V36" s="184"/>
      <c r="W36" s="185"/>
      <c r="X36" s="184"/>
      <c r="Y36" s="185"/>
      <c r="Z36" s="184"/>
      <c r="AA36" s="185"/>
      <c r="AB36" s="184"/>
      <c r="AC36" s="185"/>
      <c r="AD36" s="189"/>
      <c r="AE36" s="179"/>
      <c r="AF36" s="180"/>
      <c r="AG36" s="180"/>
      <c r="AH36" s="189"/>
      <c r="AI36" s="190"/>
      <c r="AJ36" s="186"/>
      <c r="AK36" s="187"/>
      <c r="AL36" s="187"/>
    </row>
    <row r="37" spans="1:38" ht="24.95" customHeight="1" x14ac:dyDescent="0.4">
      <c r="A37" s="203" t="str">
        <f>Q7</f>
        <v>鶴崎SSS</v>
      </c>
      <c r="B37" s="204"/>
      <c r="C37" s="205"/>
      <c r="D37" s="177" t="s">
        <v>52</v>
      </c>
      <c r="E37" s="178"/>
      <c r="F37" s="110"/>
      <c r="G37" s="111" t="str">
        <f>IF(F38="","",IF(F38&gt;H38,"○",IF(F38&lt;H38,"●",IF(F38=H38,"△"))))</f>
        <v>●</v>
      </c>
      <c r="H37" s="112"/>
      <c r="I37" s="125"/>
      <c r="J37" s="126" t="str">
        <f>IF(I38="","",IF(I38&gt;K38,"○",IF(I38&lt;K38,"●",IF(I38=K38,"△"))))</f>
        <v/>
      </c>
      <c r="K37" s="127"/>
      <c r="L37" s="125"/>
      <c r="M37" s="126" t="str">
        <f>IF(L38="","",IF(L38&gt;N38,"○",IF(L38&lt;N38,"●",IF(L38=N38,"△"))))</f>
        <v/>
      </c>
      <c r="N37" s="127"/>
      <c r="O37" s="110"/>
      <c r="P37" s="111" t="str">
        <f>IF(O38="","",IF(O38&gt;Q38,"○",IF(O38&lt;Q38,"●",IF(O38=Q38,"△"))))</f>
        <v>●</v>
      </c>
      <c r="Q37" s="113"/>
      <c r="R37" s="191">
        <f>COUNTIF(F37:Q37,"○")</f>
        <v>0</v>
      </c>
      <c r="S37" s="183"/>
      <c r="T37" s="182">
        <f>COUNTIF(F37:Q37,"△")+COUNTIF(F37:Q37,"▲")</f>
        <v>0</v>
      </c>
      <c r="U37" s="183"/>
      <c r="V37" s="182">
        <f>COUNTIF(F37:Q37,"●")</f>
        <v>2</v>
      </c>
      <c r="W37" s="183"/>
      <c r="X37" s="182">
        <f>SUM(F38,I38,L38,O38)</f>
        <v>0</v>
      </c>
      <c r="Y37" s="183"/>
      <c r="Z37" s="182">
        <f>SUM(H38,K38,N38,Q38)</f>
        <v>17</v>
      </c>
      <c r="AA37" s="183"/>
      <c r="AB37" s="182">
        <f>(R37*$G$17)+(T37*$L$17)</f>
        <v>0</v>
      </c>
      <c r="AC37" s="183"/>
      <c r="AD37" s="188">
        <f t="shared" ref="AD37" si="8">RANK(AB37,AB$33:AB$40)</f>
        <v>4</v>
      </c>
      <c r="AE37" s="179" t="s">
        <v>53</v>
      </c>
      <c r="AF37" s="180">
        <f>X37-Z37</f>
        <v>-17</v>
      </c>
      <c r="AG37" s="180"/>
      <c r="AH37" s="188">
        <f t="shared" ref="AH37" si="9">RANK(AF37,AF$33:AF$40)</f>
        <v>4</v>
      </c>
      <c r="AI37" s="190" t="s">
        <v>53</v>
      </c>
      <c r="AJ37" s="186">
        <v>4</v>
      </c>
      <c r="AK37" s="187"/>
      <c r="AL37" s="187"/>
    </row>
    <row r="38" spans="1:38" ht="24.95" customHeight="1" x14ac:dyDescent="0.4">
      <c r="A38" s="206"/>
      <c r="B38" s="207"/>
      <c r="C38" s="208"/>
      <c r="D38" s="177" t="s">
        <v>54</v>
      </c>
      <c r="E38" s="178"/>
      <c r="F38" s="116">
        <v>0</v>
      </c>
      <c r="G38" s="117" t="s">
        <v>55</v>
      </c>
      <c r="H38" s="118">
        <v>9</v>
      </c>
      <c r="I38" s="128"/>
      <c r="J38" s="129" t="s">
        <v>55</v>
      </c>
      <c r="K38" s="130"/>
      <c r="L38" s="128"/>
      <c r="M38" s="129" t="s">
        <v>55</v>
      </c>
      <c r="N38" s="130"/>
      <c r="O38" s="116">
        <v>0</v>
      </c>
      <c r="P38" s="117" t="s">
        <v>55</v>
      </c>
      <c r="Q38" s="119">
        <v>8</v>
      </c>
      <c r="R38" s="192"/>
      <c r="S38" s="185"/>
      <c r="T38" s="184"/>
      <c r="U38" s="185"/>
      <c r="V38" s="184"/>
      <c r="W38" s="185"/>
      <c r="X38" s="184"/>
      <c r="Y38" s="185"/>
      <c r="Z38" s="184"/>
      <c r="AA38" s="185"/>
      <c r="AB38" s="184"/>
      <c r="AC38" s="185"/>
      <c r="AD38" s="189"/>
      <c r="AE38" s="179"/>
      <c r="AF38" s="180"/>
      <c r="AG38" s="180"/>
      <c r="AH38" s="189"/>
      <c r="AI38" s="190"/>
      <c r="AJ38" s="186"/>
      <c r="AK38" s="187"/>
      <c r="AL38" s="187"/>
    </row>
    <row r="39" spans="1:38" ht="24.95" customHeight="1" x14ac:dyDescent="0.4">
      <c r="A39" s="209" t="str">
        <f>Q8</f>
        <v>東大分SSS</v>
      </c>
      <c r="B39" s="210"/>
      <c r="C39" s="211"/>
      <c r="D39" s="177" t="s">
        <v>52</v>
      </c>
      <c r="E39" s="178"/>
      <c r="F39" s="125"/>
      <c r="G39" s="126" t="str">
        <f>IF(F40="","",IF(F40&gt;H40,"○",IF(F40&lt;H40,"●",IF(F40=H40,"△"))))</f>
        <v/>
      </c>
      <c r="H39" s="126"/>
      <c r="I39" s="110"/>
      <c r="J39" s="111" t="str">
        <f>IF(I40="","",IF(I40&gt;K40,"○",IF(I40&lt;K40,"●",IF(I40=K40,"△"))))</f>
        <v>○</v>
      </c>
      <c r="K39" s="111"/>
      <c r="L39" s="110"/>
      <c r="M39" s="111" t="str">
        <f>IF(L40="","",IF(L40&gt;N40,"○",IF(L40&lt;N40,"●",IF(L40=N40,"△"))))</f>
        <v>○</v>
      </c>
      <c r="N39" s="111"/>
      <c r="O39" s="125"/>
      <c r="P39" s="126" t="str">
        <f>IF(O40="","",IF(O40&gt;Q40,"○",IF(O40&lt;Q40,"●",IF(O40=Q40,"△"))))</f>
        <v/>
      </c>
      <c r="Q39" s="131"/>
      <c r="R39" s="191">
        <f>COUNTIF(F39:Q39,"○")</f>
        <v>2</v>
      </c>
      <c r="S39" s="183"/>
      <c r="T39" s="182">
        <f>COUNTIF(F39:Q39,"△")+COUNTIF(F39:Q39,"▲")</f>
        <v>0</v>
      </c>
      <c r="U39" s="183"/>
      <c r="V39" s="182">
        <f>COUNTIF(F39:Q39,"●")</f>
        <v>0</v>
      </c>
      <c r="W39" s="183"/>
      <c r="X39" s="182">
        <f>SUM(F40,I40,L40,O40)</f>
        <v>10</v>
      </c>
      <c r="Y39" s="183"/>
      <c r="Z39" s="182">
        <f>SUM(H40,K40,N40,Q40)</f>
        <v>1</v>
      </c>
      <c r="AA39" s="183"/>
      <c r="AB39" s="182">
        <f>(R39*$G$17)+(T39*$L$17)</f>
        <v>8</v>
      </c>
      <c r="AC39" s="183"/>
      <c r="AD39" s="188">
        <f t="shared" ref="AD39" si="10">RANK(AB39,AB$33:AB$40)</f>
        <v>1</v>
      </c>
      <c r="AE39" s="179" t="s">
        <v>53</v>
      </c>
      <c r="AF39" s="180">
        <f>X39-Z39</f>
        <v>9</v>
      </c>
      <c r="AG39" s="180"/>
      <c r="AH39" s="188">
        <f t="shared" ref="AH39" si="11">RANK(AF39,AF$33:AF$40)</f>
        <v>1</v>
      </c>
      <c r="AI39" s="190" t="s">
        <v>53</v>
      </c>
      <c r="AJ39" s="186">
        <v>1</v>
      </c>
      <c r="AK39" s="187"/>
      <c r="AL39" s="187"/>
    </row>
    <row r="40" spans="1:38" ht="24.95" customHeight="1" x14ac:dyDescent="0.4">
      <c r="A40" s="212"/>
      <c r="B40" s="213"/>
      <c r="C40" s="214"/>
      <c r="D40" s="177" t="s">
        <v>54</v>
      </c>
      <c r="E40" s="178"/>
      <c r="F40" s="128"/>
      <c r="G40" s="129" t="s">
        <v>55</v>
      </c>
      <c r="H40" s="130"/>
      <c r="I40" s="116">
        <v>2</v>
      </c>
      <c r="J40" s="117" t="s">
        <v>55</v>
      </c>
      <c r="K40" s="118">
        <v>1</v>
      </c>
      <c r="L40" s="116">
        <v>8</v>
      </c>
      <c r="M40" s="117" t="s">
        <v>55</v>
      </c>
      <c r="N40" s="118">
        <v>0</v>
      </c>
      <c r="O40" s="128"/>
      <c r="P40" s="129" t="s">
        <v>55</v>
      </c>
      <c r="Q40" s="132"/>
      <c r="R40" s="192"/>
      <c r="S40" s="185"/>
      <c r="T40" s="184"/>
      <c r="U40" s="185"/>
      <c r="V40" s="184"/>
      <c r="W40" s="185"/>
      <c r="X40" s="184"/>
      <c r="Y40" s="185"/>
      <c r="Z40" s="184"/>
      <c r="AA40" s="185"/>
      <c r="AB40" s="184"/>
      <c r="AC40" s="185"/>
      <c r="AD40" s="189"/>
      <c r="AE40" s="179"/>
      <c r="AF40" s="180"/>
      <c r="AG40" s="180"/>
      <c r="AH40" s="189"/>
      <c r="AI40" s="190"/>
      <c r="AJ40" s="186"/>
      <c r="AK40" s="187"/>
      <c r="AL40" s="187"/>
    </row>
    <row r="41" spans="1:38" ht="24.95" customHeight="1" x14ac:dyDescent="0.4">
      <c r="A41" s="40"/>
      <c r="B41" s="28"/>
      <c r="C41" s="28"/>
      <c r="D41" s="9"/>
      <c r="E41" s="9"/>
      <c r="F41" s="7"/>
      <c r="G41" s="8"/>
      <c r="H41" s="7"/>
      <c r="I41" s="7"/>
      <c r="J41" s="8"/>
      <c r="K41" s="7"/>
      <c r="L41" s="7"/>
      <c r="M41" s="8"/>
      <c r="N41" s="7"/>
      <c r="O41" s="7"/>
      <c r="P41" s="8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10"/>
      <c r="AE41" s="11"/>
      <c r="AF41" s="7"/>
      <c r="AG41" s="7"/>
      <c r="AH41" s="10"/>
      <c r="AI41" s="11"/>
      <c r="AJ41" s="12"/>
      <c r="AK41" s="12"/>
      <c r="AL41" s="124"/>
    </row>
    <row r="42" spans="1:38" ht="24.95" customHeight="1" x14ac:dyDescent="0.4">
      <c r="A42" s="38" t="s">
        <v>57</v>
      </c>
      <c r="B42" s="19"/>
      <c r="C42" s="19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</row>
    <row r="43" spans="1:38" ht="24.95" customHeight="1" x14ac:dyDescent="0.4">
      <c r="A43" s="198" t="s">
        <v>41</v>
      </c>
      <c r="B43" s="198"/>
      <c r="C43" s="198"/>
      <c r="D43" s="198"/>
      <c r="E43" s="198"/>
      <c r="F43" s="240" t="str">
        <f>A45</f>
        <v>明治北SSC</v>
      </c>
      <c r="G43" s="240"/>
      <c r="H43" s="240"/>
      <c r="I43" s="240" t="str">
        <f>A47</f>
        <v>FC中津ジュニア</v>
      </c>
      <c r="J43" s="240"/>
      <c r="K43" s="240"/>
      <c r="L43" s="242" t="str">
        <f>A49</f>
        <v>横瀬西FC.RosaClaro</v>
      </c>
      <c r="M43" s="242"/>
      <c r="N43" s="242"/>
      <c r="O43" s="240" t="str">
        <f>A51</f>
        <v>FC大野</v>
      </c>
      <c r="P43" s="240"/>
      <c r="Q43" s="241"/>
      <c r="R43" s="201" t="s">
        <v>43</v>
      </c>
      <c r="S43" s="202"/>
      <c r="T43" s="195" t="s">
        <v>128</v>
      </c>
      <c r="U43" s="195"/>
      <c r="V43" s="202" t="s">
        <v>45</v>
      </c>
      <c r="W43" s="202"/>
      <c r="X43" s="234" t="s">
        <v>129</v>
      </c>
      <c r="Y43" s="234"/>
      <c r="Z43" s="234" t="s">
        <v>130</v>
      </c>
      <c r="AA43" s="234"/>
      <c r="AB43" s="234" t="s">
        <v>131</v>
      </c>
      <c r="AC43" s="234"/>
      <c r="AD43" s="245" t="s">
        <v>48</v>
      </c>
      <c r="AE43" s="245"/>
      <c r="AF43" s="243" t="s">
        <v>49</v>
      </c>
      <c r="AG43" s="243"/>
      <c r="AH43" s="243" t="s">
        <v>50</v>
      </c>
      <c r="AI43" s="244"/>
      <c r="AJ43" s="233" t="s">
        <v>51</v>
      </c>
      <c r="AK43" s="195"/>
      <c r="AL43" s="195"/>
    </row>
    <row r="44" spans="1:38" ht="24.95" customHeight="1" x14ac:dyDescent="0.4">
      <c r="A44" s="198"/>
      <c r="B44" s="198"/>
      <c r="C44" s="198"/>
      <c r="D44" s="198"/>
      <c r="E44" s="198"/>
      <c r="F44" s="240"/>
      <c r="G44" s="240"/>
      <c r="H44" s="240"/>
      <c r="I44" s="240"/>
      <c r="J44" s="240"/>
      <c r="K44" s="240"/>
      <c r="L44" s="242"/>
      <c r="M44" s="242"/>
      <c r="N44" s="242"/>
      <c r="O44" s="240"/>
      <c r="P44" s="240"/>
      <c r="Q44" s="241"/>
      <c r="R44" s="201"/>
      <c r="S44" s="202"/>
      <c r="T44" s="195"/>
      <c r="U44" s="195"/>
      <c r="V44" s="202"/>
      <c r="W44" s="202"/>
      <c r="X44" s="234"/>
      <c r="Y44" s="234"/>
      <c r="Z44" s="234"/>
      <c r="AA44" s="234"/>
      <c r="AB44" s="234"/>
      <c r="AC44" s="234"/>
      <c r="AD44" s="245"/>
      <c r="AE44" s="245"/>
      <c r="AF44" s="243"/>
      <c r="AG44" s="243"/>
      <c r="AH44" s="243"/>
      <c r="AI44" s="244"/>
      <c r="AJ44" s="233"/>
      <c r="AK44" s="195"/>
      <c r="AL44" s="195"/>
    </row>
    <row r="45" spans="1:38" ht="24.95" customHeight="1" x14ac:dyDescent="0.4">
      <c r="A45" s="203" t="str">
        <f>E12</f>
        <v>明治北SSC</v>
      </c>
      <c r="B45" s="204"/>
      <c r="C45" s="205"/>
      <c r="D45" s="177" t="s">
        <v>52</v>
      </c>
      <c r="E45" s="178"/>
      <c r="F45" s="125"/>
      <c r="G45" s="126" t="str">
        <f>IF(F46="","",IF(F46&gt;H46,"○",IF(F46&lt;H46,"●",IF(F46=H46,"△"))))</f>
        <v/>
      </c>
      <c r="H45" s="127"/>
      <c r="I45" s="110"/>
      <c r="J45" s="111" t="str">
        <f>IF(I46="","",IF(I46&gt;K46,"○",IF(I46&lt;K46,"●",IF(I46=K46,"△"))))</f>
        <v>△</v>
      </c>
      <c r="K45" s="112"/>
      <c r="L45" s="110"/>
      <c r="M45" s="111" t="str">
        <f>IF(L46="","",IF(L46&gt;N46,"○",IF(L46&lt;N46,"●",IF(L46=N46,"△"))))</f>
        <v>○</v>
      </c>
      <c r="N45" s="112"/>
      <c r="O45" s="125"/>
      <c r="P45" s="126" t="str">
        <f>IF(O46="","",IF(O46&gt;Q46,"○",IF(O46&lt;Q46,"●",IF(O46=Q46,"△"))))</f>
        <v/>
      </c>
      <c r="Q45" s="131"/>
      <c r="R45" s="191">
        <f>COUNTIF(F45:Q45,"○")</f>
        <v>1</v>
      </c>
      <c r="S45" s="183"/>
      <c r="T45" s="182">
        <f>COUNTIF(F45:Q45,"△")+COUNTIF(F45:Q45,"▲")</f>
        <v>1</v>
      </c>
      <c r="U45" s="183"/>
      <c r="V45" s="182">
        <f>COUNTIF(F45:Q45,"●")</f>
        <v>0</v>
      </c>
      <c r="W45" s="183"/>
      <c r="X45" s="182">
        <f>SUM(F46,I46,L46,O46)</f>
        <v>5</v>
      </c>
      <c r="Y45" s="183"/>
      <c r="Z45" s="182">
        <f>SUM(H46,K46,N46,Q46)</f>
        <v>2</v>
      </c>
      <c r="AA45" s="183"/>
      <c r="AB45" s="182">
        <f>(R45*$G$17)+(T45*$L$17)</f>
        <v>5</v>
      </c>
      <c r="AC45" s="183"/>
      <c r="AD45" s="188">
        <f>RANK(AB45,AB$45:AB$52)</f>
        <v>1</v>
      </c>
      <c r="AE45" s="179" t="s">
        <v>53</v>
      </c>
      <c r="AF45" s="180">
        <f>X45-Z45</f>
        <v>3</v>
      </c>
      <c r="AG45" s="180"/>
      <c r="AH45" s="188">
        <f>RANK(AF45,AF$45:AF$52)</f>
        <v>1</v>
      </c>
      <c r="AI45" s="190" t="s">
        <v>53</v>
      </c>
      <c r="AJ45" s="175" t="s">
        <v>172</v>
      </c>
      <c r="AK45" s="176"/>
      <c r="AL45" s="176"/>
    </row>
    <row r="46" spans="1:38" ht="24.95" customHeight="1" x14ac:dyDescent="0.4">
      <c r="A46" s="206"/>
      <c r="B46" s="207"/>
      <c r="C46" s="208"/>
      <c r="D46" s="177" t="s">
        <v>54</v>
      </c>
      <c r="E46" s="178"/>
      <c r="F46" s="128"/>
      <c r="G46" s="129" t="s">
        <v>55</v>
      </c>
      <c r="H46" s="130"/>
      <c r="I46" s="116">
        <v>1</v>
      </c>
      <c r="J46" s="117" t="s">
        <v>55</v>
      </c>
      <c r="K46" s="118">
        <v>1</v>
      </c>
      <c r="L46" s="116">
        <v>4</v>
      </c>
      <c r="M46" s="117" t="s">
        <v>55</v>
      </c>
      <c r="N46" s="118">
        <v>1</v>
      </c>
      <c r="O46" s="128"/>
      <c r="P46" s="129" t="s">
        <v>55</v>
      </c>
      <c r="Q46" s="132"/>
      <c r="R46" s="192"/>
      <c r="S46" s="185"/>
      <c r="T46" s="184"/>
      <c r="U46" s="185"/>
      <c r="V46" s="184"/>
      <c r="W46" s="185"/>
      <c r="X46" s="184"/>
      <c r="Y46" s="185"/>
      <c r="Z46" s="184"/>
      <c r="AA46" s="185"/>
      <c r="AB46" s="184"/>
      <c r="AC46" s="185"/>
      <c r="AD46" s="189"/>
      <c r="AE46" s="179"/>
      <c r="AF46" s="180"/>
      <c r="AG46" s="180"/>
      <c r="AH46" s="189"/>
      <c r="AI46" s="190"/>
      <c r="AJ46" s="175"/>
      <c r="AK46" s="176"/>
      <c r="AL46" s="176"/>
    </row>
    <row r="47" spans="1:38" ht="24.95" customHeight="1" x14ac:dyDescent="0.4">
      <c r="A47" s="203" t="str">
        <f>E13</f>
        <v>FC中津ジュニア</v>
      </c>
      <c r="B47" s="204"/>
      <c r="C47" s="205"/>
      <c r="D47" s="177" t="s">
        <v>52</v>
      </c>
      <c r="E47" s="178"/>
      <c r="F47" s="110"/>
      <c r="G47" s="111" t="str">
        <f>IF(F48="","",IF(F48&gt;H48,"○",IF(F48&lt;H48,"●",IF(F48=H48,"△"))))</f>
        <v>△</v>
      </c>
      <c r="H47" s="112"/>
      <c r="I47" s="125"/>
      <c r="J47" s="126" t="str">
        <f>IF(I48="","",IF(I48&gt;K48,"○",IF(I48&lt;K48,"●",IF(I48=K48,"△"))))</f>
        <v/>
      </c>
      <c r="K47" s="127"/>
      <c r="L47" s="125"/>
      <c r="M47" s="126" t="str">
        <f>IF(L48="","",IF(L48&gt;N48,"○",IF(L48&lt;N48,"●",IF(L48=N48,"△"))))</f>
        <v/>
      </c>
      <c r="N47" s="127"/>
      <c r="O47" s="110"/>
      <c r="P47" s="111" t="str">
        <f>IF(O48="","",IF(O48&gt;Q48,"○",IF(O48&lt;Q48,"●",IF(O48=Q48,"△"))))</f>
        <v>●</v>
      </c>
      <c r="Q47" s="113"/>
      <c r="R47" s="191">
        <f>COUNTIF(F47:Q47,"○")</f>
        <v>0</v>
      </c>
      <c r="S47" s="183"/>
      <c r="T47" s="182">
        <f>COUNTIF(F47:Q47,"△")+COUNTIF(F47:Q47,"▲")</f>
        <v>1</v>
      </c>
      <c r="U47" s="183"/>
      <c r="V47" s="182">
        <f>COUNTIF(F47:Q47,"●")</f>
        <v>1</v>
      </c>
      <c r="W47" s="183"/>
      <c r="X47" s="182">
        <f>SUM(F48,I48,L48,O48)</f>
        <v>1</v>
      </c>
      <c r="Y47" s="183"/>
      <c r="Z47" s="182">
        <f>SUM(H48,K48,N48,Q48)</f>
        <v>2</v>
      </c>
      <c r="AA47" s="183"/>
      <c r="AB47" s="182">
        <f>(R47*$G$17)+(T47*$L$17)</f>
        <v>1</v>
      </c>
      <c r="AC47" s="183"/>
      <c r="AD47" s="188">
        <f t="shared" ref="AD47" si="12">RANK(AB47,AB$45:AB$52)</f>
        <v>3</v>
      </c>
      <c r="AE47" s="179" t="s">
        <v>53</v>
      </c>
      <c r="AF47" s="180">
        <f>X47-Z47</f>
        <v>-1</v>
      </c>
      <c r="AG47" s="180"/>
      <c r="AH47" s="188">
        <f t="shared" ref="AH47" si="13">RANK(AF47,AF$45:AF$52)</f>
        <v>3</v>
      </c>
      <c r="AI47" s="190" t="s">
        <v>53</v>
      </c>
      <c r="AJ47" s="175" t="s">
        <v>174</v>
      </c>
      <c r="AK47" s="176"/>
      <c r="AL47" s="176"/>
    </row>
    <row r="48" spans="1:38" ht="24.95" customHeight="1" x14ac:dyDescent="0.4">
      <c r="A48" s="206"/>
      <c r="B48" s="207"/>
      <c r="C48" s="208"/>
      <c r="D48" s="177" t="s">
        <v>54</v>
      </c>
      <c r="E48" s="178"/>
      <c r="F48" s="116">
        <v>1</v>
      </c>
      <c r="G48" s="117" t="s">
        <v>55</v>
      </c>
      <c r="H48" s="118">
        <v>1</v>
      </c>
      <c r="I48" s="128"/>
      <c r="J48" s="129" t="s">
        <v>55</v>
      </c>
      <c r="K48" s="130"/>
      <c r="L48" s="128"/>
      <c r="M48" s="129" t="s">
        <v>55</v>
      </c>
      <c r="N48" s="130"/>
      <c r="O48" s="116">
        <v>0</v>
      </c>
      <c r="P48" s="117" t="s">
        <v>55</v>
      </c>
      <c r="Q48" s="119">
        <v>1</v>
      </c>
      <c r="R48" s="192"/>
      <c r="S48" s="185"/>
      <c r="T48" s="184"/>
      <c r="U48" s="185"/>
      <c r="V48" s="184"/>
      <c r="W48" s="185"/>
      <c r="X48" s="184"/>
      <c r="Y48" s="185"/>
      <c r="Z48" s="184"/>
      <c r="AA48" s="185"/>
      <c r="AB48" s="184"/>
      <c r="AC48" s="185"/>
      <c r="AD48" s="189"/>
      <c r="AE48" s="179"/>
      <c r="AF48" s="180"/>
      <c r="AG48" s="180"/>
      <c r="AH48" s="189"/>
      <c r="AI48" s="190"/>
      <c r="AJ48" s="175"/>
      <c r="AK48" s="176"/>
      <c r="AL48" s="176"/>
    </row>
    <row r="49" spans="1:38" ht="24.95" customHeight="1" x14ac:dyDescent="0.4">
      <c r="A49" s="215" t="str">
        <f>E14</f>
        <v>横瀬西FC.RosaClaro</v>
      </c>
      <c r="B49" s="216"/>
      <c r="C49" s="217"/>
      <c r="D49" s="177" t="s">
        <v>52</v>
      </c>
      <c r="E49" s="178"/>
      <c r="F49" s="110"/>
      <c r="G49" s="111" t="str">
        <f>IF(F50="","",IF(F50&gt;H50,"○",IF(F50&lt;H50,"●",IF(F50=H50,"△"))))</f>
        <v>●</v>
      </c>
      <c r="H49" s="112"/>
      <c r="I49" s="125"/>
      <c r="J49" s="126" t="str">
        <f>IF(I50="","",IF(I50&gt;K50,"○",IF(I50&lt;K50,"●",IF(I50=K50,"△"))))</f>
        <v/>
      </c>
      <c r="K49" s="127"/>
      <c r="L49" s="125"/>
      <c r="M49" s="126" t="str">
        <f>IF(L50="","",IF(L50&gt;N50,"○",IF(L50&lt;N50,"●",IF(L50=N50,"△"))))</f>
        <v/>
      </c>
      <c r="N49" s="127"/>
      <c r="O49" s="110"/>
      <c r="P49" s="111" t="str">
        <f>IF(O50="","",IF(O50&gt;Q50,"○",IF(O50&lt;Q50,"●",IF(O50=Q50,"△"))))</f>
        <v>△</v>
      </c>
      <c r="Q49" s="113"/>
      <c r="R49" s="191">
        <f>COUNTIF(F49:Q49,"○")</f>
        <v>0</v>
      </c>
      <c r="S49" s="183"/>
      <c r="T49" s="182">
        <f>COUNTIF(F49:Q49,"△")+COUNTIF(F49:Q49,"▲")</f>
        <v>1</v>
      </c>
      <c r="U49" s="183"/>
      <c r="V49" s="182">
        <f>COUNTIF(F49:Q49,"●")</f>
        <v>1</v>
      </c>
      <c r="W49" s="183"/>
      <c r="X49" s="182">
        <f>SUM(F50,I50,L50,O50)</f>
        <v>1</v>
      </c>
      <c r="Y49" s="183"/>
      <c r="Z49" s="182">
        <f>SUM(H50,K50,N50,Q50)</f>
        <v>4</v>
      </c>
      <c r="AA49" s="183"/>
      <c r="AB49" s="182">
        <f>(R49*$G$17)+(T49*$L$17)</f>
        <v>1</v>
      </c>
      <c r="AC49" s="183"/>
      <c r="AD49" s="188">
        <f t="shared" ref="AD49" si="14">RANK(AB49,AB$45:AB$52)</f>
        <v>3</v>
      </c>
      <c r="AE49" s="179" t="s">
        <v>53</v>
      </c>
      <c r="AF49" s="180">
        <f>X49-Z49</f>
        <v>-3</v>
      </c>
      <c r="AG49" s="180"/>
      <c r="AH49" s="188">
        <f t="shared" ref="AH49" si="15">RANK(AF49,AF$45:AF$52)</f>
        <v>4</v>
      </c>
      <c r="AI49" s="190" t="s">
        <v>53</v>
      </c>
      <c r="AJ49" s="175" t="s">
        <v>175</v>
      </c>
      <c r="AK49" s="176"/>
      <c r="AL49" s="176"/>
    </row>
    <row r="50" spans="1:38" ht="24.95" customHeight="1" x14ac:dyDescent="0.4">
      <c r="A50" s="218"/>
      <c r="B50" s="219"/>
      <c r="C50" s="220"/>
      <c r="D50" s="177" t="s">
        <v>54</v>
      </c>
      <c r="E50" s="178"/>
      <c r="F50" s="116">
        <v>1</v>
      </c>
      <c r="G50" s="117" t="s">
        <v>55</v>
      </c>
      <c r="H50" s="118">
        <v>4</v>
      </c>
      <c r="I50" s="128"/>
      <c r="J50" s="129" t="s">
        <v>55</v>
      </c>
      <c r="K50" s="130"/>
      <c r="L50" s="128"/>
      <c r="M50" s="129" t="s">
        <v>55</v>
      </c>
      <c r="N50" s="130"/>
      <c r="O50" s="116">
        <v>0</v>
      </c>
      <c r="P50" s="117" t="s">
        <v>55</v>
      </c>
      <c r="Q50" s="119">
        <v>0</v>
      </c>
      <c r="R50" s="192"/>
      <c r="S50" s="185"/>
      <c r="T50" s="184"/>
      <c r="U50" s="185"/>
      <c r="V50" s="184"/>
      <c r="W50" s="185"/>
      <c r="X50" s="184"/>
      <c r="Y50" s="185"/>
      <c r="Z50" s="184"/>
      <c r="AA50" s="185"/>
      <c r="AB50" s="184"/>
      <c r="AC50" s="185"/>
      <c r="AD50" s="189"/>
      <c r="AE50" s="179"/>
      <c r="AF50" s="180"/>
      <c r="AG50" s="180"/>
      <c r="AH50" s="189"/>
      <c r="AI50" s="190"/>
      <c r="AJ50" s="175"/>
      <c r="AK50" s="176"/>
      <c r="AL50" s="176"/>
    </row>
    <row r="51" spans="1:38" ht="24.95" customHeight="1" x14ac:dyDescent="0.4">
      <c r="A51" s="203" t="str">
        <f>E15</f>
        <v>FC大野</v>
      </c>
      <c r="B51" s="204"/>
      <c r="C51" s="205"/>
      <c r="D51" s="177" t="s">
        <v>52</v>
      </c>
      <c r="E51" s="178"/>
      <c r="F51" s="125"/>
      <c r="G51" s="126" t="str">
        <f>IF(F52="","",IF(F52&gt;H52,"○",IF(F52&lt;H52,"●",IF(F52=H52,"△"))))</f>
        <v/>
      </c>
      <c r="H51" s="126"/>
      <c r="I51" s="110"/>
      <c r="J51" s="111" t="str">
        <f>IF(I52="","",IF(I52&gt;K52,"○",IF(I52&lt;K52,"●",IF(I52=K52,"△"))))</f>
        <v>○</v>
      </c>
      <c r="K51" s="111"/>
      <c r="L51" s="110"/>
      <c r="M51" s="111" t="str">
        <f>IF(L52="","",IF(L52&gt;N52,"○",IF(L52&lt;N52,"●",IF(L52=N52,"△"))))</f>
        <v>△</v>
      </c>
      <c r="N51" s="111"/>
      <c r="O51" s="125"/>
      <c r="P51" s="126" t="str">
        <f>IF(O52="","",IF(O52&gt;Q52,"○",IF(O52&lt;Q52,"●",IF(O52=Q52,"△"))))</f>
        <v/>
      </c>
      <c r="Q51" s="131"/>
      <c r="R51" s="191">
        <f>COUNTIF(F51:Q51,"○")</f>
        <v>1</v>
      </c>
      <c r="S51" s="183"/>
      <c r="T51" s="182">
        <f>COUNTIF(F51:Q51,"△")+COUNTIF(F51:Q51,"▲")</f>
        <v>1</v>
      </c>
      <c r="U51" s="183"/>
      <c r="V51" s="182">
        <f>COUNTIF(F51:Q51,"●")</f>
        <v>0</v>
      </c>
      <c r="W51" s="183"/>
      <c r="X51" s="182">
        <f>SUM(F52,I52,L52,O52)</f>
        <v>1</v>
      </c>
      <c r="Y51" s="183"/>
      <c r="Z51" s="182">
        <f>SUM(H52,K52,N52,Q52)</f>
        <v>0</v>
      </c>
      <c r="AA51" s="183"/>
      <c r="AB51" s="182">
        <f>(R51*$G$17)+(T51*$L$17)</f>
        <v>5</v>
      </c>
      <c r="AC51" s="183"/>
      <c r="AD51" s="188">
        <f t="shared" ref="AD51" si="16">RANK(AB51,AB$45:AB$52)</f>
        <v>1</v>
      </c>
      <c r="AE51" s="179" t="s">
        <v>53</v>
      </c>
      <c r="AF51" s="180">
        <f>X51-Z51</f>
        <v>1</v>
      </c>
      <c r="AG51" s="180"/>
      <c r="AH51" s="188">
        <f t="shared" ref="AH51" si="17">RANK(AF51,AF$45:AF$52)</f>
        <v>2</v>
      </c>
      <c r="AI51" s="190" t="s">
        <v>53</v>
      </c>
      <c r="AJ51" s="175" t="s">
        <v>171</v>
      </c>
      <c r="AK51" s="176"/>
      <c r="AL51" s="176"/>
    </row>
    <row r="52" spans="1:38" ht="24.95" customHeight="1" x14ac:dyDescent="0.4">
      <c r="A52" s="206"/>
      <c r="B52" s="207"/>
      <c r="C52" s="208"/>
      <c r="D52" s="177" t="s">
        <v>54</v>
      </c>
      <c r="E52" s="178"/>
      <c r="F52" s="128"/>
      <c r="G52" s="129" t="s">
        <v>55</v>
      </c>
      <c r="H52" s="130"/>
      <c r="I52" s="116">
        <v>1</v>
      </c>
      <c r="J52" s="117" t="s">
        <v>55</v>
      </c>
      <c r="K52" s="118">
        <v>0</v>
      </c>
      <c r="L52" s="116">
        <v>0</v>
      </c>
      <c r="M52" s="117" t="s">
        <v>55</v>
      </c>
      <c r="N52" s="118">
        <v>0</v>
      </c>
      <c r="O52" s="128"/>
      <c r="P52" s="129" t="s">
        <v>55</v>
      </c>
      <c r="Q52" s="132"/>
      <c r="R52" s="192"/>
      <c r="S52" s="185"/>
      <c r="T52" s="184"/>
      <c r="U52" s="185"/>
      <c r="V52" s="184"/>
      <c r="W52" s="185"/>
      <c r="X52" s="184"/>
      <c r="Y52" s="185"/>
      <c r="Z52" s="184"/>
      <c r="AA52" s="185"/>
      <c r="AB52" s="184"/>
      <c r="AC52" s="185"/>
      <c r="AD52" s="189"/>
      <c r="AE52" s="179"/>
      <c r="AF52" s="180"/>
      <c r="AG52" s="180"/>
      <c r="AH52" s="189"/>
      <c r="AI52" s="190"/>
      <c r="AJ52" s="175"/>
      <c r="AK52" s="176"/>
      <c r="AL52" s="176"/>
    </row>
    <row r="53" spans="1:38" ht="24.95" customHeight="1" x14ac:dyDescent="0.4">
      <c r="A53" s="40"/>
      <c r="B53" s="28"/>
      <c r="C53" s="28"/>
      <c r="D53" s="9"/>
      <c r="E53" s="9"/>
      <c r="F53" s="7"/>
      <c r="G53" s="8"/>
      <c r="H53" s="7"/>
      <c r="I53" s="7"/>
      <c r="J53" s="8"/>
      <c r="K53" s="7"/>
      <c r="L53" s="7"/>
      <c r="M53" s="8"/>
      <c r="N53" s="7"/>
      <c r="O53" s="7"/>
      <c r="P53" s="7"/>
      <c r="Q53" s="7"/>
      <c r="R53" s="7"/>
      <c r="S53" s="7"/>
      <c r="T53" s="7"/>
      <c r="U53" s="7"/>
      <c r="V53" s="7"/>
      <c r="W53" s="7"/>
      <c r="X53" s="10"/>
      <c r="Y53" s="10"/>
      <c r="Z53" s="11"/>
      <c r="AA53" s="11"/>
      <c r="AB53" s="7"/>
      <c r="AC53" s="7"/>
      <c r="AD53" s="7"/>
      <c r="AE53" s="10"/>
      <c r="AF53" s="11"/>
      <c r="AG53" s="12"/>
      <c r="AH53" s="12"/>
    </row>
    <row r="54" spans="1:38" ht="24.95" customHeight="1" x14ac:dyDescent="0.4">
      <c r="A54" s="38" t="s">
        <v>58</v>
      </c>
      <c r="B54" s="19"/>
      <c r="C54" s="19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</row>
    <row r="55" spans="1:38" ht="24.95" customHeight="1" x14ac:dyDescent="0.4">
      <c r="A55" s="198" t="s">
        <v>41</v>
      </c>
      <c r="B55" s="198"/>
      <c r="C55" s="198"/>
      <c r="D55" s="198"/>
      <c r="E55" s="198"/>
      <c r="F55" s="173" t="str">
        <f>A57</f>
        <v>和田SSC</v>
      </c>
      <c r="G55" s="173"/>
      <c r="H55" s="173"/>
      <c r="I55" s="173" t="str">
        <f>A59</f>
        <v>碩田SSS</v>
      </c>
      <c r="J55" s="173"/>
      <c r="K55" s="173"/>
      <c r="L55" s="173" t="str">
        <f>A61</f>
        <v>三佐SSS</v>
      </c>
      <c r="M55" s="173"/>
      <c r="N55" s="197"/>
      <c r="O55" s="201" t="s">
        <v>43</v>
      </c>
      <c r="P55" s="202"/>
      <c r="Q55" s="195" t="s">
        <v>128</v>
      </c>
      <c r="R55" s="195"/>
      <c r="S55" s="202" t="s">
        <v>45</v>
      </c>
      <c r="T55" s="202"/>
      <c r="U55" s="195" t="s">
        <v>46</v>
      </c>
      <c r="V55" s="195"/>
      <c r="W55" s="195" t="s">
        <v>95</v>
      </c>
      <c r="X55" s="195"/>
      <c r="Y55" s="195" t="s">
        <v>47</v>
      </c>
      <c r="Z55" s="248"/>
      <c r="AA55" s="195" t="s">
        <v>48</v>
      </c>
      <c r="AB55" s="195"/>
      <c r="AC55" s="195" t="s">
        <v>49</v>
      </c>
      <c r="AD55" s="195"/>
      <c r="AE55" s="195" t="s">
        <v>50</v>
      </c>
      <c r="AF55" s="196"/>
      <c r="AG55" s="246" t="s">
        <v>51</v>
      </c>
      <c r="AH55" s="236"/>
      <c r="AI55" s="236"/>
    </row>
    <row r="56" spans="1:38" ht="24.95" customHeight="1" x14ac:dyDescent="0.4">
      <c r="A56" s="198"/>
      <c r="B56" s="198"/>
      <c r="C56" s="198"/>
      <c r="D56" s="198"/>
      <c r="E56" s="198"/>
      <c r="F56" s="173"/>
      <c r="G56" s="173"/>
      <c r="H56" s="173"/>
      <c r="I56" s="173"/>
      <c r="J56" s="173"/>
      <c r="K56" s="173"/>
      <c r="L56" s="173"/>
      <c r="M56" s="173"/>
      <c r="N56" s="197"/>
      <c r="O56" s="201"/>
      <c r="P56" s="202"/>
      <c r="Q56" s="195"/>
      <c r="R56" s="195"/>
      <c r="S56" s="202"/>
      <c r="T56" s="202"/>
      <c r="U56" s="195"/>
      <c r="V56" s="195"/>
      <c r="W56" s="195"/>
      <c r="X56" s="195"/>
      <c r="Y56" s="195"/>
      <c r="Z56" s="248"/>
      <c r="AA56" s="195"/>
      <c r="AB56" s="195"/>
      <c r="AC56" s="195"/>
      <c r="AD56" s="195"/>
      <c r="AE56" s="195"/>
      <c r="AF56" s="196"/>
      <c r="AG56" s="246"/>
      <c r="AH56" s="236"/>
      <c r="AI56" s="236"/>
    </row>
    <row r="57" spans="1:38" ht="24.95" customHeight="1" x14ac:dyDescent="0.4">
      <c r="A57" s="209" t="str">
        <f>Q12</f>
        <v>和田SSC</v>
      </c>
      <c r="B57" s="210"/>
      <c r="C57" s="211"/>
      <c r="D57" s="177" t="s">
        <v>52</v>
      </c>
      <c r="E57" s="178"/>
      <c r="F57" s="107"/>
      <c r="G57" s="108"/>
      <c r="H57" s="109"/>
      <c r="I57" s="110"/>
      <c r="J57" s="111" t="str">
        <f>IF(I58="","",IF(I58&gt;K58,"○",IF(I58&lt;K58,"●",IF(I58=K58,"△"))))</f>
        <v>●</v>
      </c>
      <c r="K57" s="112"/>
      <c r="L57" s="110"/>
      <c r="M57" s="111" t="str">
        <f>IF(L58="","",IF(L58&gt;N58,"○",IF(L58&lt;N58,"●",IF(L58=N58,"△"))))</f>
        <v>○</v>
      </c>
      <c r="N57" s="113"/>
      <c r="O57" s="199">
        <f>COUNTIF(F57:N57,"○")</f>
        <v>1</v>
      </c>
      <c r="P57" s="180"/>
      <c r="Q57" s="180">
        <f>COUNTIF(F57:N57,"△")+COUNTIF(F57:N57,"▲")</f>
        <v>0</v>
      </c>
      <c r="R57" s="180"/>
      <c r="S57" s="180">
        <f>COUNTIF(F57:N57,"●")</f>
        <v>1</v>
      </c>
      <c r="T57" s="180"/>
      <c r="U57" s="180">
        <f>SUM(F58,I58,L58)</f>
        <v>3</v>
      </c>
      <c r="V57" s="180"/>
      <c r="W57" s="180">
        <f>SUM(H58,K58,N58)</f>
        <v>3</v>
      </c>
      <c r="X57" s="180"/>
      <c r="Y57" s="180">
        <f>(O57*$G$17)+(Q57*$L$17)</f>
        <v>4</v>
      </c>
      <c r="Z57" s="200"/>
      <c r="AA57" s="193">
        <f>RANK(Y57,Y$57:Y$62)</f>
        <v>1</v>
      </c>
      <c r="AB57" s="194" t="s">
        <v>53</v>
      </c>
      <c r="AC57" s="180">
        <f>U57-W57</f>
        <v>0</v>
      </c>
      <c r="AD57" s="180"/>
      <c r="AE57" s="193">
        <f>RANK(AC57,AC$57:AC$62)</f>
        <v>2</v>
      </c>
      <c r="AF57" s="190" t="s">
        <v>53</v>
      </c>
      <c r="AG57" s="175" t="s">
        <v>174</v>
      </c>
      <c r="AH57" s="176"/>
      <c r="AI57" s="176"/>
    </row>
    <row r="58" spans="1:38" ht="24.95" customHeight="1" x14ac:dyDescent="0.4">
      <c r="A58" s="212"/>
      <c r="B58" s="213"/>
      <c r="C58" s="214"/>
      <c r="D58" s="177" t="s">
        <v>54</v>
      </c>
      <c r="E58" s="178"/>
      <c r="F58" s="114"/>
      <c r="G58" s="122"/>
      <c r="H58" s="115"/>
      <c r="I58" s="116">
        <v>1</v>
      </c>
      <c r="J58" s="123" t="s">
        <v>55</v>
      </c>
      <c r="K58" s="118">
        <v>2</v>
      </c>
      <c r="L58" s="116">
        <v>2</v>
      </c>
      <c r="M58" s="123" t="s">
        <v>55</v>
      </c>
      <c r="N58" s="119">
        <v>1</v>
      </c>
      <c r="O58" s="199"/>
      <c r="P58" s="180"/>
      <c r="Q58" s="180"/>
      <c r="R58" s="180"/>
      <c r="S58" s="180"/>
      <c r="T58" s="180"/>
      <c r="U58" s="180"/>
      <c r="V58" s="180"/>
      <c r="W58" s="180"/>
      <c r="X58" s="180"/>
      <c r="Y58" s="180"/>
      <c r="Z58" s="200"/>
      <c r="AA58" s="193"/>
      <c r="AB58" s="194"/>
      <c r="AC58" s="180"/>
      <c r="AD58" s="180"/>
      <c r="AE58" s="193"/>
      <c r="AF58" s="190"/>
      <c r="AG58" s="175"/>
      <c r="AH58" s="176"/>
      <c r="AI58" s="176"/>
    </row>
    <row r="59" spans="1:38" ht="24.95" customHeight="1" x14ac:dyDescent="0.4">
      <c r="A59" s="209" t="str">
        <f>Q13</f>
        <v>碩田SSS</v>
      </c>
      <c r="B59" s="210"/>
      <c r="C59" s="211"/>
      <c r="D59" s="177" t="s">
        <v>52</v>
      </c>
      <c r="E59" s="178"/>
      <c r="F59" s="110"/>
      <c r="G59" s="111" t="str">
        <f>IF(F60="","",IF(F60&gt;H60,"○",IF(F60&lt;H60,"●",IF(F60=H60,"△"))))</f>
        <v>○</v>
      </c>
      <c r="H59" s="112"/>
      <c r="I59" s="107"/>
      <c r="J59" s="108"/>
      <c r="K59" s="109"/>
      <c r="L59" s="110"/>
      <c r="M59" s="111" t="str">
        <f>IF(L60="","",IF(L60&gt;N60,"○",IF(L60&lt;N60,"●",IF(L60=N60,"△"))))</f>
        <v>●</v>
      </c>
      <c r="N59" s="113"/>
      <c r="O59" s="199">
        <f>COUNTIF(F59:N59,"○")</f>
        <v>1</v>
      </c>
      <c r="P59" s="180"/>
      <c r="Q59" s="180">
        <f>COUNTIF(F59:N59,"△")+COUNTIF(F59:N59,"▲")</f>
        <v>0</v>
      </c>
      <c r="R59" s="180"/>
      <c r="S59" s="180">
        <f>COUNTIF(F59:N59,"●")</f>
        <v>1</v>
      </c>
      <c r="T59" s="180"/>
      <c r="U59" s="180">
        <f>SUM(F60,I60,L60)</f>
        <v>3</v>
      </c>
      <c r="V59" s="180"/>
      <c r="W59" s="180">
        <f>SUM(H60,K60,N60)</f>
        <v>4</v>
      </c>
      <c r="X59" s="180"/>
      <c r="Y59" s="180">
        <f>(O59*$G$17)+(Q59*$L$17)</f>
        <v>4</v>
      </c>
      <c r="Z59" s="200"/>
      <c r="AA59" s="193">
        <f>RANK(Y59,Y$57:Y$62)</f>
        <v>1</v>
      </c>
      <c r="AB59" s="194" t="s">
        <v>53</v>
      </c>
      <c r="AC59" s="180">
        <f>U59-W59</f>
        <v>-1</v>
      </c>
      <c r="AD59" s="180"/>
      <c r="AE59" s="193">
        <f>RANK(AC59,AC$57:AC$62)</f>
        <v>3</v>
      </c>
      <c r="AF59" s="190" t="s">
        <v>53</v>
      </c>
      <c r="AG59" s="175" t="s">
        <v>171</v>
      </c>
      <c r="AH59" s="176"/>
      <c r="AI59" s="176"/>
    </row>
    <row r="60" spans="1:38" ht="24.95" customHeight="1" x14ac:dyDescent="0.4">
      <c r="A60" s="212"/>
      <c r="B60" s="213"/>
      <c r="C60" s="214"/>
      <c r="D60" s="177" t="s">
        <v>54</v>
      </c>
      <c r="E60" s="178"/>
      <c r="F60" s="116">
        <v>2</v>
      </c>
      <c r="G60" s="123" t="s">
        <v>55</v>
      </c>
      <c r="H60" s="118">
        <v>1</v>
      </c>
      <c r="I60" s="114"/>
      <c r="J60" s="122"/>
      <c r="K60" s="115"/>
      <c r="L60" s="116">
        <v>1</v>
      </c>
      <c r="M60" s="123" t="s">
        <v>55</v>
      </c>
      <c r="N60" s="119">
        <v>3</v>
      </c>
      <c r="O60" s="199"/>
      <c r="P60" s="180"/>
      <c r="Q60" s="180"/>
      <c r="R60" s="180"/>
      <c r="S60" s="180"/>
      <c r="T60" s="180"/>
      <c r="U60" s="180"/>
      <c r="V60" s="180"/>
      <c r="W60" s="180"/>
      <c r="X60" s="180"/>
      <c r="Y60" s="180"/>
      <c r="Z60" s="200"/>
      <c r="AA60" s="193"/>
      <c r="AB60" s="194"/>
      <c r="AC60" s="180"/>
      <c r="AD60" s="180"/>
      <c r="AE60" s="193"/>
      <c r="AF60" s="190"/>
      <c r="AG60" s="175"/>
      <c r="AH60" s="176"/>
      <c r="AI60" s="176"/>
    </row>
    <row r="61" spans="1:38" ht="24.95" customHeight="1" x14ac:dyDescent="0.4">
      <c r="A61" s="209" t="str">
        <f>Q14</f>
        <v>三佐SSS</v>
      </c>
      <c r="B61" s="210"/>
      <c r="C61" s="211"/>
      <c r="D61" s="177" t="s">
        <v>52</v>
      </c>
      <c r="E61" s="178"/>
      <c r="F61" s="110"/>
      <c r="G61" s="111" t="str">
        <f>IF(F62="","",IF(F62&gt;H62,"○",IF(F62&lt;H62,"●",IF(F62=H62,"△"))))</f>
        <v>●</v>
      </c>
      <c r="H61" s="112"/>
      <c r="I61" s="110"/>
      <c r="J61" s="111" t="str">
        <f>IF(I62="","",IF(I62&gt;K62,"○",IF(I62&lt;K62,"●",IF(I62=K62,"△"))))</f>
        <v>○</v>
      </c>
      <c r="K61" s="112"/>
      <c r="L61" s="107"/>
      <c r="M61" s="108"/>
      <c r="N61" s="120"/>
      <c r="O61" s="199">
        <f>COUNTIF(F61:N61,"○")</f>
        <v>1</v>
      </c>
      <c r="P61" s="180"/>
      <c r="Q61" s="180">
        <f>COUNTIF(F61:N61,"△")+COUNTIF(F61:N61,"▲")</f>
        <v>0</v>
      </c>
      <c r="R61" s="180"/>
      <c r="S61" s="180">
        <f>COUNTIF(F61:N61,"●")</f>
        <v>1</v>
      </c>
      <c r="T61" s="180"/>
      <c r="U61" s="180">
        <f>SUM(F62,I62,L62)</f>
        <v>4</v>
      </c>
      <c r="V61" s="180"/>
      <c r="W61" s="180">
        <f>SUM(H62,K62,N62)</f>
        <v>3</v>
      </c>
      <c r="X61" s="180"/>
      <c r="Y61" s="180">
        <f>(O61*$G$17)+(Q61*$L$17)</f>
        <v>4</v>
      </c>
      <c r="Z61" s="200"/>
      <c r="AA61" s="193">
        <f>RANK(Y61,Y$57:Y$62)</f>
        <v>1</v>
      </c>
      <c r="AB61" s="194" t="s">
        <v>53</v>
      </c>
      <c r="AC61" s="180">
        <f>U61-W61</f>
        <v>1</v>
      </c>
      <c r="AD61" s="180"/>
      <c r="AE61" s="193">
        <f>RANK(AC61,AC$57:AC$62)</f>
        <v>1</v>
      </c>
      <c r="AF61" s="190" t="s">
        <v>53</v>
      </c>
      <c r="AG61" s="175" t="s">
        <v>172</v>
      </c>
      <c r="AH61" s="176"/>
      <c r="AI61" s="176"/>
    </row>
    <row r="62" spans="1:38" ht="24.95" customHeight="1" x14ac:dyDescent="0.4">
      <c r="A62" s="212"/>
      <c r="B62" s="213"/>
      <c r="C62" s="214"/>
      <c r="D62" s="177" t="s">
        <v>54</v>
      </c>
      <c r="E62" s="178"/>
      <c r="F62" s="116">
        <v>1</v>
      </c>
      <c r="G62" s="123" t="s">
        <v>55</v>
      </c>
      <c r="H62" s="118">
        <v>2</v>
      </c>
      <c r="I62" s="116">
        <v>3</v>
      </c>
      <c r="J62" s="123" t="s">
        <v>55</v>
      </c>
      <c r="K62" s="118">
        <v>1</v>
      </c>
      <c r="L62" s="114"/>
      <c r="M62" s="122"/>
      <c r="N62" s="121"/>
      <c r="O62" s="199"/>
      <c r="P62" s="180"/>
      <c r="Q62" s="180"/>
      <c r="R62" s="180"/>
      <c r="S62" s="180"/>
      <c r="T62" s="180"/>
      <c r="U62" s="180"/>
      <c r="V62" s="180"/>
      <c r="W62" s="180"/>
      <c r="X62" s="180"/>
      <c r="Y62" s="180"/>
      <c r="Z62" s="200"/>
      <c r="AA62" s="193"/>
      <c r="AB62" s="194"/>
      <c r="AC62" s="180"/>
      <c r="AD62" s="180"/>
      <c r="AE62" s="193"/>
      <c r="AF62" s="190"/>
      <c r="AG62" s="175"/>
      <c r="AH62" s="176"/>
      <c r="AI62" s="176"/>
    </row>
    <row r="64" spans="1:38" ht="24.95" customHeight="1" x14ac:dyDescent="0.4">
      <c r="A64" s="41" t="s">
        <v>59</v>
      </c>
      <c r="B64" s="20"/>
      <c r="C64" s="20"/>
      <c r="W64" s="37"/>
      <c r="Y64" s="37"/>
      <c r="AA64" s="37"/>
      <c r="AE64" s="7"/>
    </row>
    <row r="65" spans="1:37" ht="24.95" customHeight="1" x14ac:dyDescent="0.4">
      <c r="A65" s="41"/>
      <c r="B65" s="20"/>
      <c r="C65" s="15" t="s">
        <v>133</v>
      </c>
      <c r="U65" s="20"/>
      <c r="V65" s="15" t="s">
        <v>132</v>
      </c>
    </row>
    <row r="66" spans="1:37" ht="24.95" customHeight="1" x14ac:dyDescent="0.4">
      <c r="A66" s="41"/>
      <c r="B66" s="20"/>
      <c r="I66" s="249" t="str">
        <f>C73</f>
        <v>中津沖代JSC</v>
      </c>
      <c r="J66" s="250"/>
      <c r="K66" s="250"/>
      <c r="L66" s="251"/>
      <c r="U66" s="20"/>
      <c r="AB66" s="249" t="str">
        <f>V73</f>
        <v>日出SSS</v>
      </c>
      <c r="AC66" s="250"/>
      <c r="AD66" s="250"/>
      <c r="AE66" s="251"/>
    </row>
    <row r="67" spans="1:37" ht="24.95" customHeight="1" x14ac:dyDescent="0.4">
      <c r="I67" s="252"/>
      <c r="J67" s="253"/>
      <c r="K67" s="253"/>
      <c r="L67" s="254"/>
      <c r="AB67" s="252"/>
      <c r="AC67" s="253"/>
      <c r="AD67" s="253"/>
      <c r="AE67" s="254"/>
    </row>
    <row r="68" spans="1:37" ht="24.95" customHeight="1" thickBot="1" x14ac:dyDescent="0.45">
      <c r="G68" s="169">
        <v>1</v>
      </c>
      <c r="H68" s="167"/>
      <c r="I68" s="167"/>
      <c r="J68" s="168"/>
      <c r="K68" s="27"/>
      <c r="L68" s="27"/>
      <c r="M68" s="27"/>
      <c r="N68" s="27">
        <v>0</v>
      </c>
      <c r="Q68" s="29"/>
      <c r="Z68" s="169">
        <v>1</v>
      </c>
      <c r="AA68" s="167"/>
      <c r="AB68" s="167"/>
      <c r="AC68" s="168"/>
      <c r="AD68" s="27"/>
      <c r="AE68" s="27"/>
      <c r="AF68" s="27"/>
      <c r="AG68" s="27">
        <v>0</v>
      </c>
      <c r="AJ68" s="29"/>
    </row>
    <row r="69" spans="1:37" ht="24.95" customHeight="1" thickTop="1" x14ac:dyDescent="0.4">
      <c r="F69" s="158"/>
      <c r="G69" s="161"/>
      <c r="M69" s="23"/>
      <c r="N69" s="162"/>
      <c r="O69" s="161"/>
      <c r="Q69" s="29"/>
      <c r="Y69" s="158"/>
      <c r="Z69" s="161"/>
      <c r="AF69" s="23"/>
      <c r="AG69" s="162"/>
      <c r="AH69" s="161"/>
      <c r="AJ69" s="29"/>
    </row>
    <row r="70" spans="1:37" ht="24.95" customHeight="1" thickBot="1" x14ac:dyDescent="0.45">
      <c r="E70" s="29">
        <v>1</v>
      </c>
      <c r="F70" s="158"/>
      <c r="G70" s="157"/>
      <c r="H70" s="27">
        <v>0</v>
      </c>
      <c r="M70" s="151">
        <v>1</v>
      </c>
      <c r="N70" s="155"/>
      <c r="O70" s="161"/>
      <c r="P70" s="14">
        <v>3</v>
      </c>
      <c r="X70" s="29">
        <v>5</v>
      </c>
      <c r="Y70" s="158"/>
      <c r="Z70" s="157"/>
      <c r="AA70" s="27">
        <v>1</v>
      </c>
      <c r="AF70" s="29">
        <v>1</v>
      </c>
      <c r="AG70" s="158"/>
      <c r="AH70" s="157"/>
      <c r="AI70" s="27">
        <v>0</v>
      </c>
    </row>
    <row r="71" spans="1:37" ht="24.95" customHeight="1" thickTop="1" x14ac:dyDescent="0.4">
      <c r="D71" s="30"/>
      <c r="E71" s="156"/>
      <c r="F71" s="152"/>
      <c r="H71" s="24"/>
      <c r="L71" s="25"/>
      <c r="O71" s="152"/>
      <c r="P71" s="153"/>
      <c r="W71" s="30"/>
      <c r="X71" s="156"/>
      <c r="Y71" s="152"/>
      <c r="AA71" s="24"/>
      <c r="AF71" s="156"/>
      <c r="AG71" s="152"/>
      <c r="AI71" s="24"/>
    </row>
    <row r="72" spans="1:37" ht="24.95" customHeight="1" x14ac:dyDescent="0.4">
      <c r="C72" s="46" t="s">
        <v>73</v>
      </c>
      <c r="D72" s="163"/>
      <c r="E72" s="157"/>
      <c r="F72" s="27"/>
      <c r="G72" s="47" t="s">
        <v>60</v>
      </c>
      <c r="H72" s="25"/>
      <c r="K72" s="46" t="s">
        <v>61</v>
      </c>
      <c r="L72" s="26"/>
      <c r="O72" s="48" t="s">
        <v>62</v>
      </c>
      <c r="P72" s="155"/>
      <c r="V72" s="46" t="s">
        <v>77</v>
      </c>
      <c r="W72" s="163"/>
      <c r="X72" s="157"/>
      <c r="Y72" s="27"/>
      <c r="Z72" s="47" t="s">
        <v>74</v>
      </c>
      <c r="AA72" s="25"/>
      <c r="AD72" s="46" t="s">
        <v>75</v>
      </c>
      <c r="AE72" s="27"/>
      <c r="AF72" s="157"/>
      <c r="AG72" s="27"/>
      <c r="AH72" s="48" t="s">
        <v>76</v>
      </c>
      <c r="AI72" s="26"/>
    </row>
    <row r="73" spans="1:37" ht="24.95" customHeight="1" x14ac:dyDescent="0.4">
      <c r="C73" s="247" t="str">
        <f>E6</f>
        <v>中津沖代JSC</v>
      </c>
      <c r="D73" s="247"/>
      <c r="E73" s="247"/>
      <c r="F73" s="247"/>
      <c r="G73" s="247" t="str">
        <f>Q8</f>
        <v>東大分SSS</v>
      </c>
      <c r="H73" s="247"/>
      <c r="I73" s="247"/>
      <c r="J73" s="247"/>
      <c r="K73" s="247" t="str">
        <f>E12</f>
        <v>明治北SSC</v>
      </c>
      <c r="L73" s="247"/>
      <c r="M73" s="247"/>
      <c r="N73" s="247"/>
      <c r="O73" s="247" t="str">
        <f>Q14</f>
        <v>三佐SSS</v>
      </c>
      <c r="P73" s="247"/>
      <c r="Q73" s="247"/>
      <c r="R73" s="247"/>
      <c r="V73" s="247" t="str">
        <f>E5</f>
        <v>日出SSS</v>
      </c>
      <c r="W73" s="247"/>
      <c r="X73" s="247"/>
      <c r="Y73" s="247"/>
      <c r="Z73" s="247" t="str">
        <f>Q5</f>
        <v>カティオーラPramo</v>
      </c>
      <c r="AA73" s="247"/>
      <c r="AB73" s="247"/>
      <c r="AC73" s="247"/>
      <c r="AD73" s="247" t="str">
        <f>E15</f>
        <v>FC大野</v>
      </c>
      <c r="AE73" s="247"/>
      <c r="AF73" s="247"/>
      <c r="AG73" s="247"/>
      <c r="AH73" s="247" t="str">
        <f>Q13</f>
        <v>碩田SSS</v>
      </c>
      <c r="AI73" s="247"/>
      <c r="AJ73" s="247"/>
      <c r="AK73" s="247"/>
    </row>
    <row r="74" spans="1:37" ht="24.95" customHeight="1" x14ac:dyDescent="0.4">
      <c r="C74" s="247"/>
      <c r="D74" s="247"/>
      <c r="E74" s="247"/>
      <c r="F74" s="247"/>
      <c r="G74" s="247"/>
      <c r="H74" s="247"/>
      <c r="I74" s="247"/>
      <c r="J74" s="247"/>
      <c r="K74" s="247"/>
      <c r="L74" s="247"/>
      <c r="M74" s="247"/>
      <c r="N74" s="247"/>
      <c r="O74" s="247"/>
      <c r="P74" s="247"/>
      <c r="Q74" s="247"/>
      <c r="R74" s="247"/>
      <c r="V74" s="247"/>
      <c r="W74" s="247"/>
      <c r="X74" s="247"/>
      <c r="Y74" s="247"/>
      <c r="Z74" s="247"/>
      <c r="AA74" s="247"/>
      <c r="AB74" s="247"/>
      <c r="AC74" s="247"/>
      <c r="AD74" s="247"/>
      <c r="AE74" s="247"/>
      <c r="AF74" s="247"/>
      <c r="AG74" s="247"/>
      <c r="AH74" s="247"/>
      <c r="AI74" s="247"/>
      <c r="AJ74" s="247"/>
      <c r="AK74" s="247"/>
    </row>
    <row r="75" spans="1:37" ht="24.95" customHeight="1" x14ac:dyDescent="0.4">
      <c r="G75" s="23"/>
      <c r="H75" s="23"/>
      <c r="I75" s="23"/>
      <c r="J75" s="23"/>
      <c r="K75" s="23"/>
      <c r="L75" s="23"/>
      <c r="M75" s="23"/>
      <c r="N75" s="23"/>
      <c r="O75" s="23"/>
      <c r="Q75" s="23"/>
      <c r="Z75" s="23"/>
      <c r="AA75" s="23"/>
      <c r="AB75" s="23"/>
      <c r="AC75" s="23"/>
      <c r="AD75" s="23"/>
      <c r="AE75" s="23"/>
      <c r="AF75" s="23"/>
      <c r="AG75" s="23"/>
      <c r="AH75" s="23"/>
      <c r="AJ75" s="23"/>
    </row>
    <row r="76" spans="1:37" ht="24.95" customHeight="1" thickBot="1" x14ac:dyDescent="0.45">
      <c r="F76" s="30"/>
      <c r="G76" s="21"/>
      <c r="H76" s="27"/>
      <c r="I76" s="27"/>
      <c r="J76" s="27"/>
      <c r="K76" s="167"/>
      <c r="L76" s="167"/>
      <c r="M76" s="167"/>
      <c r="N76" s="168"/>
      <c r="O76" s="30"/>
      <c r="Y76" s="30"/>
      <c r="Z76" s="21"/>
      <c r="AA76" s="27"/>
      <c r="AB76" s="27"/>
      <c r="AC76" s="27"/>
      <c r="AD76" s="167"/>
      <c r="AE76" s="167"/>
      <c r="AF76" s="167"/>
      <c r="AG76" s="168"/>
      <c r="AH76" s="30"/>
    </row>
    <row r="77" spans="1:37" ht="24.95" customHeight="1" thickTop="1" x14ac:dyDescent="0.4">
      <c r="F77" s="30"/>
      <c r="G77" s="29">
        <v>1</v>
      </c>
      <c r="N77" s="14">
        <v>4</v>
      </c>
      <c r="O77" s="30"/>
      <c r="Y77" s="30"/>
      <c r="Z77" s="29">
        <v>0</v>
      </c>
      <c r="AG77" s="14">
        <v>2</v>
      </c>
      <c r="AH77" s="30"/>
    </row>
    <row r="78" spans="1:37" ht="24.95" customHeight="1" x14ac:dyDescent="0.4">
      <c r="C78" s="15" t="s">
        <v>134</v>
      </c>
      <c r="V78" s="15" t="s">
        <v>135</v>
      </c>
    </row>
    <row r="79" spans="1:37" ht="24.95" customHeight="1" x14ac:dyDescent="0.4">
      <c r="I79" s="249" t="str">
        <f>K86</f>
        <v>FC中津ジュニア</v>
      </c>
      <c r="J79" s="250"/>
      <c r="K79" s="250"/>
      <c r="L79" s="251"/>
      <c r="Z79" s="46" t="s">
        <v>137</v>
      </c>
    </row>
    <row r="80" spans="1:37" ht="24.95" customHeight="1" x14ac:dyDescent="0.4">
      <c r="I80" s="252"/>
      <c r="J80" s="253"/>
      <c r="K80" s="253"/>
      <c r="L80" s="254"/>
    </row>
    <row r="81" spans="3:38" ht="24.95" customHeight="1" thickBot="1" x14ac:dyDescent="0.45">
      <c r="G81" s="151">
        <v>1</v>
      </c>
      <c r="H81" s="27"/>
      <c r="I81" s="27"/>
      <c r="J81" s="27"/>
      <c r="K81" s="166"/>
      <c r="L81" s="167"/>
      <c r="M81" s="167"/>
      <c r="N81" s="167">
        <v>2</v>
      </c>
      <c r="Q81" s="29"/>
      <c r="AI81" s="31"/>
    </row>
    <row r="82" spans="3:38" ht="24.95" customHeight="1" thickTop="1" x14ac:dyDescent="0.4">
      <c r="F82" s="158"/>
      <c r="G82" s="159"/>
      <c r="H82" s="23"/>
      <c r="N82" s="158"/>
      <c r="O82" s="161"/>
      <c r="Q82" s="29"/>
      <c r="Z82" s="255">
        <v>8</v>
      </c>
      <c r="AA82" s="255"/>
      <c r="AB82" s="255">
        <v>0</v>
      </c>
      <c r="AC82" s="255"/>
      <c r="AE82" s="29"/>
    </row>
    <row r="83" spans="3:38" ht="24.95" customHeight="1" thickBot="1" x14ac:dyDescent="0.45">
      <c r="E83" s="151">
        <v>2</v>
      </c>
      <c r="F83" s="160" t="s">
        <v>183</v>
      </c>
      <c r="G83" s="161" t="s">
        <v>184</v>
      </c>
      <c r="H83" s="14">
        <v>2</v>
      </c>
      <c r="M83" s="29">
        <v>4</v>
      </c>
      <c r="N83" s="158"/>
      <c r="O83" s="157"/>
      <c r="P83" s="27">
        <v>1</v>
      </c>
    </row>
    <row r="84" spans="3:38" ht="24.95" customHeight="1" thickTop="1" x14ac:dyDescent="0.4">
      <c r="D84" s="44"/>
      <c r="G84" s="152"/>
      <c r="H84" s="153"/>
      <c r="M84" s="156"/>
      <c r="N84" s="152"/>
      <c r="P84" s="24"/>
    </row>
    <row r="85" spans="3:38" ht="24.95" customHeight="1" x14ac:dyDescent="0.4">
      <c r="C85" s="46" t="s">
        <v>179</v>
      </c>
      <c r="D85" s="45"/>
      <c r="G85" s="154" t="s">
        <v>18</v>
      </c>
      <c r="H85" s="155"/>
      <c r="K85" s="46" t="s">
        <v>19</v>
      </c>
      <c r="L85" s="27"/>
      <c r="M85" s="157"/>
      <c r="N85" s="27"/>
      <c r="O85" s="48" t="s">
        <v>20</v>
      </c>
      <c r="P85" s="26"/>
      <c r="W85" s="46" t="s">
        <v>136</v>
      </c>
      <c r="Y85" s="31">
        <v>0</v>
      </c>
      <c r="AD85" s="14">
        <v>4</v>
      </c>
      <c r="AG85" s="46" t="s">
        <v>138</v>
      </c>
    </row>
    <row r="86" spans="3:38" ht="24.95" customHeight="1" x14ac:dyDescent="0.4">
      <c r="C86" s="247" t="str">
        <f>E8</f>
        <v>FC.リーベル</v>
      </c>
      <c r="D86" s="247"/>
      <c r="E86" s="247"/>
      <c r="F86" s="247"/>
      <c r="G86" s="247" t="str">
        <f>Q6</f>
        <v>西部地区女子選抜</v>
      </c>
      <c r="H86" s="247"/>
      <c r="I86" s="247"/>
      <c r="J86" s="247"/>
      <c r="K86" s="247" t="str">
        <f>E13</f>
        <v>FC中津ジュニア</v>
      </c>
      <c r="L86" s="247"/>
      <c r="M86" s="247"/>
      <c r="N86" s="247"/>
      <c r="O86" s="247" t="str">
        <f>Q12</f>
        <v>和田SSC</v>
      </c>
      <c r="P86" s="247"/>
      <c r="Q86" s="247"/>
      <c r="R86" s="247"/>
      <c r="AA86" s="170">
        <v>0</v>
      </c>
      <c r="AB86" s="171">
        <v>11</v>
      </c>
    </row>
    <row r="87" spans="3:38" ht="24.95" customHeight="1" x14ac:dyDescent="0.4">
      <c r="C87" s="247"/>
      <c r="D87" s="247"/>
      <c r="E87" s="247"/>
      <c r="F87" s="247"/>
      <c r="G87" s="247"/>
      <c r="H87" s="247"/>
      <c r="I87" s="247"/>
      <c r="J87" s="247"/>
      <c r="K87" s="247"/>
      <c r="L87" s="247"/>
      <c r="M87" s="247"/>
      <c r="N87" s="247"/>
      <c r="O87" s="247"/>
      <c r="P87" s="247"/>
      <c r="Q87" s="247"/>
      <c r="R87" s="247"/>
      <c r="W87" s="31"/>
      <c r="AC87" s="255"/>
      <c r="AD87" s="255"/>
      <c r="AE87" s="256"/>
      <c r="AF87" s="255"/>
      <c r="AG87" s="255"/>
      <c r="AH87" s="255"/>
      <c r="AI87" s="31"/>
      <c r="AJ87" s="32"/>
    </row>
    <row r="88" spans="3:38" ht="24.95" customHeight="1" x14ac:dyDescent="0.4">
      <c r="G88" s="23"/>
      <c r="H88" s="23"/>
      <c r="I88" s="23"/>
      <c r="J88" s="23"/>
      <c r="K88" s="23"/>
      <c r="L88" s="23"/>
      <c r="M88" s="23"/>
      <c r="N88" s="23"/>
      <c r="O88" s="23"/>
      <c r="Q88" s="23"/>
      <c r="AK88" s="32"/>
      <c r="AL88" s="31"/>
    </row>
    <row r="89" spans="3:38" ht="24.95" customHeight="1" thickBot="1" x14ac:dyDescent="0.45">
      <c r="F89" s="30"/>
      <c r="G89" s="21"/>
      <c r="H89" s="27"/>
      <c r="I89" s="27"/>
      <c r="J89" s="27"/>
      <c r="K89" s="167"/>
      <c r="L89" s="167"/>
      <c r="M89" s="167"/>
      <c r="N89" s="168"/>
      <c r="O89" s="30"/>
    </row>
    <row r="90" spans="3:38" ht="24.95" customHeight="1" thickTop="1" x14ac:dyDescent="0.4">
      <c r="G90" s="29">
        <v>0</v>
      </c>
      <c r="N90" s="14">
        <v>5</v>
      </c>
    </row>
  </sheetData>
  <mergeCells count="331">
    <mergeCell ref="A1:AL2"/>
    <mergeCell ref="E17:F17"/>
    <mergeCell ref="G17:H17"/>
    <mergeCell ref="J17:K17"/>
    <mergeCell ref="L17:M17"/>
    <mergeCell ref="O17:P17"/>
    <mergeCell ref="Q17:R17"/>
    <mergeCell ref="Q15:Y15"/>
    <mergeCell ref="E11:M11"/>
    <mergeCell ref="E12:M12"/>
    <mergeCell ref="E13:M13"/>
    <mergeCell ref="E14:M14"/>
    <mergeCell ref="E15:M15"/>
    <mergeCell ref="Q5:Y5"/>
    <mergeCell ref="Q6:Y6"/>
    <mergeCell ref="Q7:Y7"/>
    <mergeCell ref="Q8:Y8"/>
    <mergeCell ref="Q11:Y11"/>
    <mergeCell ref="Q12:Y12"/>
    <mergeCell ref="E4:M4"/>
    <mergeCell ref="Q4:Y4"/>
    <mergeCell ref="AH73:AK74"/>
    <mergeCell ref="I79:L80"/>
    <mergeCell ref="C86:F87"/>
    <mergeCell ref="G86:J87"/>
    <mergeCell ref="K86:N87"/>
    <mergeCell ref="O86:R87"/>
    <mergeCell ref="O73:R74"/>
    <mergeCell ref="I66:L67"/>
    <mergeCell ref="AB66:AE67"/>
    <mergeCell ref="V73:Y74"/>
    <mergeCell ref="Z73:AC74"/>
    <mergeCell ref="AD73:AG74"/>
    <mergeCell ref="AC87:AD87"/>
    <mergeCell ref="AE87:AF87"/>
    <mergeCell ref="AG87:AH87"/>
    <mergeCell ref="Z82:AA82"/>
    <mergeCell ref="AB82:AC82"/>
    <mergeCell ref="AG55:AI56"/>
    <mergeCell ref="C73:F74"/>
    <mergeCell ref="G73:J74"/>
    <mergeCell ref="K73:N74"/>
    <mergeCell ref="Y55:Z56"/>
    <mergeCell ref="W55:X56"/>
    <mergeCell ref="U55:V56"/>
    <mergeCell ref="S55:T56"/>
    <mergeCell ref="Q55:R56"/>
    <mergeCell ref="AC55:AD56"/>
    <mergeCell ref="AG59:AI60"/>
    <mergeCell ref="O61:P62"/>
    <mergeCell ref="Q61:R62"/>
    <mergeCell ref="S61:T62"/>
    <mergeCell ref="U61:V62"/>
    <mergeCell ref="W61:X62"/>
    <mergeCell ref="Y61:Z62"/>
    <mergeCell ref="AC61:AD62"/>
    <mergeCell ref="AG57:AI58"/>
    <mergeCell ref="O59:P60"/>
    <mergeCell ref="Q59:R60"/>
    <mergeCell ref="S59:T60"/>
    <mergeCell ref="U59:V60"/>
    <mergeCell ref="W59:X60"/>
    <mergeCell ref="AH43:AI44"/>
    <mergeCell ref="AJ43:AL44"/>
    <mergeCell ref="R45:S46"/>
    <mergeCell ref="T45:U46"/>
    <mergeCell ref="V45:W46"/>
    <mergeCell ref="X45:Y46"/>
    <mergeCell ref="Z45:AA46"/>
    <mergeCell ref="AB45:AC46"/>
    <mergeCell ref="V43:W44"/>
    <mergeCell ref="X43:Y44"/>
    <mergeCell ref="Z43:AA44"/>
    <mergeCell ref="AB43:AC44"/>
    <mergeCell ref="AD43:AE44"/>
    <mergeCell ref="AF43:AG44"/>
    <mergeCell ref="AD45:AD46"/>
    <mergeCell ref="AE45:AE46"/>
    <mergeCell ref="AF45:AG46"/>
    <mergeCell ref="AH45:AH46"/>
    <mergeCell ref="AI45:AI46"/>
    <mergeCell ref="AJ45:AL46"/>
    <mergeCell ref="O43:Q44"/>
    <mergeCell ref="L43:N44"/>
    <mergeCell ref="I43:K44"/>
    <mergeCell ref="F43:H44"/>
    <mergeCell ref="R43:S44"/>
    <mergeCell ref="T43:U44"/>
    <mergeCell ref="R39:S40"/>
    <mergeCell ref="T39:U40"/>
    <mergeCell ref="V39:W40"/>
    <mergeCell ref="X39:Y40"/>
    <mergeCell ref="Z39:AA40"/>
    <mergeCell ref="AB39:AC40"/>
    <mergeCell ref="X35:Y36"/>
    <mergeCell ref="Z35:AA36"/>
    <mergeCell ref="AB35:AC36"/>
    <mergeCell ref="R37:S38"/>
    <mergeCell ref="T37:U38"/>
    <mergeCell ref="V37:W38"/>
    <mergeCell ref="X37:Y38"/>
    <mergeCell ref="Z37:AA38"/>
    <mergeCell ref="AB37:AC38"/>
    <mergeCell ref="V35:W36"/>
    <mergeCell ref="AH31:AI32"/>
    <mergeCell ref="AJ31:AL32"/>
    <mergeCell ref="R33:S34"/>
    <mergeCell ref="T33:U34"/>
    <mergeCell ref="V33:W34"/>
    <mergeCell ref="X33:Y34"/>
    <mergeCell ref="Z33:AA34"/>
    <mergeCell ref="AB33:AC34"/>
    <mergeCell ref="V31:W32"/>
    <mergeCell ref="X31:Y32"/>
    <mergeCell ref="Z31:AA32"/>
    <mergeCell ref="AB31:AC32"/>
    <mergeCell ref="AD31:AE32"/>
    <mergeCell ref="AF31:AG32"/>
    <mergeCell ref="F31:H32"/>
    <mergeCell ref="I31:K32"/>
    <mergeCell ref="L31:N32"/>
    <mergeCell ref="O31:Q32"/>
    <mergeCell ref="R31:S32"/>
    <mergeCell ref="T31:U32"/>
    <mergeCell ref="AB25:AC26"/>
    <mergeCell ref="AB27:AC28"/>
    <mergeCell ref="AB23:AC24"/>
    <mergeCell ref="V23:W24"/>
    <mergeCell ref="R23:S24"/>
    <mergeCell ref="R27:S28"/>
    <mergeCell ref="R25:S26"/>
    <mergeCell ref="T27:U28"/>
    <mergeCell ref="T25:U26"/>
    <mergeCell ref="T23:U24"/>
    <mergeCell ref="AB19:AC20"/>
    <mergeCell ref="Z19:AA20"/>
    <mergeCell ref="AH27:AH28"/>
    <mergeCell ref="AH25:AH26"/>
    <mergeCell ref="AH23:AH24"/>
    <mergeCell ref="AH21:AH22"/>
    <mergeCell ref="AD27:AD28"/>
    <mergeCell ref="AD21:AD22"/>
    <mergeCell ref="AD23:AD24"/>
    <mergeCell ref="AD25:AD26"/>
    <mergeCell ref="AD19:AE20"/>
    <mergeCell ref="AF19:AG20"/>
    <mergeCell ref="AH19:AI20"/>
    <mergeCell ref="AI27:AI28"/>
    <mergeCell ref="AJ19:AL20"/>
    <mergeCell ref="R19:S20"/>
    <mergeCell ref="R21:S22"/>
    <mergeCell ref="T21:U22"/>
    <mergeCell ref="X19:Y20"/>
    <mergeCell ref="V19:W20"/>
    <mergeCell ref="T19:U20"/>
    <mergeCell ref="O19:Q20"/>
    <mergeCell ref="A39:C40"/>
    <mergeCell ref="AI39:AI40"/>
    <mergeCell ref="AJ39:AL40"/>
    <mergeCell ref="AD39:AD40"/>
    <mergeCell ref="AE39:AE40"/>
    <mergeCell ref="AF39:AG40"/>
    <mergeCell ref="AH39:AH40"/>
    <mergeCell ref="AH37:AH38"/>
    <mergeCell ref="AI37:AI38"/>
    <mergeCell ref="AJ37:AL38"/>
    <mergeCell ref="AD37:AD38"/>
    <mergeCell ref="AE37:AE38"/>
    <mergeCell ref="AF37:AG38"/>
    <mergeCell ref="A37:C38"/>
    <mergeCell ref="R35:S36"/>
    <mergeCell ref="T35:U36"/>
    <mergeCell ref="A45:C46"/>
    <mergeCell ref="A23:C24"/>
    <mergeCell ref="A25:C26"/>
    <mergeCell ref="A27:C28"/>
    <mergeCell ref="A19:E20"/>
    <mergeCell ref="A31:E32"/>
    <mergeCell ref="A43:E44"/>
    <mergeCell ref="A21:C22"/>
    <mergeCell ref="A61:C62"/>
    <mergeCell ref="A59:C60"/>
    <mergeCell ref="A57:C58"/>
    <mergeCell ref="A47:C48"/>
    <mergeCell ref="A49:C50"/>
    <mergeCell ref="A51:C52"/>
    <mergeCell ref="A33:C34"/>
    <mergeCell ref="A35:C36"/>
    <mergeCell ref="D62:E62"/>
    <mergeCell ref="D46:E46"/>
    <mergeCell ref="D45:E45"/>
    <mergeCell ref="D40:E40"/>
    <mergeCell ref="D38:E38"/>
    <mergeCell ref="D39:E39"/>
    <mergeCell ref="D36:E36"/>
    <mergeCell ref="D37:E37"/>
    <mergeCell ref="AA61:AA62"/>
    <mergeCell ref="AB61:AB62"/>
    <mergeCell ref="AE61:AE62"/>
    <mergeCell ref="AF61:AF62"/>
    <mergeCell ref="AG61:AI62"/>
    <mergeCell ref="D60:E60"/>
    <mergeCell ref="D61:E61"/>
    <mergeCell ref="AA59:AA60"/>
    <mergeCell ref="AB59:AB60"/>
    <mergeCell ref="AE59:AE60"/>
    <mergeCell ref="AF59:AF60"/>
    <mergeCell ref="Y59:Z60"/>
    <mergeCell ref="AC59:AD60"/>
    <mergeCell ref="AF57:AF58"/>
    <mergeCell ref="D58:E58"/>
    <mergeCell ref="D59:E59"/>
    <mergeCell ref="AA57:AA58"/>
    <mergeCell ref="AB57:AB58"/>
    <mergeCell ref="AE57:AE58"/>
    <mergeCell ref="AC57:AD58"/>
    <mergeCell ref="AE55:AF56"/>
    <mergeCell ref="D57:E57"/>
    <mergeCell ref="L55:N56"/>
    <mergeCell ref="I55:K56"/>
    <mergeCell ref="F55:H56"/>
    <mergeCell ref="A55:E56"/>
    <mergeCell ref="AA55:AB56"/>
    <mergeCell ref="O57:P58"/>
    <mergeCell ref="Q57:R58"/>
    <mergeCell ref="S57:T58"/>
    <mergeCell ref="U57:V58"/>
    <mergeCell ref="W57:X58"/>
    <mergeCell ref="Y57:Z58"/>
    <mergeCell ref="O55:P56"/>
    <mergeCell ref="AJ51:AL52"/>
    <mergeCell ref="D52:E52"/>
    <mergeCell ref="AD51:AD52"/>
    <mergeCell ref="AE51:AE52"/>
    <mergeCell ref="AF51:AG52"/>
    <mergeCell ref="AH51:AH52"/>
    <mergeCell ref="AI51:AI52"/>
    <mergeCell ref="AI49:AI50"/>
    <mergeCell ref="AJ49:AL50"/>
    <mergeCell ref="D50:E50"/>
    <mergeCell ref="D51:E51"/>
    <mergeCell ref="AD49:AD50"/>
    <mergeCell ref="AE49:AE50"/>
    <mergeCell ref="AF49:AG50"/>
    <mergeCell ref="AH49:AH50"/>
    <mergeCell ref="R51:S52"/>
    <mergeCell ref="T51:U52"/>
    <mergeCell ref="V51:W52"/>
    <mergeCell ref="X51:Y52"/>
    <mergeCell ref="Z51:AA52"/>
    <mergeCell ref="AB51:AC52"/>
    <mergeCell ref="R49:S50"/>
    <mergeCell ref="T49:U50"/>
    <mergeCell ref="V49:W50"/>
    <mergeCell ref="AH47:AH48"/>
    <mergeCell ref="AI47:AI48"/>
    <mergeCell ref="AJ47:AL48"/>
    <mergeCell ref="D48:E48"/>
    <mergeCell ref="D49:E49"/>
    <mergeCell ref="AD47:AD48"/>
    <mergeCell ref="AE47:AE48"/>
    <mergeCell ref="AF47:AG48"/>
    <mergeCell ref="X47:Y48"/>
    <mergeCell ref="Z47:AA48"/>
    <mergeCell ref="AB47:AC48"/>
    <mergeCell ref="D47:E47"/>
    <mergeCell ref="R47:S48"/>
    <mergeCell ref="T47:U48"/>
    <mergeCell ref="V47:W48"/>
    <mergeCell ref="X49:Y50"/>
    <mergeCell ref="Z49:AA50"/>
    <mergeCell ref="AB49:AC50"/>
    <mergeCell ref="AD35:AD36"/>
    <mergeCell ref="AE35:AE36"/>
    <mergeCell ref="AF35:AG36"/>
    <mergeCell ref="AH35:AH36"/>
    <mergeCell ref="AI35:AI36"/>
    <mergeCell ref="AJ35:AL36"/>
    <mergeCell ref="AJ33:AL34"/>
    <mergeCell ref="D34:E34"/>
    <mergeCell ref="D35:E35"/>
    <mergeCell ref="AD33:AD34"/>
    <mergeCell ref="AE33:AE34"/>
    <mergeCell ref="AF33:AG34"/>
    <mergeCell ref="AH33:AH34"/>
    <mergeCell ref="AI33:AI34"/>
    <mergeCell ref="D33:E33"/>
    <mergeCell ref="AJ27:AL28"/>
    <mergeCell ref="D28:E28"/>
    <mergeCell ref="AE27:AE28"/>
    <mergeCell ref="AF27:AG28"/>
    <mergeCell ref="D26:E26"/>
    <mergeCell ref="D27:E27"/>
    <mergeCell ref="V27:W28"/>
    <mergeCell ref="V25:W26"/>
    <mergeCell ref="AE25:AE26"/>
    <mergeCell ref="AF25:AG26"/>
    <mergeCell ref="AI25:AI26"/>
    <mergeCell ref="AJ25:AL26"/>
    <mergeCell ref="Z27:AA28"/>
    <mergeCell ref="Z25:AA26"/>
    <mergeCell ref="X27:Y28"/>
    <mergeCell ref="X25:Y26"/>
    <mergeCell ref="AJ23:AL24"/>
    <mergeCell ref="D24:E24"/>
    <mergeCell ref="D25:E25"/>
    <mergeCell ref="AE23:AE24"/>
    <mergeCell ref="AF23:AG24"/>
    <mergeCell ref="AI23:AI24"/>
    <mergeCell ref="AI21:AI22"/>
    <mergeCell ref="AJ21:AL22"/>
    <mergeCell ref="D22:E22"/>
    <mergeCell ref="D23:E23"/>
    <mergeCell ref="AE21:AE22"/>
    <mergeCell ref="AF21:AG22"/>
    <mergeCell ref="D21:E21"/>
    <mergeCell ref="V21:W22"/>
    <mergeCell ref="Z23:AA24"/>
    <mergeCell ref="Z21:AA22"/>
    <mergeCell ref="X23:Y24"/>
    <mergeCell ref="X21:Y22"/>
    <mergeCell ref="AB21:AC22"/>
    <mergeCell ref="F19:H20"/>
    <mergeCell ref="I19:K20"/>
    <mergeCell ref="L19:N20"/>
    <mergeCell ref="Q13:Y13"/>
    <mergeCell ref="Q14:Y14"/>
    <mergeCell ref="E7:M7"/>
    <mergeCell ref="E8:M8"/>
    <mergeCell ref="E5:M5"/>
    <mergeCell ref="E6:M6"/>
  </mergeCells>
  <phoneticPr fontId="1"/>
  <printOptions horizontalCentered="1" verticalCentered="1"/>
  <pageMargins left="0" right="0" top="0" bottom="0.39370078740157483" header="0.31496062992125984" footer="0.31496062992125984"/>
  <pageSetup paperSize="9" scale="4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11AD2-D229-4A88-B3CD-E1AF2D6CDE73}">
  <sheetPr>
    <pageSetUpPr fitToPage="1"/>
  </sheetPr>
  <dimension ref="A1"/>
  <sheetViews>
    <sheetView showGridLines="0" zoomScale="85" zoomScaleNormal="85" workbookViewId="0">
      <selection activeCell="P36" sqref="P36"/>
    </sheetView>
  </sheetViews>
  <sheetFormatPr defaultColWidth="8.625" defaultRowHeight="13.5" x14ac:dyDescent="0.15"/>
  <cols>
    <col min="1" max="16384" width="8.625" style="1"/>
  </cols>
  <sheetData>
    <row r="1" spans="1:1" ht="28.5" x14ac:dyDescent="0.3">
      <c r="A1" s="2" t="s">
        <v>38</v>
      </c>
    </row>
  </sheetData>
  <phoneticPr fontId="1"/>
  <printOptions horizontalCentered="1" verticalCentered="1"/>
  <pageMargins left="0" right="0" top="0.98425196850393704" bottom="0.98425196850393704" header="0.51181102362204722" footer="0.51181102362204722"/>
  <pageSetup paperSize="9" scale="7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組合せ</vt:lpstr>
      <vt:lpstr>日程</vt:lpstr>
      <vt:lpstr>成績</vt:lpstr>
      <vt:lpstr>会場図</vt:lpstr>
      <vt:lpstr>成績!Print_Area</vt:lpstr>
      <vt:lpstr>日程!Print_Area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安東幹雄</dc:creator>
  <cp:lastModifiedBy>貴士 上野</cp:lastModifiedBy>
  <cp:lastPrinted>2025-10-01T11:32:03Z</cp:lastPrinted>
  <dcterms:created xsi:type="dcterms:W3CDTF">2023-05-25T08:17:01Z</dcterms:created>
  <dcterms:modified xsi:type="dcterms:W3CDTF">2025-10-11T08:29:33Z</dcterms:modified>
</cp:coreProperties>
</file>