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s\・個人フォルダー\01_サッカー関係\・（一社）大分県サッカー協会　第四種　ジュニアHP\2026\01.Girls_soccer\"/>
    </mc:Choice>
  </mc:AlternateContent>
  <xr:revisionPtr revIDLastSave="0" documentId="13_ncr:1_{1BE58041-B1CC-411E-B84A-468F3A501406}" xr6:coauthVersionLast="47" xr6:coauthVersionMax="47" xr10:uidLastSave="{00000000-0000-0000-0000-000000000000}"/>
  <bookViews>
    <workbookView xWindow="-28920" yWindow="-120" windowWidth="29040" windowHeight="15720" activeTab="2" xr2:uid="{00000000-000D-0000-FFFF-FFFF00000000}"/>
  </bookViews>
  <sheets>
    <sheet name="会場図" sheetId="6" r:id="rId1"/>
    <sheet name="星取表" sheetId="9" r:id="rId2"/>
    <sheet name="日程" sheetId="1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0" l="1"/>
  <c r="F22" i="10"/>
  <c r="H21" i="10"/>
  <c r="F21" i="10"/>
  <c r="H20" i="10"/>
  <c r="F20" i="10"/>
  <c r="H18" i="10"/>
  <c r="H17" i="10"/>
  <c r="F17" i="10"/>
  <c r="F18" i="10"/>
  <c r="F16" i="10"/>
  <c r="J38" i="9"/>
  <c r="H38" i="9"/>
  <c r="G38" i="9"/>
  <c r="E38" i="9"/>
  <c r="F37" i="9" s="1"/>
  <c r="V37" i="9"/>
  <c r="T37" i="9"/>
  <c r="G36" i="9"/>
  <c r="E36" i="9"/>
  <c r="F35" i="9" s="1"/>
  <c r="V35" i="9"/>
  <c r="T35" i="9"/>
  <c r="L35" i="9"/>
  <c r="V33" i="9"/>
  <c r="T33" i="9"/>
  <c r="N33" i="9"/>
  <c r="L33" i="9"/>
  <c r="I33" i="9"/>
  <c r="R33" i="9" s="1"/>
  <c r="H31" i="9"/>
  <c r="E31" i="9"/>
  <c r="V19" i="9"/>
  <c r="T19" i="9"/>
  <c r="T17" i="9"/>
  <c r="V17" i="9"/>
  <c r="P26" i="9"/>
  <c r="N26" i="9"/>
  <c r="O25" i="9" s="1"/>
  <c r="M26" i="9"/>
  <c r="K26" i="9"/>
  <c r="L25" i="9" s="1"/>
  <c r="M24" i="9"/>
  <c r="K24" i="9"/>
  <c r="J26" i="9"/>
  <c r="H26" i="9"/>
  <c r="J24" i="9"/>
  <c r="H24" i="9"/>
  <c r="I23" i="9" s="1"/>
  <c r="J22" i="9"/>
  <c r="V21" i="9" s="1"/>
  <c r="H22" i="9"/>
  <c r="T21" i="9" s="1"/>
  <c r="E26" i="9"/>
  <c r="F25" i="9" s="1"/>
  <c r="E24" i="9"/>
  <c r="W23" i="9" s="1"/>
  <c r="E22" i="9"/>
  <c r="E20" i="9"/>
  <c r="G26" i="9"/>
  <c r="X25" i="9" s="1"/>
  <c r="G24" i="9"/>
  <c r="G22" i="9"/>
  <c r="G20" i="9"/>
  <c r="M11" i="9"/>
  <c r="M10" i="9"/>
  <c r="I17" i="9"/>
  <c r="H16" i="10"/>
  <c r="D10" i="10"/>
  <c r="D9" i="10"/>
  <c r="D8" i="10"/>
  <c r="I17" i="10" s="1"/>
  <c r="D7" i="10"/>
  <c r="D17" i="10" s="1"/>
  <c r="D6" i="10"/>
  <c r="D20" i="10" s="1"/>
  <c r="B25" i="9"/>
  <c r="R23" i="9"/>
  <c r="B23" i="9"/>
  <c r="B21" i="9"/>
  <c r="K15" i="9" s="1"/>
  <c r="L19" i="9"/>
  <c r="H15" i="9"/>
  <c r="L17" i="9"/>
  <c r="E15" i="9"/>
  <c r="F23" i="9" l="1"/>
  <c r="P17" i="9"/>
  <c r="I37" i="9"/>
  <c r="Z33" i="9"/>
  <c r="B37" i="9"/>
  <c r="K31" i="9" s="1"/>
  <c r="I20" i="10"/>
  <c r="Z35" i="9"/>
  <c r="D22" i="10"/>
  <c r="I21" i="10"/>
  <c r="R17" i="9"/>
  <c r="Z37" i="9"/>
  <c r="I22" i="10"/>
  <c r="I16" i="10"/>
  <c r="D18" i="10"/>
  <c r="I18" i="10"/>
  <c r="R37" i="9"/>
  <c r="P37" i="9"/>
  <c r="N37" i="9"/>
  <c r="R35" i="9"/>
  <c r="P35" i="9"/>
  <c r="N35" i="9"/>
  <c r="P33" i="9"/>
  <c r="X33" i="9" s="1"/>
  <c r="N17" i="9"/>
  <c r="Z21" i="9"/>
  <c r="Z19" i="9"/>
  <c r="X23" i="9"/>
  <c r="Z23" i="9" s="1"/>
  <c r="W25" i="9"/>
  <c r="Z25" i="9" s="1"/>
  <c r="D21" i="10"/>
  <c r="I21" i="9"/>
  <c r="D16" i="10"/>
  <c r="F19" i="9"/>
  <c r="L23" i="9"/>
  <c r="T23" i="9" s="1"/>
  <c r="F21" i="9"/>
  <c r="Z17" i="9"/>
  <c r="I25" i="9"/>
  <c r="V23" i="9" l="1"/>
  <c r="X35" i="9"/>
  <c r="X37" i="9"/>
  <c r="P21" i="9"/>
  <c r="R21" i="9"/>
  <c r="N21" i="9"/>
  <c r="R19" i="9"/>
  <c r="N19" i="9"/>
  <c r="P19" i="9"/>
  <c r="T25" i="9"/>
  <c r="V25" i="9"/>
  <c r="U25" i="9"/>
  <c r="U23" i="9"/>
  <c r="Y23" i="9" s="1"/>
  <c r="X17" i="9"/>
  <c r="X21" i="9" l="1"/>
  <c r="X19" i="9"/>
  <c r="M8" i="9" s="1"/>
  <c r="Y25" i="9"/>
  <c r="M7" i="9" l="1"/>
  <c r="M9" i="9"/>
</calcChain>
</file>

<file path=xl/sharedStrings.xml><?xml version="1.0" encoding="utf-8"?>
<sst xmlns="http://schemas.openxmlformats.org/spreadsheetml/2006/main" count="115" uniqueCount="76">
  <si>
    <t>会場図（大分県サッカー協会人工芝グランド）</t>
    <rPh sb="0" eb="2">
      <t>カイジョウ</t>
    </rPh>
    <rPh sb="2" eb="3">
      <t>ズ</t>
    </rPh>
    <rPh sb="4" eb="7">
      <t>オオイタケン</t>
    </rPh>
    <rPh sb="11" eb="13">
      <t>キョウカイ</t>
    </rPh>
    <rPh sb="13" eb="16">
      <t>ジンコウシバ</t>
    </rPh>
    <phoneticPr fontId="19"/>
  </si>
  <si>
    <t>①</t>
  </si>
  <si>
    <t>②</t>
  </si>
  <si>
    <t>③</t>
    <phoneticPr fontId="22"/>
  </si>
  <si>
    <t>④</t>
    <phoneticPr fontId="22"/>
  </si>
  <si>
    <t>⑤</t>
    <phoneticPr fontId="22"/>
  </si>
  <si>
    <t>全チームでフラッグ・本部・ゴール等を片付けます。</t>
    <rPh sb="0" eb="1">
      <t>ゼン</t>
    </rPh>
    <phoneticPr fontId="22"/>
  </si>
  <si>
    <t>※指導者以外の問い合わせは、ご遠慮願います。</t>
    <phoneticPr fontId="22"/>
  </si>
  <si>
    <t>開会式　次第</t>
    <rPh sb="0" eb="2">
      <t>カイカイ</t>
    </rPh>
    <rPh sb="2" eb="3">
      <t>シキ</t>
    </rPh>
    <rPh sb="4" eb="6">
      <t>シダイ</t>
    </rPh>
    <phoneticPr fontId="22"/>
  </si>
  <si>
    <t>１．初めの言葉</t>
    <rPh sb="2" eb="3">
      <t>ハジ</t>
    </rPh>
    <rPh sb="5" eb="7">
      <t>コトバ</t>
    </rPh>
    <phoneticPr fontId="22"/>
  </si>
  <si>
    <t>２．主催者あいさつ</t>
    <rPh sb="2" eb="5">
      <t>シュサイシャ</t>
    </rPh>
    <phoneticPr fontId="22"/>
  </si>
  <si>
    <t>３．選手宣誓</t>
    <rPh sb="2" eb="4">
      <t>センシュ</t>
    </rPh>
    <rPh sb="4" eb="6">
      <t>センセイ</t>
    </rPh>
    <phoneticPr fontId="22"/>
  </si>
  <si>
    <t>４．競技上の注意</t>
    <rPh sb="2" eb="4">
      <t>キョウギ</t>
    </rPh>
    <rPh sb="4" eb="5">
      <t>ジョウ</t>
    </rPh>
    <rPh sb="6" eb="8">
      <t>チュウイ</t>
    </rPh>
    <phoneticPr fontId="22"/>
  </si>
  <si>
    <t>５．終わりの言葉</t>
    <rPh sb="2" eb="3">
      <t>オ</t>
    </rPh>
    <rPh sb="6" eb="8">
      <t>コトバ</t>
    </rPh>
    <phoneticPr fontId="22"/>
  </si>
  <si>
    <t>閉会式　次第</t>
    <rPh sb="0" eb="3">
      <t>ヘイカイシキ</t>
    </rPh>
    <rPh sb="4" eb="6">
      <t>シダイ</t>
    </rPh>
    <phoneticPr fontId="22"/>
  </si>
  <si>
    <t>４．講評</t>
    <rPh sb="2" eb="4">
      <t>コウヒョウ</t>
    </rPh>
    <phoneticPr fontId="22"/>
  </si>
  <si>
    <t>勝</t>
  </si>
  <si>
    <t>敗</t>
  </si>
  <si>
    <t>№</t>
    <phoneticPr fontId="19"/>
  </si>
  <si>
    <t>チーム名</t>
    <rPh sb="3" eb="4">
      <t>メイ</t>
    </rPh>
    <phoneticPr fontId="19"/>
  </si>
  <si>
    <t>最終順位</t>
    <rPh sb="0" eb="2">
      <t>サイシュウ</t>
    </rPh>
    <rPh sb="2" eb="4">
      <t>ジュンイ</t>
    </rPh>
    <phoneticPr fontId="19"/>
  </si>
  <si>
    <t>引
分</t>
    <phoneticPr fontId="19"/>
  </si>
  <si>
    <t>得
点</t>
    <phoneticPr fontId="19"/>
  </si>
  <si>
    <t>失
点</t>
    <phoneticPr fontId="19"/>
  </si>
  <si>
    <t>勝
点</t>
    <phoneticPr fontId="19"/>
  </si>
  <si>
    <t>位</t>
    <rPh sb="0" eb="1">
      <t>イ</t>
    </rPh>
    <phoneticPr fontId="19"/>
  </si>
  <si>
    <t>-</t>
    <phoneticPr fontId="19"/>
  </si>
  <si>
    <t>参加チーム</t>
    <rPh sb="0" eb="2">
      <t>サンカ</t>
    </rPh>
    <phoneticPr fontId="19"/>
  </si>
  <si>
    <t>順位</t>
    <phoneticPr fontId="19"/>
  </si>
  <si>
    <t>会　場：大分県サッカー協会人工芝グランド</t>
    <rPh sb="6" eb="7">
      <t>ケン</t>
    </rPh>
    <rPh sb="11" eb="13">
      <t>キョウカイ</t>
    </rPh>
    <rPh sb="13" eb="16">
      <t>ジンコウシバ</t>
    </rPh>
    <phoneticPr fontId="19"/>
  </si>
  <si>
    <t>申込順</t>
    <rPh sb="0" eb="3">
      <t>モウシコミジュン</t>
    </rPh>
    <phoneticPr fontId="19"/>
  </si>
  <si>
    <t>（2）参加チーム(申し込み順）</t>
    <rPh sb="3" eb="5">
      <t>サンカ</t>
    </rPh>
    <rPh sb="9" eb="10">
      <t>モウ</t>
    </rPh>
    <rPh sb="11" eb="12">
      <t>コ</t>
    </rPh>
    <rPh sb="13" eb="14">
      <t>ジュン</t>
    </rPh>
    <phoneticPr fontId="19"/>
  </si>
  <si>
    <t>D</t>
    <phoneticPr fontId="19"/>
  </si>
  <si>
    <t>C</t>
    <phoneticPr fontId="19"/>
  </si>
  <si>
    <t>E</t>
    <phoneticPr fontId="19"/>
  </si>
  <si>
    <t>B</t>
    <phoneticPr fontId="19"/>
  </si>
  <si>
    <t>F</t>
    <phoneticPr fontId="19"/>
  </si>
  <si>
    <t>A</t>
    <phoneticPr fontId="19"/>
  </si>
  <si>
    <t>（３）日程</t>
    <phoneticPr fontId="19"/>
  </si>
  <si>
    <t>開会式及び監督会議（本部テント前）</t>
    <rPh sb="3" eb="4">
      <t>オヨ</t>
    </rPh>
    <rPh sb="5" eb="9">
      <t>カントクカイギ</t>
    </rPh>
    <rPh sb="10" eb="12">
      <t>ホンブ</t>
    </rPh>
    <rPh sb="15" eb="16">
      <t>マエ</t>
    </rPh>
    <phoneticPr fontId="19"/>
  </si>
  <si>
    <t>-</t>
    <phoneticPr fontId="22"/>
  </si>
  <si>
    <t>１０：００</t>
    <phoneticPr fontId="19"/>
  </si>
  <si>
    <t>⑥</t>
    <phoneticPr fontId="22"/>
  </si>
  <si>
    <t>閉会式（本部テント前）</t>
    <rPh sb="0" eb="3">
      <t>ヘイカイシキ</t>
    </rPh>
    <rPh sb="4" eb="6">
      <t>ホンブ</t>
    </rPh>
    <rPh sb="9" eb="10">
      <t>マエ</t>
    </rPh>
    <phoneticPr fontId="22"/>
  </si>
  <si>
    <t>《問い合わせ》　（一社）大分県サッカー協会4種委員会女子担当　田尻　貴志　０８０－３９４２−９４９８</t>
    <rPh sb="1" eb="2">
      <t>ト</t>
    </rPh>
    <rPh sb="3" eb="4">
      <t>ア</t>
    </rPh>
    <rPh sb="9" eb="11">
      <t>イッシャ</t>
    </rPh>
    <rPh sb="12" eb="15">
      <t>オオイタケン</t>
    </rPh>
    <rPh sb="19" eb="21">
      <t>キョウカイ</t>
    </rPh>
    <rPh sb="22" eb="23">
      <t>シュ</t>
    </rPh>
    <rPh sb="23" eb="26">
      <t>イインカイ</t>
    </rPh>
    <rPh sb="26" eb="30">
      <t>ジョシタントウ</t>
    </rPh>
    <rPh sb="31" eb="33">
      <t>タジリ</t>
    </rPh>
    <rPh sb="34" eb="36">
      <t>タカシ</t>
    </rPh>
    <phoneticPr fontId="19"/>
  </si>
  <si>
    <t>進行：（一社）大分県サッカー協会４種委員会女子担当</t>
    <rPh sb="0" eb="2">
      <t>シンコウ</t>
    </rPh>
    <rPh sb="17" eb="18">
      <t>シュ</t>
    </rPh>
    <phoneticPr fontId="19"/>
  </si>
  <si>
    <t>１，初めの言葉</t>
    <rPh sb="2" eb="3">
      <t>ハジ</t>
    </rPh>
    <rPh sb="5" eb="7">
      <t>コトバ</t>
    </rPh>
    <phoneticPr fontId="22"/>
  </si>
  <si>
    <t>２，成績発表</t>
    <rPh sb="2" eb="4">
      <t>セイセキ</t>
    </rPh>
    <rPh sb="4" eb="6">
      <t>ハッピョウ</t>
    </rPh>
    <phoneticPr fontId="22"/>
  </si>
  <si>
    <t>３，表彰</t>
    <rPh sb="2" eb="4">
      <t>ヒョウショウ</t>
    </rPh>
    <phoneticPr fontId="22"/>
  </si>
  <si>
    <t>Ａコート（北側）</t>
    <rPh sb="5" eb="7">
      <t>キタガワ</t>
    </rPh>
    <phoneticPr fontId="22"/>
  </si>
  <si>
    <t>Ｂコート（南側）</t>
    <rPh sb="5" eb="7">
      <t>ミナミガワ</t>
    </rPh>
    <phoneticPr fontId="22"/>
  </si>
  <si>
    <t>役員集合、会場設営</t>
    <rPh sb="0" eb="4">
      <t>ヤクインシュウゴウ</t>
    </rPh>
    <rPh sb="5" eb="7">
      <t>カイジョウ</t>
    </rPh>
    <rPh sb="7" eb="9">
      <t>セツエイ</t>
    </rPh>
    <phoneticPr fontId="19"/>
  </si>
  <si>
    <t>１０：５０</t>
    <phoneticPr fontId="19"/>
  </si>
  <si>
    <t>１１：４０</t>
    <phoneticPr fontId="19"/>
  </si>
  <si>
    <t>～</t>
    <phoneticPr fontId="19"/>
  </si>
  <si>
    <t>中津ガールズ</t>
    <phoneticPr fontId="22"/>
  </si>
  <si>
    <t>昼休憩</t>
    <rPh sb="0" eb="3">
      <t>ヒルキュウケイ</t>
    </rPh>
    <phoneticPr fontId="19"/>
  </si>
  <si>
    <t>大分市U-12女子</t>
    <rPh sb="0" eb="3">
      <t>オオイタシ</t>
    </rPh>
    <rPh sb="7" eb="9">
      <t>ジョシ</t>
    </rPh>
    <phoneticPr fontId="19"/>
  </si>
  <si>
    <t>西部地区
女子トレセン</t>
    <rPh sb="0" eb="4">
      <t>セイブチク</t>
    </rPh>
    <rPh sb="5" eb="7">
      <t>ジョシ</t>
    </rPh>
    <phoneticPr fontId="19"/>
  </si>
  <si>
    <t>大分市
U-12女子</t>
    <rPh sb="0" eb="3">
      <t>オオイタシ</t>
    </rPh>
    <rPh sb="8" eb="10">
      <t>ジョシ</t>
    </rPh>
    <phoneticPr fontId="19"/>
  </si>
  <si>
    <t>星取表（順位決定戦）</t>
    <rPh sb="0" eb="3">
      <t>ホシトリヒョウ</t>
    </rPh>
    <rPh sb="4" eb="8">
      <t>ジュンイケッテイ</t>
    </rPh>
    <rPh sb="8" eb="9">
      <t>セン</t>
    </rPh>
    <phoneticPr fontId="19"/>
  </si>
  <si>
    <t>第１５回　郡市対抗ガールズサッカー選手権大会</t>
    <rPh sb="0" eb="1">
      <t>ダイ</t>
    </rPh>
    <rPh sb="3" eb="4">
      <t>カイ</t>
    </rPh>
    <rPh sb="5" eb="7">
      <t>グンシ</t>
    </rPh>
    <rPh sb="7" eb="9">
      <t>タイコウ</t>
    </rPh>
    <rPh sb="17" eb="20">
      <t>センシュケン</t>
    </rPh>
    <rPh sb="20" eb="22">
      <t>タイカイ</t>
    </rPh>
    <phoneticPr fontId="22"/>
  </si>
  <si>
    <t>（１）開催日：２０２６年６月７日（日）</t>
    <rPh sb="3" eb="6">
      <t>カイサイビ</t>
    </rPh>
    <rPh sb="11" eb="12">
      <t>ネン</t>
    </rPh>
    <rPh sb="13" eb="14">
      <t>ガツ</t>
    </rPh>
    <rPh sb="15" eb="16">
      <t>ニチ</t>
    </rPh>
    <rPh sb="17" eb="18">
      <t>ニチ</t>
    </rPh>
    <phoneticPr fontId="19"/>
  </si>
  <si>
    <t>８：３０</t>
    <phoneticPr fontId="19"/>
  </si>
  <si>
    <r>
      <t>試合時間：</t>
    </r>
    <r>
      <rPr>
        <b/>
        <sz val="12"/>
        <color rgb="FFFF0000"/>
        <rFont val="ＭＳ Ｐゴシック"/>
        <family val="3"/>
        <charset val="128"/>
      </rPr>
      <t>１５分-５分-１５</t>
    </r>
    <r>
      <rPr>
        <sz val="12"/>
        <rFont val="ＭＳ Ｐゴシック"/>
        <family val="3"/>
        <charset val="128"/>
      </rPr>
      <t>分（順位決定戦）、</t>
    </r>
    <r>
      <rPr>
        <b/>
        <sz val="12"/>
        <rFont val="ＭＳ Ｐゴシック"/>
        <family val="3"/>
        <charset val="128"/>
      </rPr>
      <t>１０分-３分-１０分</t>
    </r>
    <r>
      <rPr>
        <sz val="12"/>
        <rFont val="ＭＳ Ｐゴシック"/>
        <family val="3"/>
        <charset val="128"/>
      </rPr>
      <t>（交流戦）</t>
    </r>
    <rPh sb="0" eb="4">
      <t>シアイジカン</t>
    </rPh>
    <rPh sb="7" eb="8">
      <t>フン</t>
    </rPh>
    <rPh sb="10" eb="11">
      <t>フン</t>
    </rPh>
    <rPh sb="14" eb="15">
      <t>フン</t>
    </rPh>
    <rPh sb="16" eb="20">
      <t>ジュンイケッテイ</t>
    </rPh>
    <rPh sb="20" eb="21">
      <t>セン</t>
    </rPh>
    <rPh sb="25" eb="26">
      <t>フン</t>
    </rPh>
    <rPh sb="28" eb="29">
      <t>フン</t>
    </rPh>
    <rPh sb="32" eb="33">
      <t>フン</t>
    </rPh>
    <rPh sb="34" eb="37">
      <t>コウリュウセン</t>
    </rPh>
    <phoneticPr fontId="19"/>
  </si>
  <si>
    <t>西部地区女子トレセン</t>
    <rPh sb="0" eb="4">
      <t>セイブチク</t>
    </rPh>
    <rPh sb="4" eb="6">
      <t>ジョシ</t>
    </rPh>
    <phoneticPr fontId="22"/>
  </si>
  <si>
    <t>１３：００</t>
    <phoneticPr fontId="19"/>
  </si>
  <si>
    <t>１３：４０</t>
    <phoneticPr fontId="19"/>
  </si>
  <si>
    <t>１４：２０</t>
    <phoneticPr fontId="19"/>
  </si>
  <si>
    <t>９：２０</t>
    <phoneticPr fontId="19"/>
  </si>
  <si>
    <t>⑦</t>
    <phoneticPr fontId="19"/>
  </si>
  <si>
    <t>星取表（交流戦）</t>
    <rPh sb="0" eb="3">
      <t>ホシトリヒョウ</t>
    </rPh>
    <rPh sb="4" eb="7">
      <t>コウリュウセン</t>
    </rPh>
    <phoneticPr fontId="19"/>
  </si>
  <si>
    <t>西部地区女子トレセン　キャプテン</t>
    <rPh sb="0" eb="4">
      <t>セイブチク</t>
    </rPh>
    <rPh sb="4" eb="6">
      <t>ジョシ</t>
    </rPh>
    <phoneticPr fontId="19"/>
  </si>
  <si>
    <t>得失点</t>
    <phoneticPr fontId="19"/>
  </si>
  <si>
    <t>第１５回　郡市対抗ガールズサッカー選手権大会</t>
    <rPh sb="3" eb="4">
      <t>カイ</t>
    </rPh>
    <phoneticPr fontId="22"/>
  </si>
  <si>
    <t>開催日：２０２６年６月７日（日）</t>
    <rPh sb="0" eb="3">
      <t>カイサイビ</t>
    </rPh>
    <rPh sb="8" eb="9">
      <t>ネン</t>
    </rPh>
    <rPh sb="10" eb="11">
      <t>ガツ</t>
    </rPh>
    <rPh sb="12" eb="13">
      <t>ニチ</t>
    </rPh>
    <rPh sb="14" eb="15">
      <t>ニチ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</si>
</sst>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0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u/>
      <sz val="2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20"/>
      <color theme="1"/>
      <name val="ＭＳ Ｐゴシック"/>
      <family val="3"/>
      <charset val="128"/>
    </font>
    <font>
      <sz val="16"/>
      <color theme="0"/>
      <name val="ＭＳ Ｐゴシック"/>
      <family val="3"/>
      <charset val="128"/>
    </font>
    <font>
      <b/>
      <sz val="20"/>
      <color rgb="FFFF0000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2"/>
      <color theme="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9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 diagonalDown="1">
      <left style="double">
        <color indexed="64"/>
      </left>
      <right/>
      <top style="double">
        <color indexed="64"/>
      </top>
      <bottom/>
      <diagonal style="thin">
        <color auto="1"/>
      </diagonal>
    </border>
    <border diagonalDown="1">
      <left/>
      <right/>
      <top style="double">
        <color indexed="64"/>
      </top>
      <bottom/>
      <diagonal style="thin">
        <color auto="1"/>
      </diagonal>
    </border>
    <border diagonalDown="1">
      <left/>
      <right style="thin">
        <color indexed="64"/>
      </right>
      <top style="double">
        <color indexed="64"/>
      </top>
      <bottom/>
      <diagonal style="thin">
        <color auto="1"/>
      </diagonal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 diagonalDown="1">
      <left style="double">
        <color indexed="64"/>
      </left>
      <right/>
      <top/>
      <bottom style="thin">
        <color indexed="64"/>
      </bottom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auto="1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auto="1"/>
      </diagonal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auto="1"/>
      </diagonal>
    </border>
    <border diagonalDown="1">
      <left/>
      <right/>
      <top style="thin">
        <color indexed="64"/>
      </top>
      <bottom/>
      <diagonal style="thin">
        <color auto="1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auto="1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auto="1"/>
      </diagonal>
    </border>
    <border>
      <left/>
      <right style="double">
        <color indexed="64"/>
      </right>
      <top style="thin">
        <color indexed="64"/>
      </top>
      <bottom/>
      <diagonal/>
    </border>
    <border diagonalDown="1">
      <left/>
      <right style="double">
        <color indexed="64"/>
      </right>
      <top style="thin">
        <color indexed="64"/>
      </top>
      <bottom/>
      <diagonal style="thin">
        <color auto="1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/>
      <bottom style="medium">
        <color indexed="64"/>
      </bottom>
      <diagonal style="thin">
        <color auto="1"/>
      </diagonal>
    </border>
    <border diagonalDown="1">
      <left/>
      <right/>
      <top/>
      <bottom style="medium">
        <color indexed="64"/>
      </bottom>
      <diagonal style="thin">
        <color auto="1"/>
      </diagonal>
    </border>
    <border diagonalDown="1">
      <left/>
      <right style="double">
        <color indexed="64"/>
      </right>
      <top/>
      <bottom style="medium">
        <color indexed="64"/>
      </bottom>
      <diagonal style="thin">
        <color auto="1"/>
      </diagonal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indexed="64"/>
      </right>
      <top/>
      <bottom/>
      <diagonal style="thin">
        <color auto="1"/>
      </diagonal>
    </border>
    <border>
      <left/>
      <right style="double">
        <color indexed="64"/>
      </right>
      <top style="double">
        <color indexed="64"/>
      </top>
      <bottom/>
      <diagonal/>
    </border>
  </borders>
  <cellStyleXfs count="44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0" borderId="0"/>
    <xf numFmtId="0" fontId="6" fillId="0" borderId="0">
      <alignment vertical="center"/>
    </xf>
  </cellStyleXfs>
  <cellXfs count="194">
    <xf numFmtId="0" fontId="0" fillId="0" borderId="0" xfId="0"/>
    <xf numFmtId="0" fontId="20" fillId="0" borderId="0" xfId="0" applyFont="1"/>
    <xf numFmtId="0" fontId="22" fillId="0" borderId="0" xfId="0" applyFont="1"/>
    <xf numFmtId="0" fontId="23" fillId="0" borderId="12" xfId="0" applyFont="1" applyBorder="1" applyAlignment="1">
      <alignment horizontal="center" vertical="center"/>
    </xf>
    <xf numFmtId="0" fontId="23" fillId="0" borderId="0" xfId="0" applyFont="1"/>
    <xf numFmtId="0" fontId="28" fillId="0" borderId="0" xfId="0" applyFont="1"/>
    <xf numFmtId="0" fontId="23" fillId="0" borderId="12" xfId="0" applyFont="1" applyBorder="1"/>
    <xf numFmtId="0" fontId="23" fillId="0" borderId="12" xfId="0" applyFont="1" applyBorder="1" applyAlignment="1">
      <alignment horizontal="center" vertical="center" shrinkToFit="1"/>
    </xf>
    <xf numFmtId="49" fontId="23" fillId="0" borderId="12" xfId="0" applyNumberFormat="1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center" vertical="center" shrinkToFit="1"/>
    </xf>
    <xf numFmtId="0" fontId="23" fillId="0" borderId="0" xfId="0" applyFont="1" applyAlignment="1">
      <alignment horizontal="left"/>
    </xf>
    <xf numFmtId="0" fontId="30" fillId="0" borderId="0" xfId="0" applyFont="1"/>
    <xf numFmtId="0" fontId="32" fillId="0" borderId="0" xfId="0" applyFont="1"/>
    <xf numFmtId="0" fontId="33" fillId="0" borderId="0" xfId="0" applyFont="1"/>
    <xf numFmtId="0" fontId="33" fillId="0" borderId="0" xfId="0" applyFont="1" applyAlignment="1">
      <alignment vertical="center"/>
    </xf>
    <xf numFmtId="0" fontId="34" fillId="0" borderId="0" xfId="0" applyFont="1"/>
    <xf numFmtId="0" fontId="24" fillId="0" borderId="36" xfId="0" applyFont="1" applyBorder="1" applyAlignment="1">
      <alignment horizontal="center"/>
    </xf>
    <xf numFmtId="0" fontId="24" fillId="0" borderId="20" xfId="0" applyFont="1" applyBorder="1" applyAlignment="1">
      <alignment horizontal="center"/>
    </xf>
    <xf numFmtId="0" fontId="24" fillId="0" borderId="23" xfId="0" applyFont="1" applyBorder="1" applyAlignment="1">
      <alignment horizontal="center"/>
    </xf>
    <xf numFmtId="0" fontId="33" fillId="0" borderId="0" xfId="0" applyFont="1" applyAlignment="1">
      <alignment horizontal="right"/>
    </xf>
    <xf numFmtId="0" fontId="24" fillId="0" borderId="0" xfId="42" applyFont="1" applyAlignment="1">
      <alignment horizontal="center" vertical="center"/>
    </xf>
    <xf numFmtId="0" fontId="24" fillId="0" borderId="0" xfId="42" applyFont="1" applyAlignment="1">
      <alignment horizontal="right" vertical="center"/>
    </xf>
    <xf numFmtId="0" fontId="24" fillId="0" borderId="0" xfId="42" applyFont="1" applyAlignment="1" applyProtection="1">
      <alignment horizontal="center" vertical="center"/>
      <protection locked="0"/>
    </xf>
    <xf numFmtId="0" fontId="35" fillId="0" borderId="0" xfId="42" applyFont="1" applyAlignment="1">
      <alignment horizontal="center" vertical="center"/>
    </xf>
    <xf numFmtId="0" fontId="24" fillId="0" borderId="0" xfId="42" applyFont="1" applyAlignment="1">
      <alignment vertical="center"/>
    </xf>
    <xf numFmtId="0" fontId="33" fillId="0" borderId="0" xfId="42" applyFont="1" applyAlignment="1">
      <alignment horizontal="center" vertical="center"/>
    </xf>
    <xf numFmtId="0" fontId="24" fillId="0" borderId="0" xfId="42" applyFont="1" applyAlignment="1">
      <alignment horizontal="left" vertical="center"/>
    </xf>
    <xf numFmtId="0" fontId="25" fillId="0" borderId="26" xfId="42" applyFont="1" applyBorder="1" applyAlignment="1">
      <alignment horizontal="center" vertical="center" shrinkToFit="1"/>
    </xf>
    <xf numFmtId="0" fontId="25" fillId="0" borderId="31" xfId="42" applyFont="1" applyBorder="1" applyAlignment="1">
      <alignment horizontal="center" vertical="center" shrinkToFit="1"/>
    </xf>
    <xf numFmtId="0" fontId="33" fillId="0" borderId="0" xfId="0" applyFont="1" applyAlignment="1">
      <alignment horizontal="center" vertical="center"/>
    </xf>
    <xf numFmtId="0" fontId="26" fillId="0" borderId="11" xfId="0" applyFont="1" applyBorder="1" applyAlignment="1">
      <alignment horizontal="center" vertical="center" shrinkToFit="1"/>
    </xf>
    <xf numFmtId="0" fontId="26" fillId="0" borderId="10" xfId="0" applyFont="1" applyBorder="1" applyAlignment="1">
      <alignment horizontal="center" vertical="center" shrinkToFit="1"/>
    </xf>
    <xf numFmtId="0" fontId="26" fillId="0" borderId="27" xfId="42" applyFont="1" applyBorder="1" applyAlignment="1">
      <alignment horizontal="center" vertical="center" shrinkToFit="1"/>
    </xf>
    <xf numFmtId="0" fontId="26" fillId="0" borderId="25" xfId="42" applyFont="1" applyBorder="1" applyAlignment="1">
      <alignment horizontal="center" vertical="center" shrinkToFit="1"/>
    </xf>
    <xf numFmtId="0" fontId="26" fillId="0" borderId="57" xfId="42" applyFont="1" applyBorder="1" applyAlignment="1">
      <alignment horizontal="center" vertical="center" shrinkToFit="1"/>
    </xf>
    <xf numFmtId="0" fontId="26" fillId="0" borderId="78" xfId="42" applyFont="1" applyBorder="1" applyAlignment="1">
      <alignment horizontal="center" vertical="center" shrinkToFit="1"/>
    </xf>
    <xf numFmtId="0" fontId="26" fillId="0" borderId="29" xfId="42" applyFont="1" applyBorder="1" applyAlignment="1">
      <alignment horizontal="center" vertical="center" shrinkToFit="1"/>
    </xf>
    <xf numFmtId="0" fontId="26" fillId="0" borderId="79" xfId="42" applyFont="1" applyBorder="1" applyAlignment="1">
      <alignment horizontal="center" vertical="center" shrinkToFit="1"/>
    </xf>
    <xf numFmtId="0" fontId="26" fillId="0" borderId="80" xfId="42" applyFont="1" applyBorder="1" applyAlignment="1">
      <alignment horizontal="center" vertical="center" shrinkToFit="1"/>
    </xf>
    <xf numFmtId="0" fontId="26" fillId="0" borderId="81" xfId="42" applyFont="1" applyBorder="1" applyAlignment="1">
      <alignment horizontal="center" vertical="center" shrinkToFit="1"/>
    </xf>
    <xf numFmtId="0" fontId="26" fillId="0" borderId="82" xfId="42" applyFont="1" applyBorder="1" applyAlignment="1">
      <alignment horizontal="center" vertical="center" shrinkToFit="1"/>
    </xf>
    <xf numFmtId="0" fontId="26" fillId="0" borderId="32" xfId="42" applyFont="1" applyBorder="1" applyAlignment="1">
      <alignment horizontal="center" vertical="center" shrinkToFit="1"/>
    </xf>
    <xf numFmtId="0" fontId="26" fillId="0" borderId="30" xfId="42" applyFont="1" applyBorder="1" applyAlignment="1">
      <alignment horizontal="center" vertical="center" shrinkToFit="1"/>
    </xf>
    <xf numFmtId="0" fontId="32" fillId="0" borderId="0" xfId="43" applyFont="1" applyAlignment="1">
      <alignment horizontal="center" vertical="center" shrinkToFit="1"/>
    </xf>
    <xf numFmtId="0" fontId="26" fillId="0" borderId="84" xfId="42" applyFont="1" applyBorder="1" applyAlignment="1">
      <alignment horizontal="center" vertical="center" shrinkToFit="1"/>
    </xf>
    <xf numFmtId="0" fontId="26" fillId="0" borderId="0" xfId="42" applyFont="1" applyAlignment="1">
      <alignment horizontal="center" vertical="center" shrinkToFit="1"/>
    </xf>
    <xf numFmtId="0" fontId="26" fillId="0" borderId="85" xfId="42" applyFont="1" applyBorder="1" applyAlignment="1">
      <alignment horizontal="center" vertical="center" shrinkToFit="1"/>
    </xf>
    <xf numFmtId="0" fontId="26" fillId="0" borderId="83" xfId="42" applyFont="1" applyBorder="1" applyAlignment="1">
      <alignment horizontal="center" vertical="center" shrinkToFit="1"/>
    </xf>
    <xf numFmtId="0" fontId="26" fillId="0" borderId="51" xfId="42" applyFont="1" applyBorder="1" applyAlignment="1">
      <alignment horizontal="center" vertical="center" shrinkToFit="1"/>
    </xf>
    <xf numFmtId="0" fontId="41" fillId="0" borderId="0" xfId="0" applyFont="1"/>
    <xf numFmtId="0" fontId="25" fillId="0" borderId="0" xfId="42" applyFont="1" applyAlignment="1">
      <alignment horizontal="center" vertical="center" shrinkToFit="1"/>
    </xf>
    <xf numFmtId="0" fontId="38" fillId="0" borderId="0" xfId="42" applyFont="1" applyAlignment="1" applyProtection="1">
      <alignment horizontal="center" vertical="center" shrinkToFit="1"/>
      <protection locked="0"/>
    </xf>
    <xf numFmtId="0" fontId="23" fillId="0" borderId="12" xfId="0" applyFont="1" applyBorder="1" applyAlignment="1">
      <alignment horizontal="center" vertical="center" shrinkToFit="1"/>
    </xf>
    <xf numFmtId="0" fontId="31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3" fillId="0" borderId="10" xfId="0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center" vertical="center" shrinkToFit="1"/>
    </xf>
    <xf numFmtId="0" fontId="23" fillId="0" borderId="11" xfId="0" applyFont="1" applyBorder="1" applyAlignment="1">
      <alignment horizontal="center" vertical="center" shrinkToFit="1"/>
    </xf>
    <xf numFmtId="0" fontId="34" fillId="0" borderId="14" xfId="0" applyFont="1" applyBorder="1" applyAlignment="1">
      <alignment horizontal="center"/>
    </xf>
    <xf numFmtId="0" fontId="34" fillId="0" borderId="15" xfId="0" applyFont="1" applyBorder="1" applyAlignment="1">
      <alignment horizontal="center"/>
    </xf>
    <xf numFmtId="0" fontId="34" fillId="0" borderId="15" xfId="0" applyFont="1" applyBorder="1" applyAlignment="1">
      <alignment horizontal="center" shrinkToFit="1"/>
    </xf>
    <xf numFmtId="0" fontId="34" fillId="0" borderId="16" xfId="0" applyFont="1" applyBorder="1" applyAlignment="1">
      <alignment horizontal="center" shrinkToFit="1"/>
    </xf>
    <xf numFmtId="0" fontId="34" fillId="0" borderId="17" xfId="0" applyFont="1" applyBorder="1" applyAlignment="1">
      <alignment horizontal="center"/>
    </xf>
    <xf numFmtId="0" fontId="34" fillId="0" borderId="18" xfId="0" applyFont="1" applyBorder="1" applyAlignment="1">
      <alignment horizontal="center"/>
    </xf>
    <xf numFmtId="0" fontId="24" fillId="0" borderId="18" xfId="0" applyFont="1" applyBorder="1" applyAlignment="1">
      <alignment horizontal="center" vertical="center"/>
    </xf>
    <xf numFmtId="0" fontId="39" fillId="0" borderId="34" xfId="0" applyFont="1" applyBorder="1" applyAlignment="1">
      <alignment horizontal="center"/>
    </xf>
    <xf numFmtId="0" fontId="39" fillId="0" borderId="35" xfId="0" applyFont="1" applyBorder="1" applyAlignment="1">
      <alignment horizontal="center"/>
    </xf>
    <xf numFmtId="0" fontId="39" fillId="0" borderId="18" xfId="0" applyFont="1" applyBorder="1" applyAlignment="1">
      <alignment horizontal="center"/>
    </xf>
    <xf numFmtId="0" fontId="39" fillId="0" borderId="25" xfId="0" applyFont="1" applyBorder="1" applyAlignment="1">
      <alignment horizontal="center"/>
    </xf>
    <xf numFmtId="0" fontId="34" fillId="0" borderId="21" xfId="0" applyFont="1" applyBorder="1" applyAlignment="1">
      <alignment horizontal="center"/>
    </xf>
    <xf numFmtId="0" fontId="34" fillId="0" borderId="22" xfId="0" applyFont="1" applyBorder="1" applyAlignment="1">
      <alignment horizontal="center"/>
    </xf>
    <xf numFmtId="0" fontId="24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/>
    </xf>
    <xf numFmtId="0" fontId="39" fillId="0" borderId="37" xfId="0" applyFont="1" applyBorder="1" applyAlignment="1">
      <alignment horizontal="center"/>
    </xf>
    <xf numFmtId="0" fontId="34" fillId="0" borderId="19" xfId="0" applyFont="1" applyBorder="1" applyAlignment="1">
      <alignment horizontal="center"/>
    </xf>
    <xf numFmtId="0" fontId="34" fillId="0" borderId="12" xfId="0" applyFont="1" applyBorder="1" applyAlignment="1">
      <alignment horizontal="center"/>
    </xf>
    <xf numFmtId="0" fontId="24" fillId="0" borderId="12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/>
    </xf>
    <xf numFmtId="0" fontId="39" fillId="0" borderId="10" xfId="0" applyFont="1" applyBorder="1" applyAlignment="1">
      <alignment horizontal="center"/>
    </xf>
    <xf numFmtId="0" fontId="24" fillId="0" borderId="39" xfId="42" applyFont="1" applyBorder="1" applyAlignment="1">
      <alignment horizontal="center" vertical="center" wrapText="1" shrinkToFit="1"/>
    </xf>
    <xf numFmtId="0" fontId="24" fillId="0" borderId="43" xfId="42" applyFont="1" applyBorder="1" applyAlignment="1">
      <alignment horizontal="center" vertical="center" wrapText="1" shrinkToFit="1"/>
    </xf>
    <xf numFmtId="0" fontId="24" fillId="0" borderId="45" xfId="42" applyFont="1" applyBorder="1" applyAlignment="1">
      <alignment horizontal="center" vertical="center" wrapText="1" shrinkToFit="1"/>
    </xf>
    <xf numFmtId="0" fontId="24" fillId="0" borderId="49" xfId="42" applyFont="1" applyBorder="1" applyAlignment="1">
      <alignment horizontal="center" vertical="center" wrapText="1" shrinkToFit="1"/>
    </xf>
    <xf numFmtId="0" fontId="37" fillId="0" borderId="50" xfId="43" applyFont="1" applyBorder="1" applyAlignment="1">
      <alignment horizontal="center" vertical="center" wrapText="1" shrinkToFit="1"/>
    </xf>
    <xf numFmtId="0" fontId="37" fillId="0" borderId="0" xfId="43" applyFont="1" applyAlignment="1">
      <alignment horizontal="center" vertical="center" shrinkToFit="1"/>
    </xf>
    <xf numFmtId="0" fontId="37" fillId="0" borderId="51" xfId="43" applyFont="1" applyBorder="1" applyAlignment="1">
      <alignment horizontal="center" vertical="center" shrinkToFit="1"/>
    </xf>
    <xf numFmtId="0" fontId="37" fillId="0" borderId="56" xfId="43" applyFont="1" applyBorder="1" applyAlignment="1">
      <alignment horizontal="center" vertical="center" shrinkToFit="1"/>
    </xf>
    <xf numFmtId="0" fontId="37" fillId="0" borderId="26" xfId="43" applyFont="1" applyBorder="1" applyAlignment="1">
      <alignment horizontal="center" vertical="center" shrinkToFit="1"/>
    </xf>
    <xf numFmtId="0" fontId="37" fillId="0" borderId="57" xfId="43" applyFont="1" applyBorder="1" applyAlignment="1">
      <alignment horizontal="center" vertical="center" shrinkToFit="1"/>
    </xf>
    <xf numFmtId="0" fontId="36" fillId="0" borderId="38" xfId="42" applyFont="1" applyBorder="1" applyAlignment="1">
      <alignment horizontal="center" vertical="center" shrinkToFit="1"/>
    </xf>
    <xf numFmtId="0" fontId="36" fillId="0" borderId="39" xfId="42" applyFont="1" applyBorder="1" applyAlignment="1">
      <alignment horizontal="center" vertical="center" shrinkToFit="1"/>
    </xf>
    <xf numFmtId="0" fontId="36" fillId="0" borderId="40" xfId="42" applyFont="1" applyBorder="1" applyAlignment="1">
      <alignment horizontal="center" vertical="center" shrinkToFit="1"/>
    </xf>
    <xf numFmtId="0" fontId="36" fillId="0" borderId="44" xfId="42" applyFont="1" applyBorder="1" applyAlignment="1">
      <alignment horizontal="center" vertical="center" shrinkToFit="1"/>
    </xf>
    <xf numFmtId="0" fontId="36" fillId="0" borderId="45" xfId="42" applyFont="1" applyBorder="1" applyAlignment="1">
      <alignment horizontal="center" vertical="center" shrinkToFit="1"/>
    </xf>
    <xf numFmtId="0" fontId="36" fillId="0" borderId="46" xfId="42" applyFont="1" applyBorder="1" applyAlignment="1">
      <alignment horizontal="center" vertical="center" shrinkToFit="1"/>
    </xf>
    <xf numFmtId="0" fontId="37" fillId="0" borderId="39" xfId="42" applyFont="1" applyBorder="1" applyAlignment="1" applyProtection="1">
      <alignment horizontal="center" vertical="center" wrapText="1" shrinkToFit="1"/>
      <protection locked="0"/>
    </xf>
    <xf numFmtId="0" fontId="37" fillId="0" borderId="41" xfId="42" applyFont="1" applyBorder="1" applyAlignment="1" applyProtection="1">
      <alignment horizontal="center" vertical="center" wrapText="1" shrinkToFit="1"/>
      <protection locked="0"/>
    </xf>
    <xf numFmtId="0" fontId="37" fillId="0" borderId="45" xfId="42" applyFont="1" applyBorder="1" applyAlignment="1" applyProtection="1">
      <alignment horizontal="center" vertical="center" wrapText="1" shrinkToFit="1"/>
      <protection locked="0"/>
    </xf>
    <xf numFmtId="0" fontId="37" fillId="0" borderId="47" xfId="42" applyFont="1" applyBorder="1" applyAlignment="1" applyProtection="1">
      <alignment horizontal="center" vertical="center" wrapText="1" shrinkToFit="1"/>
      <protection locked="0"/>
    </xf>
    <xf numFmtId="0" fontId="37" fillId="0" borderId="42" xfId="42" applyFont="1" applyBorder="1" applyAlignment="1" applyProtection="1">
      <alignment horizontal="center" vertical="center" wrapText="1" shrinkToFit="1"/>
      <protection locked="0"/>
    </xf>
    <xf numFmtId="0" fontId="37" fillId="0" borderId="48" xfId="42" applyFont="1" applyBorder="1" applyAlignment="1" applyProtection="1">
      <alignment horizontal="center" vertical="center" wrapText="1" shrinkToFit="1"/>
      <protection locked="0"/>
    </xf>
    <xf numFmtId="0" fontId="32" fillId="0" borderId="42" xfId="42" applyFont="1" applyBorder="1" applyAlignment="1" applyProtection="1">
      <alignment horizontal="center" vertical="center" shrinkToFit="1"/>
      <protection locked="0"/>
    </xf>
    <xf numFmtId="0" fontId="32" fillId="0" borderId="39" xfId="42" applyFont="1" applyBorder="1" applyAlignment="1" applyProtection="1">
      <alignment horizontal="center" vertical="center" shrinkToFit="1"/>
      <protection locked="0"/>
    </xf>
    <xf numFmtId="0" fontId="32" fillId="0" borderId="40" xfId="42" applyFont="1" applyBorder="1" applyAlignment="1" applyProtection="1">
      <alignment horizontal="center" vertical="center" shrinkToFit="1"/>
      <protection locked="0"/>
    </xf>
    <xf numFmtId="0" fontId="32" fillId="0" borderId="48" xfId="42" applyFont="1" applyBorder="1" applyAlignment="1" applyProtection="1">
      <alignment horizontal="center" vertical="center" shrinkToFit="1"/>
      <protection locked="0"/>
    </xf>
    <xf numFmtId="0" fontId="32" fillId="0" borderId="45" xfId="42" applyFont="1" applyBorder="1" applyAlignment="1" applyProtection="1">
      <alignment horizontal="center" vertical="center" shrinkToFit="1"/>
      <protection locked="0"/>
    </xf>
    <xf numFmtId="0" fontId="32" fillId="0" borderId="46" xfId="42" applyFont="1" applyBorder="1" applyAlignment="1" applyProtection="1">
      <alignment horizontal="center" vertical="center" shrinkToFit="1"/>
      <protection locked="0"/>
    </xf>
    <xf numFmtId="0" fontId="24" fillId="0" borderId="42" xfId="42" applyFont="1" applyBorder="1" applyAlignment="1">
      <alignment horizontal="center" vertical="center" textRotation="255" shrinkToFit="1"/>
    </xf>
    <xf numFmtId="0" fontId="24" fillId="0" borderId="40" xfId="42" applyFont="1" applyBorder="1" applyAlignment="1">
      <alignment horizontal="center" vertical="center" textRotation="255" shrinkToFit="1"/>
    </xf>
    <xf numFmtId="0" fontId="24" fillId="0" borderId="48" xfId="42" applyFont="1" applyBorder="1" applyAlignment="1">
      <alignment horizontal="center" vertical="center" textRotation="255" shrinkToFit="1"/>
    </xf>
    <xf numFmtId="0" fontId="24" fillId="0" borderId="46" xfId="42" applyFont="1" applyBorder="1" applyAlignment="1">
      <alignment horizontal="center" vertical="center" textRotation="255" shrinkToFit="1"/>
    </xf>
    <xf numFmtId="0" fontId="24" fillId="0" borderId="39" xfId="42" applyFont="1" applyBorder="1" applyAlignment="1">
      <alignment horizontal="center" vertical="center" shrinkToFit="1"/>
    </xf>
    <xf numFmtId="0" fontId="24" fillId="0" borderId="45" xfId="42" applyFont="1" applyBorder="1" applyAlignment="1">
      <alignment horizontal="center" vertical="center" shrinkToFit="1"/>
    </xf>
    <xf numFmtId="0" fontId="24" fillId="0" borderId="42" xfId="42" applyFont="1" applyBorder="1" applyAlignment="1">
      <alignment horizontal="center" vertical="center" wrapText="1" shrinkToFit="1"/>
    </xf>
    <xf numFmtId="0" fontId="24" fillId="0" borderId="48" xfId="42" applyFont="1" applyBorder="1" applyAlignment="1">
      <alignment horizontal="center" vertical="center" wrapText="1" shrinkToFit="1"/>
    </xf>
    <xf numFmtId="0" fontId="24" fillId="0" borderId="41" xfId="42" applyFont="1" applyBorder="1" applyAlignment="1">
      <alignment horizontal="center" vertical="center" wrapText="1" shrinkToFit="1"/>
    </xf>
    <xf numFmtId="0" fontId="24" fillId="0" borderId="47" xfId="42" applyFont="1" applyBorder="1" applyAlignment="1">
      <alignment horizontal="center" vertical="center" wrapText="1" shrinkToFit="1"/>
    </xf>
    <xf numFmtId="0" fontId="24" fillId="0" borderId="42" xfId="42" applyFont="1" applyBorder="1" applyAlignment="1">
      <alignment horizontal="center" vertical="center" shrinkToFit="1"/>
    </xf>
    <xf numFmtId="0" fontId="24" fillId="0" borderId="41" xfId="42" applyFont="1" applyBorder="1" applyAlignment="1">
      <alignment horizontal="center" vertical="center" shrinkToFit="1"/>
    </xf>
    <xf numFmtId="0" fontId="24" fillId="0" borderId="48" xfId="42" applyFont="1" applyBorder="1" applyAlignment="1">
      <alignment horizontal="center" vertical="center" shrinkToFit="1"/>
    </xf>
    <xf numFmtId="0" fontId="24" fillId="0" borderId="47" xfId="42" applyFont="1" applyBorder="1" applyAlignment="1">
      <alignment horizontal="center" vertical="center" shrinkToFit="1"/>
    </xf>
    <xf numFmtId="0" fontId="40" fillId="0" borderId="27" xfId="42" applyFont="1" applyBorder="1" applyAlignment="1" applyProtection="1">
      <alignment horizontal="center" vertical="center" shrinkToFit="1"/>
      <protection locked="0"/>
    </xf>
    <xf numFmtId="0" fontId="40" fillId="0" borderId="24" xfId="42" applyFont="1" applyBorder="1" applyAlignment="1" applyProtection="1">
      <alignment horizontal="center" vertical="center" shrinkToFit="1"/>
      <protection locked="0"/>
    </xf>
    <xf numFmtId="0" fontId="40" fillId="0" borderId="11" xfId="42" applyFont="1" applyBorder="1" applyAlignment="1" applyProtection="1">
      <alignment horizontal="center" vertical="center" shrinkToFit="1"/>
      <protection locked="0"/>
    </xf>
    <xf numFmtId="0" fontId="40" fillId="0" borderId="28" xfId="42" applyFont="1" applyBorder="1" applyAlignment="1" applyProtection="1">
      <alignment horizontal="center" vertical="center" shrinkToFit="1"/>
      <protection locked="0"/>
    </xf>
    <xf numFmtId="0" fontId="40" fillId="0" borderId="73" xfId="42" applyFont="1" applyBorder="1" applyAlignment="1" applyProtection="1">
      <alignment horizontal="center" vertical="center" shrinkToFit="1"/>
      <protection locked="0"/>
    </xf>
    <xf numFmtId="0" fontId="40" fillId="0" borderId="33" xfId="42" applyFont="1" applyBorder="1" applyAlignment="1" applyProtection="1">
      <alignment horizontal="center" vertical="center" shrinkToFit="1"/>
      <protection locked="0"/>
    </xf>
    <xf numFmtId="0" fontId="32" fillId="0" borderId="50" xfId="43" applyFont="1" applyBorder="1" applyAlignment="1">
      <alignment horizontal="center" vertical="center" shrinkToFit="1"/>
    </xf>
    <xf numFmtId="0" fontId="32" fillId="0" borderId="0" xfId="43" applyFont="1" applyAlignment="1">
      <alignment horizontal="center" vertical="center" shrinkToFit="1"/>
    </xf>
    <xf numFmtId="0" fontId="32" fillId="0" borderId="51" xfId="43" applyFont="1" applyBorder="1" applyAlignment="1">
      <alignment horizontal="center" vertical="center" shrinkToFit="1"/>
    </xf>
    <xf numFmtId="0" fontId="32" fillId="0" borderId="68" xfId="43" applyFont="1" applyBorder="1" applyAlignment="1">
      <alignment horizontal="center" vertical="center" shrinkToFit="1"/>
    </xf>
    <xf numFmtId="0" fontId="32" fillId="0" borderId="31" xfId="43" applyFont="1" applyBorder="1" applyAlignment="1">
      <alignment horizontal="center" vertical="center" shrinkToFit="1"/>
    </xf>
    <xf numFmtId="0" fontId="32" fillId="0" borderId="69" xfId="43" applyFont="1" applyBorder="1" applyAlignment="1">
      <alignment horizontal="center" vertical="center" shrinkToFit="1"/>
    </xf>
    <xf numFmtId="0" fontId="26" fillId="0" borderId="18" xfId="42" applyFont="1" applyBorder="1" applyAlignment="1">
      <alignment horizontal="center" vertical="center" shrinkToFit="1"/>
    </xf>
    <xf numFmtId="0" fontId="26" fillId="0" borderId="55" xfId="42" applyFont="1" applyBorder="1" applyAlignment="1">
      <alignment horizontal="center" vertical="center" shrinkToFit="1"/>
    </xf>
    <xf numFmtId="0" fontId="26" fillId="0" borderId="22" xfId="42" applyFont="1" applyBorder="1" applyAlignment="1">
      <alignment horizontal="center" vertical="center" shrinkToFit="1"/>
    </xf>
    <xf numFmtId="0" fontId="26" fillId="0" borderId="74" xfId="42" applyFont="1" applyBorder="1" applyAlignment="1">
      <alignment horizontal="center" vertical="center" shrinkToFit="1"/>
    </xf>
    <xf numFmtId="0" fontId="38" fillId="0" borderId="11" xfId="42" applyFont="1" applyBorder="1" applyAlignment="1" applyProtection="1">
      <alignment horizontal="center" vertical="center" shrinkToFit="1"/>
      <protection locked="0"/>
    </xf>
    <xf numFmtId="0" fontId="38" fillId="0" borderId="28" xfId="42" applyFont="1" applyBorder="1" applyAlignment="1" applyProtection="1">
      <alignment horizontal="center" vertical="center" shrinkToFit="1"/>
      <protection locked="0"/>
    </xf>
    <xf numFmtId="0" fontId="38" fillId="0" borderId="73" xfId="42" applyFont="1" applyBorder="1" applyAlignment="1" applyProtection="1">
      <alignment horizontal="center" vertical="center" shrinkToFit="1"/>
      <protection locked="0"/>
    </xf>
    <xf numFmtId="0" fontId="38" fillId="0" borderId="33" xfId="42" applyFont="1" applyBorder="1" applyAlignment="1" applyProtection="1">
      <alignment horizontal="center" vertical="center" shrinkToFit="1"/>
      <protection locked="0"/>
    </xf>
    <xf numFmtId="0" fontId="26" fillId="0" borderId="12" xfId="42" applyFont="1" applyBorder="1" applyAlignment="1">
      <alignment horizontal="center" vertical="center" shrinkToFit="1"/>
    </xf>
    <xf numFmtId="0" fontId="26" fillId="0" borderId="61" xfId="42" applyFont="1" applyBorder="1" applyAlignment="1">
      <alignment horizontal="center" vertical="center" shrinkToFit="1"/>
    </xf>
    <xf numFmtId="0" fontId="38" fillId="0" borderId="27" xfId="42" applyFont="1" applyBorder="1" applyAlignment="1" applyProtection="1">
      <alignment horizontal="center" vertical="center" shrinkToFit="1"/>
      <protection locked="0"/>
    </xf>
    <xf numFmtId="0" fontId="38" fillId="0" borderId="24" xfId="42" applyFont="1" applyBorder="1" applyAlignment="1" applyProtection="1">
      <alignment horizontal="center" vertical="center" shrinkToFit="1"/>
      <protection locked="0"/>
    </xf>
    <xf numFmtId="0" fontId="32" fillId="0" borderId="56" xfId="43" applyFont="1" applyBorder="1" applyAlignment="1">
      <alignment horizontal="center" vertical="center" shrinkToFit="1"/>
    </xf>
    <xf numFmtId="0" fontId="32" fillId="0" borderId="26" xfId="43" applyFont="1" applyBorder="1" applyAlignment="1">
      <alignment horizontal="center" vertical="center" shrinkToFit="1"/>
    </xf>
    <xf numFmtId="0" fontId="32" fillId="0" borderId="57" xfId="43" applyFont="1" applyBorder="1" applyAlignment="1">
      <alignment horizontal="center" vertical="center" shrinkToFit="1"/>
    </xf>
    <xf numFmtId="0" fontId="26" fillId="0" borderId="86" xfId="42" applyFont="1" applyBorder="1" applyAlignment="1">
      <alignment horizontal="center" vertical="center" shrinkToFit="1"/>
    </xf>
    <xf numFmtId="0" fontId="26" fillId="0" borderId="87" xfId="42" applyFont="1" applyBorder="1" applyAlignment="1">
      <alignment horizontal="center" vertical="center" shrinkToFit="1"/>
    </xf>
    <xf numFmtId="0" fontId="26" fillId="0" borderId="88" xfId="42" applyFont="1" applyBorder="1" applyAlignment="1">
      <alignment horizontal="center" vertical="center" shrinkToFit="1"/>
    </xf>
    <xf numFmtId="0" fontId="26" fillId="0" borderId="65" xfId="42" applyFont="1" applyBorder="1" applyAlignment="1">
      <alignment horizontal="center" vertical="center" shrinkToFit="1"/>
    </xf>
    <xf numFmtId="0" fontId="26" fillId="0" borderId="59" xfId="42" applyFont="1" applyBorder="1" applyAlignment="1">
      <alignment horizontal="center" vertical="center" shrinkToFit="1"/>
    </xf>
    <xf numFmtId="0" fontId="26" fillId="0" borderId="60" xfId="42" applyFont="1" applyBorder="1" applyAlignment="1">
      <alignment horizontal="center" vertical="center" shrinkToFit="1"/>
    </xf>
    <xf numFmtId="0" fontId="26" fillId="0" borderId="27" xfId="42" applyFont="1" applyBorder="1" applyAlignment="1">
      <alignment horizontal="center" vertical="center" shrinkToFit="1"/>
    </xf>
    <xf numFmtId="0" fontId="26" fillId="0" borderId="11" xfId="42" applyFont="1" applyBorder="1" applyAlignment="1">
      <alignment horizontal="center" vertical="center" shrinkToFit="1"/>
    </xf>
    <xf numFmtId="0" fontId="26" fillId="0" borderId="62" xfId="42" applyFont="1" applyBorder="1" applyAlignment="1">
      <alignment horizontal="center" vertical="center" shrinkToFit="1"/>
    </xf>
    <xf numFmtId="0" fontId="26" fillId="0" borderId="63" xfId="42" applyFont="1" applyBorder="1" applyAlignment="1">
      <alignment horizontal="center" vertical="center" shrinkToFit="1"/>
    </xf>
    <xf numFmtId="0" fontId="26" fillId="0" borderId="67" xfId="42" applyFont="1" applyBorder="1" applyAlignment="1">
      <alignment horizontal="center" vertical="center" shrinkToFit="1"/>
    </xf>
    <xf numFmtId="0" fontId="26" fillId="0" borderId="70" xfId="42" applyFont="1" applyBorder="1" applyAlignment="1">
      <alignment horizontal="center" vertical="center" shrinkToFit="1"/>
    </xf>
    <xf numFmtId="0" fontId="26" fillId="0" borderId="71" xfId="42" applyFont="1" applyBorder="1" applyAlignment="1">
      <alignment horizontal="center" vertical="center" shrinkToFit="1"/>
    </xf>
    <xf numFmtId="0" fontId="26" fillId="0" borderId="72" xfId="42" applyFont="1" applyBorder="1" applyAlignment="1">
      <alignment horizontal="center" vertical="center" shrinkToFit="1"/>
    </xf>
    <xf numFmtId="0" fontId="26" fillId="0" borderId="73" xfId="42" applyFont="1" applyBorder="1" applyAlignment="1">
      <alignment horizontal="center" vertical="center" shrinkToFit="1"/>
    </xf>
    <xf numFmtId="0" fontId="24" fillId="0" borderId="43" xfId="42" applyFont="1" applyBorder="1" applyAlignment="1">
      <alignment horizontal="center" vertical="center" textRotation="255" shrinkToFit="1"/>
    </xf>
    <xf numFmtId="0" fontId="24" fillId="0" borderId="49" xfId="42" applyFont="1" applyBorder="1" applyAlignment="1">
      <alignment horizontal="center" vertical="center" textRotation="255" shrinkToFit="1"/>
    </xf>
    <xf numFmtId="0" fontId="26" fillId="0" borderId="52" xfId="42" applyFont="1" applyBorder="1" applyAlignment="1">
      <alignment horizontal="center" vertical="center" shrinkToFit="1"/>
    </xf>
    <xf numFmtId="0" fontId="26" fillId="0" borderId="53" xfId="42" applyFont="1" applyBorder="1" applyAlignment="1">
      <alignment horizontal="center" vertical="center" shrinkToFit="1"/>
    </xf>
    <xf numFmtId="0" fontId="26" fillId="0" borderId="54" xfId="42" applyFont="1" applyBorder="1" applyAlignment="1">
      <alignment horizontal="center" vertical="center" shrinkToFit="1"/>
    </xf>
    <xf numFmtId="0" fontId="26" fillId="0" borderId="75" xfId="42" applyFont="1" applyBorder="1" applyAlignment="1">
      <alignment horizontal="center" vertical="center" shrinkToFit="1"/>
    </xf>
    <xf numFmtId="0" fontId="26" fillId="0" borderId="76" xfId="42" applyFont="1" applyBorder="1" applyAlignment="1">
      <alignment horizontal="center" vertical="center" shrinkToFit="1"/>
    </xf>
    <xf numFmtId="0" fontId="26" fillId="0" borderId="77" xfId="42" applyFont="1" applyBorder="1" applyAlignment="1">
      <alignment horizontal="center" vertical="center" shrinkToFit="1"/>
    </xf>
    <xf numFmtId="0" fontId="26" fillId="0" borderId="89" xfId="42" applyFont="1" applyBorder="1" applyAlignment="1">
      <alignment horizontal="center" vertical="center" shrinkToFit="1"/>
    </xf>
    <xf numFmtId="0" fontId="26" fillId="0" borderId="76" xfId="42" applyFont="1" applyBorder="1" applyAlignment="1">
      <alignment horizontal="center" vertical="center" shrinkToFit="1"/>
    </xf>
    <xf numFmtId="0" fontId="26" fillId="0" borderId="75" xfId="42" applyFont="1" applyBorder="1" applyAlignment="1">
      <alignment horizontal="center" vertical="center" shrinkToFit="1"/>
    </xf>
    <xf numFmtId="0" fontId="26" fillId="0" borderId="77" xfId="42" applyFont="1" applyBorder="1" applyAlignment="1">
      <alignment horizontal="center" vertical="center" shrinkToFit="1"/>
    </xf>
    <xf numFmtId="0" fontId="26" fillId="0" borderId="58" xfId="42" applyFont="1" applyBorder="1" applyAlignment="1">
      <alignment horizontal="center" vertical="center" shrinkToFit="1"/>
    </xf>
    <xf numFmtId="0" fontId="43" fillId="0" borderId="26" xfId="42" applyFont="1" applyBorder="1" applyAlignment="1">
      <alignment horizontal="center" vertical="center" shrinkToFit="1"/>
    </xf>
    <xf numFmtId="0" fontId="26" fillId="0" borderId="26" xfId="42" applyFont="1" applyBorder="1" applyAlignment="1">
      <alignment horizontal="center" vertical="center" shrinkToFit="1"/>
    </xf>
    <xf numFmtId="0" fontId="26" fillId="0" borderId="25" xfId="42" applyFont="1" applyBorder="1" applyAlignment="1">
      <alignment horizontal="center" vertical="center" shrinkToFit="1"/>
    </xf>
    <xf numFmtId="0" fontId="26" fillId="0" borderId="64" xfId="42" applyFont="1" applyBorder="1" applyAlignment="1">
      <alignment horizontal="center" vertical="center" shrinkToFit="1"/>
    </xf>
    <xf numFmtId="0" fontId="26" fillId="0" borderId="66" xfId="42" applyFont="1" applyBorder="1" applyAlignment="1">
      <alignment horizontal="center" vertical="center" shrinkToFit="1"/>
    </xf>
    <xf numFmtId="0" fontId="26" fillId="0" borderId="29" xfId="42" applyFont="1" applyBorder="1" applyAlignment="1">
      <alignment horizontal="center" vertical="center" shrinkToFit="1"/>
    </xf>
    <xf numFmtId="0" fontId="26" fillId="0" borderId="80" xfId="42" applyFont="1" applyBorder="1" applyAlignment="1">
      <alignment horizontal="center" vertical="center" shrinkToFit="1"/>
    </xf>
    <xf numFmtId="0" fontId="26" fillId="0" borderId="79" xfId="42" applyFont="1" applyBorder="1" applyAlignment="1">
      <alignment horizontal="center" vertical="center" shrinkToFit="1"/>
    </xf>
    <xf numFmtId="0" fontId="26" fillId="0" borderId="0" xfId="42" applyFont="1" applyAlignment="1">
      <alignment horizontal="center" vertical="center" shrinkToFit="1"/>
    </xf>
    <xf numFmtId="0" fontId="26" fillId="0" borderId="83" xfId="42" applyFont="1" applyBorder="1" applyAlignment="1">
      <alignment horizontal="center" vertical="center" shrinkToFit="1"/>
    </xf>
    <xf numFmtId="0" fontId="26" fillId="0" borderId="85" xfId="42" applyFont="1" applyBorder="1" applyAlignment="1">
      <alignment horizontal="center" vertical="center" shrinkToFit="1"/>
    </xf>
    <xf numFmtId="0" fontId="43" fillId="0" borderId="31" xfId="42" applyFont="1" applyBorder="1" applyAlignment="1">
      <alignment horizontal="center" vertical="center" shrinkToFit="1"/>
    </xf>
    <xf numFmtId="0" fontId="26" fillId="0" borderId="31" xfId="42" applyFont="1" applyBorder="1" applyAlignment="1">
      <alignment horizontal="center" vertical="center" shrinkToFit="1"/>
    </xf>
    <xf numFmtId="0" fontId="26" fillId="0" borderId="30" xfId="42" applyFont="1" applyBorder="1" applyAlignment="1">
      <alignment horizontal="center" vertical="center" shrinkToFit="1"/>
    </xf>
    <xf numFmtId="0" fontId="26" fillId="0" borderId="32" xfId="42" applyFont="1" applyBorder="1" applyAlignment="1">
      <alignment horizontal="center" vertical="center" shrinkToFit="1"/>
    </xf>
    <xf numFmtId="0" fontId="26" fillId="0" borderId="24" xfId="42" applyFont="1" applyBorder="1" applyAlignment="1">
      <alignment horizontal="center" vertical="center" shrinkToFit="1"/>
    </xf>
    <xf numFmtId="0" fontId="26" fillId="0" borderId="28" xfId="42" applyFont="1" applyBorder="1" applyAlignment="1">
      <alignment horizontal="center" vertical="center" shrinkToFit="1"/>
    </xf>
    <xf numFmtId="0" fontId="26" fillId="0" borderId="33" xfId="42" applyFont="1" applyBorder="1" applyAlignment="1">
      <alignment horizontal="center" vertical="center" shrinkToFit="1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２０００年度春ﾘｰｸﾞ成績表" xfId="42" xr:uid="{16378AF1-3DBD-4726-AF1A-7E23A399520C}"/>
    <cellStyle name="標準_予選" xfId="43" xr:uid="{E9E4CB55-BDA8-436B-BF9A-306450255D20}"/>
    <cellStyle name="良い" xfId="41" builtinId="26" customBuiltin="1"/>
  </cellStyles>
  <dxfs count="0"/>
  <tableStyles count="0" defaultTableStyle="TableStyleMedium9" defaultPivotStyle="PivotStyleLight16"/>
  <colors>
    <mruColors>
      <color rgb="FF1DEF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103954</xdr:colOff>
      <xdr:row>38</xdr:row>
      <xdr:rowOff>148078</xdr:rowOff>
    </xdr:from>
    <xdr:to>
      <xdr:col>10</xdr:col>
      <xdr:colOff>114539</xdr:colOff>
      <xdr:row>42</xdr:row>
      <xdr:rowOff>7936</xdr:rowOff>
    </xdr:to>
    <xdr:sp macro="" textlink="">
      <xdr:nvSpPr>
        <xdr:cNvPr id="567" name="正方形/長方形 566">
          <a:extLst>
            <a:ext uri="{FF2B5EF4-FFF2-40B4-BE49-F238E27FC236}">
              <a16:creationId xmlns:a16="http://schemas.microsoft.com/office/drawing/2014/main" id="{6E6C97E7-AE06-3BBB-51AE-AC961BDD9F60}"/>
            </a:ext>
          </a:extLst>
        </xdr:cNvPr>
        <xdr:cNvSpPr/>
      </xdr:nvSpPr>
      <xdr:spPr>
        <a:xfrm flipV="1">
          <a:off x="4884426" y="6824564"/>
          <a:ext cx="2059358" cy="542782"/>
        </a:xfrm>
        <a:prstGeom prst="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638501</xdr:colOff>
      <xdr:row>12</xdr:row>
      <xdr:rowOff>35829</xdr:rowOff>
    </xdr:from>
    <xdr:to>
      <xdr:col>13</xdr:col>
      <xdr:colOff>269573</xdr:colOff>
      <xdr:row>35</xdr:row>
      <xdr:rowOff>69786</xdr:rowOff>
    </xdr:to>
    <xdr:sp macro="" textlink="">
      <xdr:nvSpPr>
        <xdr:cNvPr id="509" name="正方形/長方形 508">
          <a:extLst>
            <a:ext uri="{FF2B5EF4-FFF2-40B4-BE49-F238E27FC236}">
              <a16:creationId xmlns:a16="http://schemas.microsoft.com/office/drawing/2014/main" id="{50A1344C-07DD-3336-2E5D-AED400A0218E}"/>
            </a:ext>
          </a:extLst>
        </xdr:cNvPr>
        <xdr:cNvSpPr>
          <a:spLocks noChangeAspect="1"/>
        </xdr:cNvSpPr>
      </xdr:nvSpPr>
      <xdr:spPr>
        <a:xfrm>
          <a:off x="2687275" y="2273305"/>
          <a:ext cx="6460317" cy="3960773"/>
        </a:xfrm>
        <a:prstGeom prst="rect">
          <a:avLst/>
        </a:prstGeom>
        <a:solidFill>
          <a:srgbClr val="1DEF27"/>
        </a:solidFill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b="1"/>
        </a:p>
      </xdr:txBody>
    </xdr:sp>
    <xdr:clientData/>
  </xdr:twoCellAnchor>
  <xdr:twoCellAnchor>
    <xdr:from>
      <xdr:col>1</xdr:col>
      <xdr:colOff>311150</xdr:colOff>
      <xdr:row>2</xdr:row>
      <xdr:rowOff>101600</xdr:rowOff>
    </xdr:from>
    <xdr:to>
      <xdr:col>2</xdr:col>
      <xdr:colOff>450850</xdr:colOff>
      <xdr:row>6</xdr:row>
      <xdr:rowOff>38100</xdr:rowOff>
    </xdr:to>
    <xdr:grpSp>
      <xdr:nvGrpSpPr>
        <xdr:cNvPr id="423" name="Group 1026">
          <a:extLst>
            <a:ext uri="{FF2B5EF4-FFF2-40B4-BE49-F238E27FC236}">
              <a16:creationId xmlns:a16="http://schemas.microsoft.com/office/drawing/2014/main" id="{CFB61E93-A525-4B07-9AC3-595E7B789573}"/>
            </a:ext>
          </a:extLst>
        </xdr:cNvPr>
        <xdr:cNvGrpSpPr>
          <a:grpSpLocks/>
        </xdr:cNvGrpSpPr>
      </xdr:nvGrpSpPr>
      <xdr:grpSpPr bwMode="auto">
        <a:xfrm>
          <a:off x="991507" y="645886"/>
          <a:ext cx="820057" cy="644071"/>
          <a:chOff x="9898" y="12893"/>
          <a:chExt cx="1898" cy="1415"/>
        </a:xfrm>
      </xdr:grpSpPr>
      <xdr:sp macro="" textlink="">
        <xdr:nvSpPr>
          <xdr:cNvPr id="424" name="Freeform 1077">
            <a:extLst>
              <a:ext uri="{FF2B5EF4-FFF2-40B4-BE49-F238E27FC236}">
                <a16:creationId xmlns:a16="http://schemas.microsoft.com/office/drawing/2014/main" id="{F9784EF2-CB1D-487C-2499-CC0C2FD27020}"/>
              </a:ext>
            </a:extLst>
          </xdr:cNvPr>
          <xdr:cNvSpPr>
            <a:spLocks/>
          </xdr:cNvSpPr>
        </xdr:nvSpPr>
        <xdr:spPr bwMode="auto">
          <a:xfrm>
            <a:off x="10382" y="13600"/>
            <a:ext cx="707" cy="156"/>
          </a:xfrm>
          <a:custGeom>
            <a:avLst/>
            <a:gdLst>
              <a:gd name="T0" fmla="*/ 0 w 1413"/>
              <a:gd name="T1" fmla="*/ 0 h 312"/>
              <a:gd name="T2" fmla="*/ 138 w 1413"/>
              <a:gd name="T3" fmla="*/ 39 h 312"/>
              <a:gd name="T4" fmla="*/ 177 w 1413"/>
              <a:gd name="T5" fmla="*/ 1 h 312"/>
              <a:gd name="T6" fmla="*/ 0 w 1413"/>
              <a:gd name="T7" fmla="*/ 0 h 31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1413" h="312">
                <a:moveTo>
                  <a:pt x="0" y="0"/>
                </a:moveTo>
                <a:lnTo>
                  <a:pt x="1104" y="312"/>
                </a:lnTo>
                <a:lnTo>
                  <a:pt x="1413" y="2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25" name="Freeform 1076">
            <a:extLst>
              <a:ext uri="{FF2B5EF4-FFF2-40B4-BE49-F238E27FC236}">
                <a16:creationId xmlns:a16="http://schemas.microsoft.com/office/drawing/2014/main" id="{727B6735-3052-2D07-BF49-D66E9B4579C5}"/>
              </a:ext>
            </a:extLst>
          </xdr:cNvPr>
          <xdr:cNvSpPr>
            <a:spLocks/>
          </xdr:cNvSpPr>
        </xdr:nvSpPr>
        <xdr:spPr bwMode="auto">
          <a:xfrm>
            <a:off x="10382" y="13600"/>
            <a:ext cx="707" cy="156"/>
          </a:xfrm>
          <a:custGeom>
            <a:avLst/>
            <a:gdLst>
              <a:gd name="T0" fmla="*/ 0 w 1413"/>
              <a:gd name="T1" fmla="*/ 0 h 312"/>
              <a:gd name="T2" fmla="*/ 138 w 1413"/>
              <a:gd name="T3" fmla="*/ 39 h 312"/>
              <a:gd name="T4" fmla="*/ 177 w 1413"/>
              <a:gd name="T5" fmla="*/ 1 h 312"/>
              <a:gd name="T6" fmla="*/ 0 w 1413"/>
              <a:gd name="T7" fmla="*/ 0 h 31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1413" h="312">
                <a:moveTo>
                  <a:pt x="0" y="0"/>
                </a:moveTo>
                <a:lnTo>
                  <a:pt x="1104" y="312"/>
                </a:lnTo>
                <a:lnTo>
                  <a:pt x="1413" y="2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26" name="Freeform 1075">
            <a:extLst>
              <a:ext uri="{FF2B5EF4-FFF2-40B4-BE49-F238E27FC236}">
                <a16:creationId xmlns:a16="http://schemas.microsoft.com/office/drawing/2014/main" id="{774AE097-3976-8F83-72AE-20C2D66E55F2}"/>
              </a:ext>
            </a:extLst>
          </xdr:cNvPr>
          <xdr:cNvSpPr>
            <a:spLocks/>
          </xdr:cNvSpPr>
        </xdr:nvSpPr>
        <xdr:spPr bwMode="auto">
          <a:xfrm>
            <a:off x="10382" y="13600"/>
            <a:ext cx="707" cy="1"/>
          </a:xfrm>
          <a:custGeom>
            <a:avLst/>
            <a:gdLst>
              <a:gd name="T0" fmla="*/ 177 w 1413"/>
              <a:gd name="T1" fmla="*/ 0 h 2"/>
              <a:gd name="T2" fmla="*/ 0 w 1413"/>
              <a:gd name="T3" fmla="*/ 0 h 2"/>
              <a:gd name="T4" fmla="*/ 177 w 1413"/>
              <a:gd name="T5" fmla="*/ 1 h 2"/>
              <a:gd name="T6" fmla="*/ 177 w 1413"/>
              <a:gd name="T7" fmla="*/ 0 h 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1413" h="2">
                <a:moveTo>
                  <a:pt x="1413" y="0"/>
                </a:moveTo>
                <a:lnTo>
                  <a:pt x="0" y="0"/>
                </a:lnTo>
                <a:lnTo>
                  <a:pt x="1413" y="2"/>
                </a:lnTo>
                <a:lnTo>
                  <a:pt x="1413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27" name="Freeform 1074">
            <a:extLst>
              <a:ext uri="{FF2B5EF4-FFF2-40B4-BE49-F238E27FC236}">
                <a16:creationId xmlns:a16="http://schemas.microsoft.com/office/drawing/2014/main" id="{950F45EA-6B79-1F19-5E43-5DAFC98DE6C0}"/>
              </a:ext>
            </a:extLst>
          </xdr:cNvPr>
          <xdr:cNvSpPr>
            <a:spLocks/>
          </xdr:cNvSpPr>
        </xdr:nvSpPr>
        <xdr:spPr bwMode="auto">
          <a:xfrm>
            <a:off x="10382" y="13600"/>
            <a:ext cx="707" cy="1"/>
          </a:xfrm>
          <a:custGeom>
            <a:avLst/>
            <a:gdLst>
              <a:gd name="T0" fmla="*/ 177 w 1413"/>
              <a:gd name="T1" fmla="*/ 0 h 2"/>
              <a:gd name="T2" fmla="*/ 0 w 1413"/>
              <a:gd name="T3" fmla="*/ 0 h 2"/>
              <a:gd name="T4" fmla="*/ 177 w 1413"/>
              <a:gd name="T5" fmla="*/ 1 h 2"/>
              <a:gd name="T6" fmla="*/ 177 w 1413"/>
              <a:gd name="T7" fmla="*/ 0 h 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1413" h="2">
                <a:moveTo>
                  <a:pt x="1413" y="0"/>
                </a:moveTo>
                <a:lnTo>
                  <a:pt x="0" y="0"/>
                </a:lnTo>
                <a:lnTo>
                  <a:pt x="1413" y="2"/>
                </a:lnTo>
                <a:lnTo>
                  <a:pt x="1413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28" name="Freeform 1073">
            <a:extLst>
              <a:ext uri="{FF2B5EF4-FFF2-40B4-BE49-F238E27FC236}">
                <a16:creationId xmlns:a16="http://schemas.microsoft.com/office/drawing/2014/main" id="{894A2EA8-B1E2-4385-6504-BFE8405493CF}"/>
              </a:ext>
            </a:extLst>
          </xdr:cNvPr>
          <xdr:cNvSpPr>
            <a:spLocks/>
          </xdr:cNvSpPr>
        </xdr:nvSpPr>
        <xdr:spPr bwMode="auto">
          <a:xfrm>
            <a:off x="11089" y="13444"/>
            <a:ext cx="707" cy="156"/>
          </a:xfrm>
          <a:custGeom>
            <a:avLst/>
            <a:gdLst>
              <a:gd name="T0" fmla="*/ 40 w 1414"/>
              <a:gd name="T1" fmla="*/ 0 h 312"/>
              <a:gd name="T2" fmla="*/ 0 w 1414"/>
              <a:gd name="T3" fmla="*/ 39 h 312"/>
              <a:gd name="T4" fmla="*/ 177 w 1414"/>
              <a:gd name="T5" fmla="*/ 39 h 312"/>
              <a:gd name="T6" fmla="*/ 40 w 1414"/>
              <a:gd name="T7" fmla="*/ 0 h 31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1414" h="312">
                <a:moveTo>
                  <a:pt x="313" y="0"/>
                </a:moveTo>
                <a:lnTo>
                  <a:pt x="0" y="312"/>
                </a:lnTo>
                <a:lnTo>
                  <a:pt x="1414" y="312"/>
                </a:lnTo>
                <a:lnTo>
                  <a:pt x="313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29" name="Freeform 1072">
            <a:extLst>
              <a:ext uri="{FF2B5EF4-FFF2-40B4-BE49-F238E27FC236}">
                <a16:creationId xmlns:a16="http://schemas.microsoft.com/office/drawing/2014/main" id="{A7719C26-3FDC-70AB-D7E2-D2387FD37B1C}"/>
              </a:ext>
            </a:extLst>
          </xdr:cNvPr>
          <xdr:cNvSpPr>
            <a:spLocks/>
          </xdr:cNvSpPr>
        </xdr:nvSpPr>
        <xdr:spPr bwMode="auto">
          <a:xfrm>
            <a:off x="11089" y="13444"/>
            <a:ext cx="707" cy="156"/>
          </a:xfrm>
          <a:custGeom>
            <a:avLst/>
            <a:gdLst>
              <a:gd name="T0" fmla="*/ 40 w 1414"/>
              <a:gd name="T1" fmla="*/ 0 h 312"/>
              <a:gd name="T2" fmla="*/ 0 w 1414"/>
              <a:gd name="T3" fmla="*/ 39 h 312"/>
              <a:gd name="T4" fmla="*/ 177 w 1414"/>
              <a:gd name="T5" fmla="*/ 39 h 312"/>
              <a:gd name="T6" fmla="*/ 40 w 1414"/>
              <a:gd name="T7" fmla="*/ 0 h 31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1414" h="312">
                <a:moveTo>
                  <a:pt x="313" y="0"/>
                </a:moveTo>
                <a:lnTo>
                  <a:pt x="0" y="312"/>
                </a:lnTo>
                <a:lnTo>
                  <a:pt x="1414" y="312"/>
                </a:lnTo>
                <a:lnTo>
                  <a:pt x="313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0" name="Freeform 1071">
            <a:extLst>
              <a:ext uri="{FF2B5EF4-FFF2-40B4-BE49-F238E27FC236}">
                <a16:creationId xmlns:a16="http://schemas.microsoft.com/office/drawing/2014/main" id="{C8C6F77F-0169-0A27-4BA6-E8B8550B1C63}"/>
              </a:ext>
            </a:extLst>
          </xdr:cNvPr>
          <xdr:cNvSpPr>
            <a:spLocks/>
          </xdr:cNvSpPr>
        </xdr:nvSpPr>
        <xdr:spPr bwMode="auto">
          <a:xfrm>
            <a:off x="10934" y="12893"/>
            <a:ext cx="155" cy="707"/>
          </a:xfrm>
          <a:custGeom>
            <a:avLst/>
            <a:gdLst>
              <a:gd name="T0" fmla="*/ 39 w 310"/>
              <a:gd name="T1" fmla="*/ 0 h 1414"/>
              <a:gd name="T2" fmla="*/ 0 w 310"/>
              <a:gd name="T3" fmla="*/ 138 h 1414"/>
              <a:gd name="T4" fmla="*/ 39 w 310"/>
              <a:gd name="T5" fmla="*/ 177 h 1414"/>
              <a:gd name="T6" fmla="*/ 39 w 310"/>
              <a:gd name="T7" fmla="*/ 0 h 1414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310" h="1414">
                <a:moveTo>
                  <a:pt x="310" y="0"/>
                </a:moveTo>
                <a:lnTo>
                  <a:pt x="0" y="1104"/>
                </a:lnTo>
                <a:lnTo>
                  <a:pt x="310" y="1414"/>
                </a:lnTo>
                <a:lnTo>
                  <a:pt x="31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1" name="Freeform 1070">
            <a:extLst>
              <a:ext uri="{FF2B5EF4-FFF2-40B4-BE49-F238E27FC236}">
                <a16:creationId xmlns:a16="http://schemas.microsoft.com/office/drawing/2014/main" id="{70D822BA-9647-99B8-76A3-04A5AB419744}"/>
              </a:ext>
            </a:extLst>
          </xdr:cNvPr>
          <xdr:cNvSpPr>
            <a:spLocks/>
          </xdr:cNvSpPr>
        </xdr:nvSpPr>
        <xdr:spPr bwMode="auto">
          <a:xfrm>
            <a:off x="10934" y="12893"/>
            <a:ext cx="155" cy="707"/>
          </a:xfrm>
          <a:custGeom>
            <a:avLst/>
            <a:gdLst>
              <a:gd name="T0" fmla="*/ 39 w 310"/>
              <a:gd name="T1" fmla="*/ 0 h 1414"/>
              <a:gd name="T2" fmla="*/ 0 w 310"/>
              <a:gd name="T3" fmla="*/ 138 h 1414"/>
              <a:gd name="T4" fmla="*/ 39 w 310"/>
              <a:gd name="T5" fmla="*/ 177 h 1414"/>
              <a:gd name="T6" fmla="*/ 39 w 310"/>
              <a:gd name="T7" fmla="*/ 0 h 1414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310" h="1414">
                <a:moveTo>
                  <a:pt x="310" y="0"/>
                </a:moveTo>
                <a:lnTo>
                  <a:pt x="0" y="1104"/>
                </a:lnTo>
                <a:lnTo>
                  <a:pt x="310" y="1414"/>
                </a:lnTo>
                <a:lnTo>
                  <a:pt x="31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2" name="Freeform 1069">
            <a:extLst>
              <a:ext uri="{FF2B5EF4-FFF2-40B4-BE49-F238E27FC236}">
                <a16:creationId xmlns:a16="http://schemas.microsoft.com/office/drawing/2014/main" id="{92ECF0BD-8ADF-19A7-10F1-30F392EE3C9B}"/>
              </a:ext>
            </a:extLst>
          </xdr:cNvPr>
          <xdr:cNvSpPr>
            <a:spLocks/>
          </xdr:cNvSpPr>
        </xdr:nvSpPr>
        <xdr:spPr bwMode="auto">
          <a:xfrm>
            <a:off x="10665" y="13756"/>
            <a:ext cx="296" cy="269"/>
          </a:xfrm>
          <a:custGeom>
            <a:avLst/>
            <a:gdLst>
              <a:gd name="T0" fmla="*/ 68 w 591"/>
              <a:gd name="T1" fmla="*/ 0 h 538"/>
              <a:gd name="T2" fmla="*/ 0 w 591"/>
              <a:gd name="T3" fmla="*/ 68 h 538"/>
              <a:gd name="T4" fmla="*/ 74 w 591"/>
              <a:gd name="T5" fmla="*/ 24 h 538"/>
              <a:gd name="T6" fmla="*/ 68 w 591"/>
              <a:gd name="T7" fmla="*/ 0 h 538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91" h="538">
                <a:moveTo>
                  <a:pt x="537" y="0"/>
                </a:moveTo>
                <a:lnTo>
                  <a:pt x="0" y="538"/>
                </a:lnTo>
                <a:lnTo>
                  <a:pt x="591" y="187"/>
                </a:lnTo>
                <a:lnTo>
                  <a:pt x="537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3" name="Freeform 1068">
            <a:extLst>
              <a:ext uri="{FF2B5EF4-FFF2-40B4-BE49-F238E27FC236}">
                <a16:creationId xmlns:a16="http://schemas.microsoft.com/office/drawing/2014/main" id="{14816F0D-E991-45A6-1E55-99C43D253CA7}"/>
              </a:ext>
            </a:extLst>
          </xdr:cNvPr>
          <xdr:cNvSpPr>
            <a:spLocks/>
          </xdr:cNvSpPr>
        </xdr:nvSpPr>
        <xdr:spPr bwMode="auto">
          <a:xfrm>
            <a:off x="10665" y="13756"/>
            <a:ext cx="296" cy="269"/>
          </a:xfrm>
          <a:custGeom>
            <a:avLst/>
            <a:gdLst>
              <a:gd name="T0" fmla="*/ 68 w 591"/>
              <a:gd name="T1" fmla="*/ 0 h 538"/>
              <a:gd name="T2" fmla="*/ 0 w 591"/>
              <a:gd name="T3" fmla="*/ 68 h 538"/>
              <a:gd name="T4" fmla="*/ 74 w 591"/>
              <a:gd name="T5" fmla="*/ 24 h 538"/>
              <a:gd name="T6" fmla="*/ 68 w 591"/>
              <a:gd name="T7" fmla="*/ 0 h 538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91" h="538">
                <a:moveTo>
                  <a:pt x="537" y="0"/>
                </a:moveTo>
                <a:lnTo>
                  <a:pt x="0" y="538"/>
                </a:lnTo>
                <a:lnTo>
                  <a:pt x="591" y="187"/>
                </a:lnTo>
                <a:lnTo>
                  <a:pt x="537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4" name="Freeform 1067">
            <a:extLst>
              <a:ext uri="{FF2B5EF4-FFF2-40B4-BE49-F238E27FC236}">
                <a16:creationId xmlns:a16="http://schemas.microsoft.com/office/drawing/2014/main" id="{0EA3F996-3EB2-34CC-DE36-15346516FEC3}"/>
              </a:ext>
            </a:extLst>
          </xdr:cNvPr>
          <xdr:cNvSpPr>
            <a:spLocks/>
          </xdr:cNvSpPr>
        </xdr:nvSpPr>
        <xdr:spPr bwMode="auto">
          <a:xfrm>
            <a:off x="10665" y="13756"/>
            <a:ext cx="269" cy="269"/>
          </a:xfrm>
          <a:custGeom>
            <a:avLst/>
            <a:gdLst>
              <a:gd name="T0" fmla="*/ 68 w 537"/>
              <a:gd name="T1" fmla="*/ 0 h 538"/>
              <a:gd name="T2" fmla="*/ 0 w 537"/>
              <a:gd name="T3" fmla="*/ 68 h 538"/>
              <a:gd name="T4" fmla="*/ 68 w 537"/>
              <a:gd name="T5" fmla="*/ 0 h 538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537" h="538">
                <a:moveTo>
                  <a:pt x="537" y="0"/>
                </a:moveTo>
                <a:lnTo>
                  <a:pt x="0" y="538"/>
                </a:lnTo>
                <a:lnTo>
                  <a:pt x="537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5" name="Freeform 1066">
            <a:extLst>
              <a:ext uri="{FF2B5EF4-FFF2-40B4-BE49-F238E27FC236}">
                <a16:creationId xmlns:a16="http://schemas.microsoft.com/office/drawing/2014/main" id="{DE28C59A-11C6-8E56-135E-14CDA650F118}"/>
              </a:ext>
            </a:extLst>
          </xdr:cNvPr>
          <xdr:cNvSpPr>
            <a:spLocks/>
          </xdr:cNvSpPr>
        </xdr:nvSpPr>
        <xdr:spPr bwMode="auto">
          <a:xfrm>
            <a:off x="10665" y="13756"/>
            <a:ext cx="269" cy="269"/>
          </a:xfrm>
          <a:custGeom>
            <a:avLst/>
            <a:gdLst>
              <a:gd name="T0" fmla="*/ 68 w 537"/>
              <a:gd name="T1" fmla="*/ 0 h 538"/>
              <a:gd name="T2" fmla="*/ 0 w 537"/>
              <a:gd name="T3" fmla="*/ 68 h 538"/>
              <a:gd name="T4" fmla="*/ 68 w 537"/>
              <a:gd name="T5" fmla="*/ 0 h 538"/>
              <a:gd name="T6" fmla="*/ 68 w 537"/>
              <a:gd name="T7" fmla="*/ 0 h 538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7" h="538">
                <a:moveTo>
                  <a:pt x="537" y="0"/>
                </a:moveTo>
                <a:lnTo>
                  <a:pt x="0" y="538"/>
                </a:lnTo>
                <a:lnTo>
                  <a:pt x="537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6" name="Freeform 1065">
            <a:extLst>
              <a:ext uri="{FF2B5EF4-FFF2-40B4-BE49-F238E27FC236}">
                <a16:creationId xmlns:a16="http://schemas.microsoft.com/office/drawing/2014/main" id="{8222FB29-944C-9CCC-D21A-851ADBE89274}"/>
              </a:ext>
            </a:extLst>
          </xdr:cNvPr>
          <xdr:cNvSpPr>
            <a:spLocks/>
          </xdr:cNvSpPr>
        </xdr:nvSpPr>
        <xdr:spPr bwMode="auto">
          <a:xfrm>
            <a:off x="11089" y="13601"/>
            <a:ext cx="155" cy="707"/>
          </a:xfrm>
          <a:custGeom>
            <a:avLst/>
            <a:gdLst>
              <a:gd name="T0" fmla="*/ 0 w 311"/>
              <a:gd name="T1" fmla="*/ 0 h 1414"/>
              <a:gd name="T2" fmla="*/ 0 w 311"/>
              <a:gd name="T3" fmla="*/ 177 h 1414"/>
              <a:gd name="T4" fmla="*/ 38 w 311"/>
              <a:gd name="T5" fmla="*/ 39 h 1414"/>
              <a:gd name="T6" fmla="*/ 0 w 311"/>
              <a:gd name="T7" fmla="*/ 0 h 1414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311" h="1414">
                <a:moveTo>
                  <a:pt x="0" y="0"/>
                </a:moveTo>
                <a:lnTo>
                  <a:pt x="0" y="1414"/>
                </a:lnTo>
                <a:lnTo>
                  <a:pt x="311" y="310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7" name="Freeform 1064">
            <a:extLst>
              <a:ext uri="{FF2B5EF4-FFF2-40B4-BE49-F238E27FC236}">
                <a16:creationId xmlns:a16="http://schemas.microsoft.com/office/drawing/2014/main" id="{23B343D0-EE27-CABC-8C69-55A8DF99EF44}"/>
              </a:ext>
            </a:extLst>
          </xdr:cNvPr>
          <xdr:cNvSpPr>
            <a:spLocks/>
          </xdr:cNvSpPr>
        </xdr:nvSpPr>
        <xdr:spPr bwMode="auto">
          <a:xfrm>
            <a:off x="11089" y="13601"/>
            <a:ext cx="155" cy="707"/>
          </a:xfrm>
          <a:custGeom>
            <a:avLst/>
            <a:gdLst>
              <a:gd name="T0" fmla="*/ 0 w 311"/>
              <a:gd name="T1" fmla="*/ 0 h 1414"/>
              <a:gd name="T2" fmla="*/ 0 w 311"/>
              <a:gd name="T3" fmla="*/ 177 h 1414"/>
              <a:gd name="T4" fmla="*/ 38 w 311"/>
              <a:gd name="T5" fmla="*/ 39 h 1414"/>
              <a:gd name="T6" fmla="*/ 0 w 311"/>
              <a:gd name="T7" fmla="*/ 0 h 1414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311" h="1414">
                <a:moveTo>
                  <a:pt x="0" y="0"/>
                </a:moveTo>
                <a:lnTo>
                  <a:pt x="0" y="1414"/>
                </a:lnTo>
                <a:lnTo>
                  <a:pt x="311" y="310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8" name="Freeform 1063">
            <a:extLst>
              <a:ext uri="{FF2B5EF4-FFF2-40B4-BE49-F238E27FC236}">
                <a16:creationId xmlns:a16="http://schemas.microsoft.com/office/drawing/2014/main" id="{8F8438E3-59FE-C349-B23F-00E2BEA4D5DC}"/>
              </a:ext>
            </a:extLst>
          </xdr:cNvPr>
          <xdr:cNvSpPr>
            <a:spLocks/>
          </xdr:cNvSpPr>
        </xdr:nvSpPr>
        <xdr:spPr bwMode="auto">
          <a:xfrm>
            <a:off x="11089" y="13601"/>
            <a:ext cx="155" cy="155"/>
          </a:xfrm>
          <a:custGeom>
            <a:avLst/>
            <a:gdLst>
              <a:gd name="T0" fmla="*/ 0 w 311"/>
              <a:gd name="T1" fmla="*/ 0 h 310"/>
              <a:gd name="T2" fmla="*/ 0 w 311"/>
              <a:gd name="T3" fmla="*/ 0 h 310"/>
              <a:gd name="T4" fmla="*/ 38 w 311"/>
              <a:gd name="T5" fmla="*/ 39 h 310"/>
              <a:gd name="T6" fmla="*/ 0 w 311"/>
              <a:gd name="T7" fmla="*/ 0 h 310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311" h="310">
                <a:moveTo>
                  <a:pt x="1" y="0"/>
                </a:moveTo>
                <a:lnTo>
                  <a:pt x="0" y="0"/>
                </a:lnTo>
                <a:lnTo>
                  <a:pt x="311" y="310"/>
                </a:lnTo>
                <a:lnTo>
                  <a:pt x="1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39" name="Freeform 1062">
            <a:extLst>
              <a:ext uri="{FF2B5EF4-FFF2-40B4-BE49-F238E27FC236}">
                <a16:creationId xmlns:a16="http://schemas.microsoft.com/office/drawing/2014/main" id="{95DE7670-4E30-EAD0-16C6-DD1C2B8B9E21}"/>
              </a:ext>
            </a:extLst>
          </xdr:cNvPr>
          <xdr:cNvSpPr>
            <a:spLocks/>
          </xdr:cNvSpPr>
        </xdr:nvSpPr>
        <xdr:spPr bwMode="auto">
          <a:xfrm>
            <a:off x="11089" y="13601"/>
            <a:ext cx="155" cy="155"/>
          </a:xfrm>
          <a:custGeom>
            <a:avLst/>
            <a:gdLst>
              <a:gd name="T0" fmla="*/ 0 w 311"/>
              <a:gd name="T1" fmla="*/ 0 h 310"/>
              <a:gd name="T2" fmla="*/ 0 w 311"/>
              <a:gd name="T3" fmla="*/ 0 h 310"/>
              <a:gd name="T4" fmla="*/ 38 w 311"/>
              <a:gd name="T5" fmla="*/ 39 h 310"/>
              <a:gd name="T6" fmla="*/ 0 w 311"/>
              <a:gd name="T7" fmla="*/ 0 h 310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311" h="310">
                <a:moveTo>
                  <a:pt x="1" y="0"/>
                </a:moveTo>
                <a:lnTo>
                  <a:pt x="0" y="0"/>
                </a:lnTo>
                <a:lnTo>
                  <a:pt x="311" y="310"/>
                </a:lnTo>
                <a:lnTo>
                  <a:pt x="1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0" name="Freeform 1061">
            <a:extLst>
              <a:ext uri="{FF2B5EF4-FFF2-40B4-BE49-F238E27FC236}">
                <a16:creationId xmlns:a16="http://schemas.microsoft.com/office/drawing/2014/main" id="{8DFB2595-2A76-CF57-8B2C-C6375B1B4172}"/>
              </a:ext>
            </a:extLst>
          </xdr:cNvPr>
          <xdr:cNvSpPr>
            <a:spLocks/>
          </xdr:cNvSpPr>
        </xdr:nvSpPr>
        <xdr:spPr bwMode="auto">
          <a:xfrm>
            <a:off x="10667" y="13178"/>
            <a:ext cx="266" cy="293"/>
          </a:xfrm>
          <a:custGeom>
            <a:avLst/>
            <a:gdLst>
              <a:gd name="T0" fmla="*/ 0 w 531"/>
              <a:gd name="T1" fmla="*/ 0 h 586"/>
              <a:gd name="T2" fmla="*/ 43 w 531"/>
              <a:gd name="T3" fmla="*/ 74 h 586"/>
              <a:gd name="T4" fmla="*/ 67 w 531"/>
              <a:gd name="T5" fmla="*/ 67 h 586"/>
              <a:gd name="T6" fmla="*/ 0 w 531"/>
              <a:gd name="T7" fmla="*/ 0 h 586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1" h="586">
                <a:moveTo>
                  <a:pt x="0" y="0"/>
                </a:moveTo>
                <a:lnTo>
                  <a:pt x="343" y="586"/>
                </a:lnTo>
                <a:lnTo>
                  <a:pt x="531" y="532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1" name="Freeform 1060">
            <a:extLst>
              <a:ext uri="{FF2B5EF4-FFF2-40B4-BE49-F238E27FC236}">
                <a16:creationId xmlns:a16="http://schemas.microsoft.com/office/drawing/2014/main" id="{7000DC2B-7DE4-BA3C-69D8-E43DE2A99A49}"/>
              </a:ext>
            </a:extLst>
          </xdr:cNvPr>
          <xdr:cNvSpPr>
            <a:spLocks/>
          </xdr:cNvSpPr>
        </xdr:nvSpPr>
        <xdr:spPr bwMode="auto">
          <a:xfrm>
            <a:off x="10667" y="13178"/>
            <a:ext cx="266" cy="293"/>
          </a:xfrm>
          <a:custGeom>
            <a:avLst/>
            <a:gdLst>
              <a:gd name="T0" fmla="*/ 0 w 531"/>
              <a:gd name="T1" fmla="*/ 0 h 586"/>
              <a:gd name="T2" fmla="*/ 43 w 531"/>
              <a:gd name="T3" fmla="*/ 74 h 586"/>
              <a:gd name="T4" fmla="*/ 67 w 531"/>
              <a:gd name="T5" fmla="*/ 67 h 586"/>
              <a:gd name="T6" fmla="*/ 0 w 531"/>
              <a:gd name="T7" fmla="*/ 0 h 586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1" h="586">
                <a:moveTo>
                  <a:pt x="0" y="0"/>
                </a:moveTo>
                <a:lnTo>
                  <a:pt x="343" y="586"/>
                </a:lnTo>
                <a:lnTo>
                  <a:pt x="531" y="532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2" name="Freeform 1059">
            <a:extLst>
              <a:ext uri="{FF2B5EF4-FFF2-40B4-BE49-F238E27FC236}">
                <a16:creationId xmlns:a16="http://schemas.microsoft.com/office/drawing/2014/main" id="{CEB0EEDF-19FE-BFDA-DC54-D1E806D62203}"/>
              </a:ext>
            </a:extLst>
          </xdr:cNvPr>
          <xdr:cNvSpPr>
            <a:spLocks/>
          </xdr:cNvSpPr>
        </xdr:nvSpPr>
        <xdr:spPr bwMode="auto">
          <a:xfrm>
            <a:off x="11244" y="13756"/>
            <a:ext cx="267" cy="266"/>
          </a:xfrm>
          <a:custGeom>
            <a:avLst/>
            <a:gdLst>
              <a:gd name="T0" fmla="*/ 0 w 534"/>
              <a:gd name="T1" fmla="*/ 0 h 533"/>
              <a:gd name="T2" fmla="*/ 0 w 534"/>
              <a:gd name="T3" fmla="*/ 0 h 533"/>
              <a:gd name="T4" fmla="*/ 67 w 534"/>
              <a:gd name="T5" fmla="*/ 66 h 533"/>
              <a:gd name="T6" fmla="*/ 0 w 534"/>
              <a:gd name="T7" fmla="*/ 0 h 533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4" h="533">
                <a:moveTo>
                  <a:pt x="0" y="0"/>
                </a:moveTo>
                <a:lnTo>
                  <a:pt x="0" y="0"/>
                </a:lnTo>
                <a:lnTo>
                  <a:pt x="534" y="533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3" name="Freeform 1058">
            <a:extLst>
              <a:ext uri="{FF2B5EF4-FFF2-40B4-BE49-F238E27FC236}">
                <a16:creationId xmlns:a16="http://schemas.microsoft.com/office/drawing/2014/main" id="{90E71E26-D6BF-1E8A-8838-A49871D8AC8E}"/>
              </a:ext>
            </a:extLst>
          </xdr:cNvPr>
          <xdr:cNvSpPr>
            <a:spLocks/>
          </xdr:cNvSpPr>
        </xdr:nvSpPr>
        <xdr:spPr bwMode="auto">
          <a:xfrm>
            <a:off x="11244" y="13756"/>
            <a:ext cx="267" cy="266"/>
          </a:xfrm>
          <a:custGeom>
            <a:avLst/>
            <a:gdLst>
              <a:gd name="T0" fmla="*/ 0 w 534"/>
              <a:gd name="T1" fmla="*/ 0 h 533"/>
              <a:gd name="T2" fmla="*/ 0 w 534"/>
              <a:gd name="T3" fmla="*/ 0 h 533"/>
              <a:gd name="T4" fmla="*/ 67 w 534"/>
              <a:gd name="T5" fmla="*/ 66 h 533"/>
              <a:gd name="T6" fmla="*/ 0 w 534"/>
              <a:gd name="T7" fmla="*/ 0 h 533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4" h="533">
                <a:moveTo>
                  <a:pt x="0" y="0"/>
                </a:moveTo>
                <a:lnTo>
                  <a:pt x="0" y="0"/>
                </a:lnTo>
                <a:lnTo>
                  <a:pt x="534" y="533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4" name="Freeform 1057">
            <a:extLst>
              <a:ext uri="{FF2B5EF4-FFF2-40B4-BE49-F238E27FC236}">
                <a16:creationId xmlns:a16="http://schemas.microsoft.com/office/drawing/2014/main" id="{5F13032F-0A64-1335-6D29-9A51734F78FF}"/>
              </a:ext>
            </a:extLst>
          </xdr:cNvPr>
          <xdr:cNvSpPr>
            <a:spLocks/>
          </xdr:cNvSpPr>
        </xdr:nvSpPr>
        <xdr:spPr bwMode="auto">
          <a:xfrm>
            <a:off x="11244" y="13729"/>
            <a:ext cx="267" cy="293"/>
          </a:xfrm>
          <a:custGeom>
            <a:avLst/>
            <a:gdLst>
              <a:gd name="T0" fmla="*/ 24 w 534"/>
              <a:gd name="T1" fmla="*/ 0 h 587"/>
              <a:gd name="T2" fmla="*/ 0 w 534"/>
              <a:gd name="T3" fmla="*/ 6 h 587"/>
              <a:gd name="T4" fmla="*/ 67 w 534"/>
              <a:gd name="T5" fmla="*/ 73 h 587"/>
              <a:gd name="T6" fmla="*/ 24 w 534"/>
              <a:gd name="T7" fmla="*/ 0 h 587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4" h="587">
                <a:moveTo>
                  <a:pt x="188" y="0"/>
                </a:moveTo>
                <a:lnTo>
                  <a:pt x="0" y="54"/>
                </a:lnTo>
                <a:lnTo>
                  <a:pt x="534" y="587"/>
                </a:lnTo>
                <a:lnTo>
                  <a:pt x="188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5" name="Freeform 1056">
            <a:extLst>
              <a:ext uri="{FF2B5EF4-FFF2-40B4-BE49-F238E27FC236}">
                <a16:creationId xmlns:a16="http://schemas.microsoft.com/office/drawing/2014/main" id="{C091BEA6-7832-5EA6-EAC3-E078E476EE65}"/>
              </a:ext>
            </a:extLst>
          </xdr:cNvPr>
          <xdr:cNvSpPr>
            <a:spLocks/>
          </xdr:cNvSpPr>
        </xdr:nvSpPr>
        <xdr:spPr bwMode="auto">
          <a:xfrm>
            <a:off x="11244" y="13729"/>
            <a:ext cx="267" cy="293"/>
          </a:xfrm>
          <a:custGeom>
            <a:avLst/>
            <a:gdLst>
              <a:gd name="T0" fmla="*/ 24 w 534"/>
              <a:gd name="T1" fmla="*/ 0 h 587"/>
              <a:gd name="T2" fmla="*/ 0 w 534"/>
              <a:gd name="T3" fmla="*/ 6 h 587"/>
              <a:gd name="T4" fmla="*/ 67 w 534"/>
              <a:gd name="T5" fmla="*/ 73 h 587"/>
              <a:gd name="T6" fmla="*/ 24 w 534"/>
              <a:gd name="T7" fmla="*/ 0 h 587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34" h="587">
                <a:moveTo>
                  <a:pt x="188" y="0"/>
                </a:moveTo>
                <a:lnTo>
                  <a:pt x="0" y="54"/>
                </a:lnTo>
                <a:lnTo>
                  <a:pt x="534" y="587"/>
                </a:lnTo>
                <a:lnTo>
                  <a:pt x="188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6" name="Freeform 1055">
            <a:extLst>
              <a:ext uri="{FF2B5EF4-FFF2-40B4-BE49-F238E27FC236}">
                <a16:creationId xmlns:a16="http://schemas.microsoft.com/office/drawing/2014/main" id="{3A61CE76-1914-A0B6-66BE-EC44C53E690F}"/>
              </a:ext>
            </a:extLst>
          </xdr:cNvPr>
          <xdr:cNvSpPr>
            <a:spLocks/>
          </xdr:cNvSpPr>
        </xdr:nvSpPr>
        <xdr:spPr bwMode="auto">
          <a:xfrm>
            <a:off x="11218" y="13350"/>
            <a:ext cx="27" cy="94"/>
          </a:xfrm>
          <a:custGeom>
            <a:avLst/>
            <a:gdLst>
              <a:gd name="T0" fmla="*/ 0 w 55"/>
              <a:gd name="T1" fmla="*/ 0 h 188"/>
              <a:gd name="T2" fmla="*/ 6 w 55"/>
              <a:gd name="T3" fmla="*/ 24 h 188"/>
              <a:gd name="T4" fmla="*/ 6 w 55"/>
              <a:gd name="T5" fmla="*/ 24 h 188"/>
              <a:gd name="T6" fmla="*/ 0 w 55"/>
              <a:gd name="T7" fmla="*/ 0 h 188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5" h="188">
                <a:moveTo>
                  <a:pt x="0" y="0"/>
                </a:moveTo>
                <a:lnTo>
                  <a:pt x="54" y="188"/>
                </a:lnTo>
                <a:lnTo>
                  <a:pt x="55" y="188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7" name="Freeform 1054">
            <a:extLst>
              <a:ext uri="{FF2B5EF4-FFF2-40B4-BE49-F238E27FC236}">
                <a16:creationId xmlns:a16="http://schemas.microsoft.com/office/drawing/2014/main" id="{06D403C5-E2C4-FAFD-F7CF-C0F879BC92D3}"/>
              </a:ext>
            </a:extLst>
          </xdr:cNvPr>
          <xdr:cNvSpPr>
            <a:spLocks/>
          </xdr:cNvSpPr>
        </xdr:nvSpPr>
        <xdr:spPr bwMode="auto">
          <a:xfrm>
            <a:off x="11218" y="13350"/>
            <a:ext cx="27" cy="94"/>
          </a:xfrm>
          <a:custGeom>
            <a:avLst/>
            <a:gdLst>
              <a:gd name="T0" fmla="*/ 0 w 55"/>
              <a:gd name="T1" fmla="*/ 0 h 188"/>
              <a:gd name="T2" fmla="*/ 6 w 55"/>
              <a:gd name="T3" fmla="*/ 24 h 188"/>
              <a:gd name="T4" fmla="*/ 6 w 55"/>
              <a:gd name="T5" fmla="*/ 24 h 188"/>
              <a:gd name="T6" fmla="*/ 0 w 55"/>
              <a:gd name="T7" fmla="*/ 0 h 188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5" h="188">
                <a:moveTo>
                  <a:pt x="0" y="0"/>
                </a:moveTo>
                <a:lnTo>
                  <a:pt x="54" y="188"/>
                </a:lnTo>
                <a:lnTo>
                  <a:pt x="55" y="188"/>
                </a:lnTo>
                <a:lnTo>
                  <a:pt x="0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8" name="Freeform 1053">
            <a:extLst>
              <a:ext uri="{FF2B5EF4-FFF2-40B4-BE49-F238E27FC236}">
                <a16:creationId xmlns:a16="http://schemas.microsoft.com/office/drawing/2014/main" id="{36D3DF6C-FF74-268C-9598-0B59E5E85318}"/>
              </a:ext>
            </a:extLst>
          </xdr:cNvPr>
          <xdr:cNvSpPr>
            <a:spLocks/>
          </xdr:cNvSpPr>
        </xdr:nvSpPr>
        <xdr:spPr bwMode="auto">
          <a:xfrm>
            <a:off x="11218" y="13178"/>
            <a:ext cx="292" cy="266"/>
          </a:xfrm>
          <a:custGeom>
            <a:avLst/>
            <a:gdLst>
              <a:gd name="T0" fmla="*/ 73 w 585"/>
              <a:gd name="T1" fmla="*/ 0 h 532"/>
              <a:gd name="T2" fmla="*/ 0 w 585"/>
              <a:gd name="T3" fmla="*/ 43 h 532"/>
              <a:gd name="T4" fmla="*/ 6 w 585"/>
              <a:gd name="T5" fmla="*/ 67 h 532"/>
              <a:gd name="T6" fmla="*/ 73 w 585"/>
              <a:gd name="T7" fmla="*/ 0 h 53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85" h="532">
                <a:moveTo>
                  <a:pt x="585" y="0"/>
                </a:moveTo>
                <a:lnTo>
                  <a:pt x="0" y="344"/>
                </a:lnTo>
                <a:lnTo>
                  <a:pt x="55" y="532"/>
                </a:lnTo>
                <a:lnTo>
                  <a:pt x="585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49" name="Freeform 1052">
            <a:extLst>
              <a:ext uri="{FF2B5EF4-FFF2-40B4-BE49-F238E27FC236}">
                <a16:creationId xmlns:a16="http://schemas.microsoft.com/office/drawing/2014/main" id="{909D931F-B733-85CF-E4DF-D31BAC05AB88}"/>
              </a:ext>
            </a:extLst>
          </xdr:cNvPr>
          <xdr:cNvSpPr>
            <a:spLocks/>
          </xdr:cNvSpPr>
        </xdr:nvSpPr>
        <xdr:spPr bwMode="auto">
          <a:xfrm>
            <a:off x="11218" y="13178"/>
            <a:ext cx="292" cy="266"/>
          </a:xfrm>
          <a:custGeom>
            <a:avLst/>
            <a:gdLst>
              <a:gd name="T0" fmla="*/ 73 w 585"/>
              <a:gd name="T1" fmla="*/ 0 h 532"/>
              <a:gd name="T2" fmla="*/ 0 w 585"/>
              <a:gd name="T3" fmla="*/ 43 h 532"/>
              <a:gd name="T4" fmla="*/ 6 w 585"/>
              <a:gd name="T5" fmla="*/ 67 h 532"/>
              <a:gd name="T6" fmla="*/ 73 w 585"/>
              <a:gd name="T7" fmla="*/ 0 h 532"/>
              <a:gd name="T8" fmla="*/ 0 60000 65536"/>
              <a:gd name="T9" fmla="*/ 0 60000 65536"/>
              <a:gd name="T10" fmla="*/ 0 60000 65536"/>
              <a:gd name="T11" fmla="*/ 0 60000 65536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0" t="0" r="r" b="b"/>
            <a:pathLst>
              <a:path w="585" h="532">
                <a:moveTo>
                  <a:pt x="585" y="0"/>
                </a:moveTo>
                <a:lnTo>
                  <a:pt x="0" y="344"/>
                </a:lnTo>
                <a:lnTo>
                  <a:pt x="55" y="532"/>
                </a:lnTo>
                <a:lnTo>
                  <a:pt x="585" y="0"/>
                </a:lnTo>
                <a:close/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50" name="Line 1051">
            <a:extLst>
              <a:ext uri="{FF2B5EF4-FFF2-40B4-BE49-F238E27FC236}">
                <a16:creationId xmlns:a16="http://schemas.microsoft.com/office/drawing/2014/main" id="{4DB8C074-7C5D-0566-6843-799CF668B5A7}"/>
              </a:ext>
            </a:extLst>
          </xdr:cNvPr>
          <xdr:cNvSpPr>
            <a:spLocks noChangeShapeType="1"/>
          </xdr:cNvSpPr>
        </xdr:nvSpPr>
        <xdr:spPr bwMode="auto">
          <a:xfrm flipV="1">
            <a:off x="10665" y="13178"/>
            <a:ext cx="845" cy="84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51" name="Line 1050">
            <a:extLst>
              <a:ext uri="{FF2B5EF4-FFF2-40B4-BE49-F238E27FC236}">
                <a16:creationId xmlns:a16="http://schemas.microsoft.com/office/drawing/2014/main" id="{7AD5F9F0-E78F-8EA2-0FAA-24692A15D617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0667" y="13178"/>
            <a:ext cx="844" cy="84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52" name="Line 1049">
            <a:extLst>
              <a:ext uri="{FF2B5EF4-FFF2-40B4-BE49-F238E27FC236}">
                <a16:creationId xmlns:a16="http://schemas.microsoft.com/office/drawing/2014/main" id="{332359E9-DCB9-F1A7-0AE9-DCDA53F43739}"/>
              </a:ext>
            </a:extLst>
          </xdr:cNvPr>
          <xdr:cNvSpPr>
            <a:spLocks noChangeShapeType="1"/>
          </xdr:cNvSpPr>
        </xdr:nvSpPr>
        <xdr:spPr bwMode="auto">
          <a:xfrm flipV="1">
            <a:off x="11089" y="12893"/>
            <a:ext cx="1" cy="14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53" name="Line 1048">
            <a:extLst>
              <a:ext uri="{FF2B5EF4-FFF2-40B4-BE49-F238E27FC236}">
                <a16:creationId xmlns:a16="http://schemas.microsoft.com/office/drawing/2014/main" id="{90EDD684-A353-DF8C-AE15-1789B3B2233D}"/>
              </a:ext>
            </a:extLst>
          </xdr:cNvPr>
          <xdr:cNvSpPr>
            <a:spLocks noChangeShapeType="1"/>
          </xdr:cNvSpPr>
        </xdr:nvSpPr>
        <xdr:spPr bwMode="auto">
          <a:xfrm flipV="1">
            <a:off x="10665" y="13729"/>
            <a:ext cx="172" cy="29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54" name="Freeform 1047">
            <a:extLst>
              <a:ext uri="{FF2B5EF4-FFF2-40B4-BE49-F238E27FC236}">
                <a16:creationId xmlns:a16="http://schemas.microsoft.com/office/drawing/2014/main" id="{0BE50C44-C372-CD72-5D97-DAB2D657A5FC}"/>
              </a:ext>
            </a:extLst>
          </xdr:cNvPr>
          <xdr:cNvSpPr>
            <a:spLocks/>
          </xdr:cNvSpPr>
        </xdr:nvSpPr>
        <xdr:spPr bwMode="auto">
          <a:xfrm>
            <a:off x="10934" y="13756"/>
            <a:ext cx="310" cy="552"/>
          </a:xfrm>
          <a:custGeom>
            <a:avLst/>
            <a:gdLst>
              <a:gd name="T0" fmla="*/ 78 w 620"/>
              <a:gd name="T1" fmla="*/ 0 h 1104"/>
              <a:gd name="T2" fmla="*/ 39 w 620"/>
              <a:gd name="T3" fmla="*/ 138 h 1104"/>
              <a:gd name="T4" fmla="*/ 0 w 620"/>
              <a:gd name="T5" fmla="*/ 0 h 1104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620" h="1104">
                <a:moveTo>
                  <a:pt x="620" y="0"/>
                </a:moveTo>
                <a:lnTo>
                  <a:pt x="309" y="1104"/>
                </a:lnTo>
                <a:lnTo>
                  <a:pt x="0" y="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55" name="Freeform 1046">
            <a:extLst>
              <a:ext uri="{FF2B5EF4-FFF2-40B4-BE49-F238E27FC236}">
                <a16:creationId xmlns:a16="http://schemas.microsoft.com/office/drawing/2014/main" id="{8B298B5D-2D28-BE51-2B62-C8DD476488E0}"/>
              </a:ext>
            </a:extLst>
          </xdr:cNvPr>
          <xdr:cNvSpPr>
            <a:spLocks/>
          </xdr:cNvSpPr>
        </xdr:nvSpPr>
        <xdr:spPr bwMode="auto">
          <a:xfrm>
            <a:off x="11217" y="13729"/>
            <a:ext cx="294" cy="293"/>
          </a:xfrm>
          <a:custGeom>
            <a:avLst/>
            <a:gdLst>
              <a:gd name="T0" fmla="*/ 31 w 588"/>
              <a:gd name="T1" fmla="*/ 0 h 587"/>
              <a:gd name="T2" fmla="*/ 74 w 588"/>
              <a:gd name="T3" fmla="*/ 73 h 587"/>
              <a:gd name="T4" fmla="*/ 0 w 588"/>
              <a:gd name="T5" fmla="*/ 30 h 587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588" h="587">
                <a:moveTo>
                  <a:pt x="242" y="0"/>
                </a:moveTo>
                <a:lnTo>
                  <a:pt x="588" y="587"/>
                </a:lnTo>
                <a:lnTo>
                  <a:pt x="0" y="241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56" name="Line 1045">
            <a:extLst>
              <a:ext uri="{FF2B5EF4-FFF2-40B4-BE49-F238E27FC236}">
                <a16:creationId xmlns:a16="http://schemas.microsoft.com/office/drawing/2014/main" id="{F65C5C31-DEF1-DEAC-E3F9-8E3330FB2C85}"/>
              </a:ext>
            </a:extLst>
          </xdr:cNvPr>
          <xdr:cNvSpPr>
            <a:spLocks noChangeShapeType="1"/>
          </xdr:cNvSpPr>
        </xdr:nvSpPr>
        <xdr:spPr bwMode="auto">
          <a:xfrm flipH="1">
            <a:off x="10665" y="13850"/>
            <a:ext cx="295" cy="17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57" name="Freeform 1044">
            <a:extLst>
              <a:ext uri="{FF2B5EF4-FFF2-40B4-BE49-F238E27FC236}">
                <a16:creationId xmlns:a16="http://schemas.microsoft.com/office/drawing/2014/main" id="{AD18E70C-13B4-BD00-27DC-63260C77F276}"/>
              </a:ext>
            </a:extLst>
          </xdr:cNvPr>
          <xdr:cNvSpPr>
            <a:spLocks/>
          </xdr:cNvSpPr>
        </xdr:nvSpPr>
        <xdr:spPr bwMode="auto">
          <a:xfrm>
            <a:off x="9945" y="13379"/>
            <a:ext cx="221" cy="442"/>
          </a:xfrm>
          <a:custGeom>
            <a:avLst/>
            <a:gdLst>
              <a:gd name="T0" fmla="*/ 0 w 442"/>
              <a:gd name="T1" fmla="*/ 105 h 885"/>
              <a:gd name="T2" fmla="*/ 0 w 442"/>
              <a:gd name="T3" fmla="*/ 0 h 885"/>
              <a:gd name="T4" fmla="*/ 56 w 442"/>
              <a:gd name="T5" fmla="*/ 110 h 885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442" h="885">
                <a:moveTo>
                  <a:pt x="0" y="842"/>
                </a:moveTo>
                <a:lnTo>
                  <a:pt x="0" y="0"/>
                </a:lnTo>
                <a:lnTo>
                  <a:pt x="442" y="885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58" name="Line 1043">
            <a:extLst>
              <a:ext uri="{FF2B5EF4-FFF2-40B4-BE49-F238E27FC236}">
                <a16:creationId xmlns:a16="http://schemas.microsoft.com/office/drawing/2014/main" id="{76A5AA76-ED1C-9205-EF6C-2B7FBAB764F6}"/>
              </a:ext>
            </a:extLst>
          </xdr:cNvPr>
          <xdr:cNvSpPr>
            <a:spLocks noChangeShapeType="1"/>
          </xdr:cNvSpPr>
        </xdr:nvSpPr>
        <xdr:spPr bwMode="auto">
          <a:xfrm>
            <a:off x="9961" y="13379"/>
            <a:ext cx="190" cy="37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59" name="Line 1042">
            <a:extLst>
              <a:ext uri="{FF2B5EF4-FFF2-40B4-BE49-F238E27FC236}">
                <a16:creationId xmlns:a16="http://schemas.microsoft.com/office/drawing/2014/main" id="{770FFCF5-6BB6-E3D0-3D9D-6C6DA5C9AC8B}"/>
              </a:ext>
            </a:extLst>
          </xdr:cNvPr>
          <xdr:cNvSpPr>
            <a:spLocks noChangeShapeType="1"/>
          </xdr:cNvSpPr>
        </xdr:nvSpPr>
        <xdr:spPr bwMode="auto">
          <a:xfrm>
            <a:off x="9977" y="13379"/>
            <a:ext cx="189" cy="379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0" name="Line 1041">
            <a:extLst>
              <a:ext uri="{FF2B5EF4-FFF2-40B4-BE49-F238E27FC236}">
                <a16:creationId xmlns:a16="http://schemas.microsoft.com/office/drawing/2014/main" id="{FE699917-E706-0E6D-E635-FA22BE0C34AD}"/>
              </a:ext>
            </a:extLst>
          </xdr:cNvPr>
          <xdr:cNvSpPr>
            <a:spLocks noChangeShapeType="1"/>
          </xdr:cNvSpPr>
        </xdr:nvSpPr>
        <xdr:spPr bwMode="auto">
          <a:xfrm>
            <a:off x="10166" y="13400"/>
            <a:ext cx="1" cy="42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1" name="Line 1040">
            <a:extLst>
              <a:ext uri="{FF2B5EF4-FFF2-40B4-BE49-F238E27FC236}">
                <a16:creationId xmlns:a16="http://schemas.microsoft.com/office/drawing/2014/main" id="{0C4635F3-F247-CF2F-8FCF-F35DB6EDC6E0}"/>
              </a:ext>
            </a:extLst>
          </xdr:cNvPr>
          <xdr:cNvSpPr>
            <a:spLocks noChangeShapeType="1"/>
          </xdr:cNvSpPr>
        </xdr:nvSpPr>
        <xdr:spPr bwMode="auto">
          <a:xfrm>
            <a:off x="9898" y="13379"/>
            <a:ext cx="79" cy="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2" name="Line 1039">
            <a:extLst>
              <a:ext uri="{FF2B5EF4-FFF2-40B4-BE49-F238E27FC236}">
                <a16:creationId xmlns:a16="http://schemas.microsoft.com/office/drawing/2014/main" id="{9337EC78-E0C6-989C-E285-B6C96C32A907}"/>
              </a:ext>
            </a:extLst>
          </xdr:cNvPr>
          <xdr:cNvSpPr>
            <a:spLocks noChangeShapeType="1"/>
          </xdr:cNvSpPr>
        </xdr:nvSpPr>
        <xdr:spPr bwMode="auto">
          <a:xfrm>
            <a:off x="10119" y="13379"/>
            <a:ext cx="95" cy="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3" name="Line 1038">
            <a:extLst>
              <a:ext uri="{FF2B5EF4-FFF2-40B4-BE49-F238E27FC236}">
                <a16:creationId xmlns:a16="http://schemas.microsoft.com/office/drawing/2014/main" id="{74DA086F-3895-0B1F-5268-3AC7A5F45D5C}"/>
              </a:ext>
            </a:extLst>
          </xdr:cNvPr>
          <xdr:cNvSpPr>
            <a:spLocks noChangeShapeType="1"/>
          </xdr:cNvSpPr>
        </xdr:nvSpPr>
        <xdr:spPr bwMode="auto">
          <a:xfrm>
            <a:off x="9898" y="13821"/>
            <a:ext cx="95" cy="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4" name="Line 1037">
            <a:extLst>
              <a:ext uri="{FF2B5EF4-FFF2-40B4-BE49-F238E27FC236}">
                <a16:creationId xmlns:a16="http://schemas.microsoft.com/office/drawing/2014/main" id="{8A9C93C1-9E53-AE22-E53A-CE1694718687}"/>
              </a:ext>
            </a:extLst>
          </xdr:cNvPr>
          <xdr:cNvSpPr>
            <a:spLocks noChangeShapeType="1"/>
          </xdr:cNvSpPr>
        </xdr:nvSpPr>
        <xdr:spPr bwMode="auto">
          <a:xfrm>
            <a:off x="9914" y="13379"/>
            <a:ext cx="31" cy="2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5" name="Freeform 1036">
            <a:extLst>
              <a:ext uri="{FF2B5EF4-FFF2-40B4-BE49-F238E27FC236}">
                <a16:creationId xmlns:a16="http://schemas.microsoft.com/office/drawing/2014/main" id="{AB80A7FB-0192-011E-3975-26C957E40089}"/>
              </a:ext>
            </a:extLst>
          </xdr:cNvPr>
          <xdr:cNvSpPr>
            <a:spLocks/>
          </xdr:cNvSpPr>
        </xdr:nvSpPr>
        <xdr:spPr bwMode="auto">
          <a:xfrm>
            <a:off x="10135" y="13379"/>
            <a:ext cx="63" cy="21"/>
          </a:xfrm>
          <a:custGeom>
            <a:avLst/>
            <a:gdLst>
              <a:gd name="T0" fmla="*/ 0 w 126"/>
              <a:gd name="T1" fmla="*/ 0 h 42"/>
              <a:gd name="T2" fmla="*/ 8 w 126"/>
              <a:gd name="T3" fmla="*/ 6 h 42"/>
              <a:gd name="T4" fmla="*/ 16 w 126"/>
              <a:gd name="T5" fmla="*/ 0 h 42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126" h="42">
                <a:moveTo>
                  <a:pt x="0" y="0"/>
                </a:moveTo>
                <a:lnTo>
                  <a:pt x="63" y="42"/>
                </a:lnTo>
                <a:lnTo>
                  <a:pt x="126" y="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66" name="Freeform 1035">
            <a:extLst>
              <a:ext uri="{FF2B5EF4-FFF2-40B4-BE49-F238E27FC236}">
                <a16:creationId xmlns:a16="http://schemas.microsoft.com/office/drawing/2014/main" id="{EDBE5584-469D-F498-7140-F6276158A5A8}"/>
              </a:ext>
            </a:extLst>
          </xdr:cNvPr>
          <xdr:cNvSpPr>
            <a:spLocks/>
          </xdr:cNvSpPr>
        </xdr:nvSpPr>
        <xdr:spPr bwMode="auto">
          <a:xfrm>
            <a:off x="9914" y="13800"/>
            <a:ext cx="63" cy="21"/>
          </a:xfrm>
          <a:custGeom>
            <a:avLst/>
            <a:gdLst>
              <a:gd name="T0" fmla="*/ 0 w 126"/>
              <a:gd name="T1" fmla="*/ 5 h 43"/>
              <a:gd name="T2" fmla="*/ 8 w 126"/>
              <a:gd name="T3" fmla="*/ 0 h 43"/>
              <a:gd name="T4" fmla="*/ 16 w 126"/>
              <a:gd name="T5" fmla="*/ 5 h 43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126" h="43">
                <a:moveTo>
                  <a:pt x="0" y="43"/>
                </a:moveTo>
                <a:lnTo>
                  <a:pt x="63" y="0"/>
                </a:lnTo>
                <a:lnTo>
                  <a:pt x="126" y="43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67" name="Line 1034">
            <a:extLst>
              <a:ext uri="{FF2B5EF4-FFF2-40B4-BE49-F238E27FC236}">
                <a16:creationId xmlns:a16="http://schemas.microsoft.com/office/drawing/2014/main" id="{056D9039-5616-7D06-7AF8-1A6C1FE35179}"/>
              </a:ext>
            </a:extLst>
          </xdr:cNvPr>
          <xdr:cNvSpPr>
            <a:spLocks noChangeShapeType="1"/>
          </xdr:cNvSpPr>
        </xdr:nvSpPr>
        <xdr:spPr bwMode="auto">
          <a:xfrm>
            <a:off x="11089" y="12893"/>
            <a:ext cx="156" cy="55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8" name="Line 1033">
            <a:extLst>
              <a:ext uri="{FF2B5EF4-FFF2-40B4-BE49-F238E27FC236}">
                <a16:creationId xmlns:a16="http://schemas.microsoft.com/office/drawing/2014/main" id="{E304879F-11CC-3F29-7FA4-AB9CB9861B4C}"/>
              </a:ext>
            </a:extLst>
          </xdr:cNvPr>
          <xdr:cNvSpPr>
            <a:spLocks noChangeShapeType="1"/>
          </xdr:cNvSpPr>
        </xdr:nvSpPr>
        <xdr:spPr bwMode="auto">
          <a:xfrm flipH="1">
            <a:off x="11218" y="13178"/>
            <a:ext cx="292" cy="17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9" name="Freeform 1032">
            <a:extLst>
              <a:ext uri="{FF2B5EF4-FFF2-40B4-BE49-F238E27FC236}">
                <a16:creationId xmlns:a16="http://schemas.microsoft.com/office/drawing/2014/main" id="{C993A445-524F-6560-E53F-2D620B40F7EB}"/>
              </a:ext>
            </a:extLst>
          </xdr:cNvPr>
          <xdr:cNvSpPr>
            <a:spLocks/>
          </xdr:cNvSpPr>
        </xdr:nvSpPr>
        <xdr:spPr bwMode="auto">
          <a:xfrm>
            <a:off x="10382" y="13444"/>
            <a:ext cx="1414" cy="156"/>
          </a:xfrm>
          <a:custGeom>
            <a:avLst/>
            <a:gdLst>
              <a:gd name="T0" fmla="*/ 354 w 2828"/>
              <a:gd name="T1" fmla="*/ 39 h 312"/>
              <a:gd name="T2" fmla="*/ 0 w 2828"/>
              <a:gd name="T3" fmla="*/ 39 h 312"/>
              <a:gd name="T4" fmla="*/ 138 w 2828"/>
              <a:gd name="T5" fmla="*/ 0 h 312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2828" h="312">
                <a:moveTo>
                  <a:pt x="2828" y="312"/>
                </a:moveTo>
                <a:lnTo>
                  <a:pt x="0" y="312"/>
                </a:lnTo>
                <a:lnTo>
                  <a:pt x="1103" y="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70" name="Line 1031">
            <a:extLst>
              <a:ext uri="{FF2B5EF4-FFF2-40B4-BE49-F238E27FC236}">
                <a16:creationId xmlns:a16="http://schemas.microsoft.com/office/drawing/2014/main" id="{02F2D216-E2C3-365B-560A-CA71A225A6F2}"/>
              </a:ext>
            </a:extLst>
          </xdr:cNvPr>
          <xdr:cNvSpPr>
            <a:spLocks noChangeShapeType="1"/>
          </xdr:cNvSpPr>
        </xdr:nvSpPr>
        <xdr:spPr bwMode="auto">
          <a:xfrm flipH="1" flipV="1">
            <a:off x="10382" y="13600"/>
            <a:ext cx="552" cy="156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71" name="Freeform 1030">
            <a:extLst>
              <a:ext uri="{FF2B5EF4-FFF2-40B4-BE49-F238E27FC236}">
                <a16:creationId xmlns:a16="http://schemas.microsoft.com/office/drawing/2014/main" id="{18C8952F-20D9-2755-4E10-A8C74A1D8A19}"/>
              </a:ext>
            </a:extLst>
          </xdr:cNvPr>
          <xdr:cNvSpPr>
            <a:spLocks/>
          </xdr:cNvSpPr>
        </xdr:nvSpPr>
        <xdr:spPr bwMode="auto">
          <a:xfrm>
            <a:off x="10667" y="13178"/>
            <a:ext cx="296" cy="293"/>
          </a:xfrm>
          <a:custGeom>
            <a:avLst/>
            <a:gdLst>
              <a:gd name="T0" fmla="*/ 74 w 591"/>
              <a:gd name="T1" fmla="*/ 44 h 586"/>
              <a:gd name="T2" fmla="*/ 0 w 591"/>
              <a:gd name="T3" fmla="*/ 0 h 586"/>
              <a:gd name="T4" fmla="*/ 43 w 591"/>
              <a:gd name="T5" fmla="*/ 74 h 586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591" h="586">
                <a:moveTo>
                  <a:pt x="591" y="349"/>
                </a:moveTo>
                <a:lnTo>
                  <a:pt x="0" y="0"/>
                </a:lnTo>
                <a:lnTo>
                  <a:pt x="343" y="586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72" name="Line 1029">
            <a:extLst>
              <a:ext uri="{FF2B5EF4-FFF2-40B4-BE49-F238E27FC236}">
                <a16:creationId xmlns:a16="http://schemas.microsoft.com/office/drawing/2014/main" id="{24786C2C-7F74-8C76-C5E4-60D827089387}"/>
              </a:ext>
            </a:extLst>
          </xdr:cNvPr>
          <xdr:cNvSpPr>
            <a:spLocks noChangeShapeType="1"/>
          </xdr:cNvSpPr>
        </xdr:nvSpPr>
        <xdr:spPr bwMode="auto">
          <a:xfrm flipV="1">
            <a:off x="10934" y="12893"/>
            <a:ext cx="155" cy="551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73" name="Freeform 1028">
            <a:extLst>
              <a:ext uri="{FF2B5EF4-FFF2-40B4-BE49-F238E27FC236}">
                <a16:creationId xmlns:a16="http://schemas.microsoft.com/office/drawing/2014/main" id="{21666031-BB43-E211-858C-42F184B4679D}"/>
              </a:ext>
            </a:extLst>
          </xdr:cNvPr>
          <xdr:cNvSpPr>
            <a:spLocks/>
          </xdr:cNvSpPr>
        </xdr:nvSpPr>
        <xdr:spPr bwMode="auto">
          <a:xfrm>
            <a:off x="11244" y="13444"/>
            <a:ext cx="552" cy="312"/>
          </a:xfrm>
          <a:custGeom>
            <a:avLst/>
            <a:gdLst>
              <a:gd name="T0" fmla="*/ 1 w 1104"/>
              <a:gd name="T1" fmla="*/ 0 h 624"/>
              <a:gd name="T2" fmla="*/ 138 w 1104"/>
              <a:gd name="T3" fmla="*/ 39 h 624"/>
              <a:gd name="T4" fmla="*/ 0 w 1104"/>
              <a:gd name="T5" fmla="*/ 78 h 624"/>
              <a:gd name="T6" fmla="*/ 0 60000 65536"/>
              <a:gd name="T7" fmla="*/ 0 60000 65536"/>
              <a:gd name="T8" fmla="*/ 0 60000 65536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0" t="0" r="r" b="b"/>
            <a:pathLst>
              <a:path w="1104" h="624">
                <a:moveTo>
                  <a:pt x="2" y="0"/>
                </a:moveTo>
                <a:lnTo>
                  <a:pt x="1104" y="312"/>
                </a:lnTo>
                <a:lnTo>
                  <a:pt x="0" y="624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74" name="Line 1027">
            <a:extLst>
              <a:ext uri="{FF2B5EF4-FFF2-40B4-BE49-F238E27FC236}">
                <a16:creationId xmlns:a16="http://schemas.microsoft.com/office/drawing/2014/main" id="{8FB21C2A-BE3A-5083-AC06-EE1D6F81C2D1}"/>
              </a:ext>
            </a:extLst>
          </xdr:cNvPr>
          <xdr:cNvSpPr>
            <a:spLocks noChangeShapeType="1"/>
          </xdr:cNvSpPr>
        </xdr:nvSpPr>
        <xdr:spPr bwMode="auto">
          <a:xfrm flipV="1">
            <a:off x="11343" y="13178"/>
            <a:ext cx="167" cy="29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3</xdr:col>
      <xdr:colOff>374650</xdr:colOff>
      <xdr:row>15</xdr:row>
      <xdr:rowOff>6350</xdr:rowOff>
    </xdr:from>
    <xdr:to>
      <xdr:col>3</xdr:col>
      <xdr:colOff>374650</xdr:colOff>
      <xdr:row>15</xdr:row>
      <xdr:rowOff>6350</xdr:rowOff>
    </xdr:to>
    <xdr:sp macro="" textlink="">
      <xdr:nvSpPr>
        <xdr:cNvPr id="486" name="Line 339">
          <a:extLst>
            <a:ext uri="{FF2B5EF4-FFF2-40B4-BE49-F238E27FC236}">
              <a16:creationId xmlns:a16="http://schemas.microsoft.com/office/drawing/2014/main" id="{46EB102B-4CBA-4560-B405-DA4DBA8C8AD5}"/>
            </a:ext>
          </a:extLst>
        </xdr:cNvPr>
        <xdr:cNvSpPr>
          <a:spLocks noChangeShapeType="1"/>
        </xdr:cNvSpPr>
      </xdr:nvSpPr>
      <xdr:spPr bwMode="auto">
        <a:xfrm>
          <a:off x="1593850" y="2838450"/>
          <a:ext cx="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374650</xdr:colOff>
      <xdr:row>15</xdr:row>
      <xdr:rowOff>146050</xdr:rowOff>
    </xdr:from>
    <xdr:to>
      <xdr:col>3</xdr:col>
      <xdr:colOff>374650</xdr:colOff>
      <xdr:row>15</xdr:row>
      <xdr:rowOff>146050</xdr:rowOff>
    </xdr:to>
    <xdr:sp macro="" textlink="">
      <xdr:nvSpPr>
        <xdr:cNvPr id="487" name="Line 340">
          <a:extLst>
            <a:ext uri="{FF2B5EF4-FFF2-40B4-BE49-F238E27FC236}">
              <a16:creationId xmlns:a16="http://schemas.microsoft.com/office/drawing/2014/main" id="{649DC839-77D6-4DB5-A372-D6925C4D026D}"/>
            </a:ext>
          </a:extLst>
        </xdr:cNvPr>
        <xdr:cNvSpPr>
          <a:spLocks noChangeShapeType="1"/>
        </xdr:cNvSpPr>
      </xdr:nvSpPr>
      <xdr:spPr bwMode="auto">
        <a:xfrm>
          <a:off x="1593850" y="2978150"/>
          <a:ext cx="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341269</xdr:colOff>
      <xdr:row>39</xdr:row>
      <xdr:rowOff>29361</xdr:rowOff>
    </xdr:from>
    <xdr:to>
      <xdr:col>9</xdr:col>
      <xdr:colOff>566087</xdr:colOff>
      <xdr:row>41</xdr:row>
      <xdr:rowOff>103513</xdr:rowOff>
    </xdr:to>
    <xdr:sp macro="" textlink="">
      <xdr:nvSpPr>
        <xdr:cNvPr id="489" name="テキスト ボックス 488">
          <a:extLst>
            <a:ext uri="{FF2B5EF4-FFF2-40B4-BE49-F238E27FC236}">
              <a16:creationId xmlns:a16="http://schemas.microsoft.com/office/drawing/2014/main" id="{7ED83296-7870-4087-82F1-2FBE571A2B90}"/>
            </a:ext>
          </a:extLst>
        </xdr:cNvPr>
        <xdr:cNvSpPr txBox="1"/>
      </xdr:nvSpPr>
      <xdr:spPr>
        <a:xfrm>
          <a:off x="5121741" y="6876578"/>
          <a:ext cx="1590667" cy="4156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ctr">
            <a:lnSpc>
              <a:spcPts val="1100"/>
            </a:lnSpc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大分県サッカー協会</a:t>
          </a:r>
        </a:p>
        <a:p>
          <a:pPr algn="ctr">
            <a:lnSpc>
              <a:spcPts val="1200"/>
            </a:lnSpc>
          </a:pP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クラブハウス</a:t>
          </a:r>
        </a:p>
      </xdr:txBody>
    </xdr:sp>
    <xdr:clientData/>
  </xdr:twoCellAnchor>
  <xdr:twoCellAnchor>
    <xdr:from>
      <xdr:col>4</xdr:col>
      <xdr:colOff>385333</xdr:colOff>
      <xdr:row>13</xdr:row>
      <xdr:rowOff>79686</xdr:rowOff>
    </xdr:from>
    <xdr:to>
      <xdr:col>12</xdr:col>
      <xdr:colOff>523534</xdr:colOff>
      <xdr:row>34</xdr:row>
      <xdr:rowOff>71887</xdr:rowOff>
    </xdr:to>
    <xdr:grpSp>
      <xdr:nvGrpSpPr>
        <xdr:cNvPr id="546" name="グループ化 545">
          <a:extLst>
            <a:ext uri="{FF2B5EF4-FFF2-40B4-BE49-F238E27FC236}">
              <a16:creationId xmlns:a16="http://schemas.microsoft.com/office/drawing/2014/main" id="{AF98CD89-A0CF-7D07-F2E5-3D4C631E18B0}"/>
            </a:ext>
          </a:extLst>
        </xdr:cNvPr>
        <xdr:cNvGrpSpPr>
          <a:grpSpLocks noChangeAspect="1"/>
        </xdr:cNvGrpSpPr>
      </xdr:nvGrpSpPr>
      <xdr:grpSpPr>
        <a:xfrm>
          <a:off x="3106762" y="2569793"/>
          <a:ext cx="5581058" cy="3706951"/>
          <a:chOff x="2581538" y="3016820"/>
          <a:chExt cx="3935360" cy="2554226"/>
        </a:xfrm>
      </xdr:grpSpPr>
      <xdr:grpSp>
        <xdr:nvGrpSpPr>
          <xdr:cNvPr id="524" name="グループ化 523">
            <a:extLst>
              <a:ext uri="{FF2B5EF4-FFF2-40B4-BE49-F238E27FC236}">
                <a16:creationId xmlns:a16="http://schemas.microsoft.com/office/drawing/2014/main" id="{B7819F8E-199A-BB6A-21E4-D1328E48531D}"/>
              </a:ext>
            </a:extLst>
          </xdr:cNvPr>
          <xdr:cNvGrpSpPr/>
        </xdr:nvGrpSpPr>
        <xdr:grpSpPr>
          <a:xfrm>
            <a:off x="2582502" y="3017786"/>
            <a:ext cx="3933883" cy="2551956"/>
            <a:chOff x="2595561" y="2905125"/>
            <a:chExt cx="3960000" cy="2448000"/>
          </a:xfrm>
        </xdr:grpSpPr>
        <xdr:sp macro="" textlink="">
          <xdr:nvSpPr>
            <xdr:cNvPr id="510" name="正方形/長方形 509">
              <a:extLst>
                <a:ext uri="{FF2B5EF4-FFF2-40B4-BE49-F238E27FC236}">
                  <a16:creationId xmlns:a16="http://schemas.microsoft.com/office/drawing/2014/main" id="{BBFFA3B6-B893-AB93-B05E-00BD4B29F389}"/>
                </a:ext>
              </a:extLst>
            </xdr:cNvPr>
            <xdr:cNvSpPr/>
          </xdr:nvSpPr>
          <xdr:spPr>
            <a:xfrm>
              <a:off x="2595561" y="2905125"/>
              <a:ext cx="3960000" cy="2448000"/>
            </a:xfrm>
            <a:prstGeom prst="rect">
              <a:avLst/>
            </a:prstGeom>
            <a:noFill/>
            <a:ln w="38100">
              <a:solidFill>
                <a:schemeClr val="bg1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cxnSp macro="">
          <xdr:nvCxnSpPr>
            <xdr:cNvPr id="512" name="直線コネクタ 511">
              <a:extLst>
                <a:ext uri="{FF2B5EF4-FFF2-40B4-BE49-F238E27FC236}">
                  <a16:creationId xmlns:a16="http://schemas.microsoft.com/office/drawing/2014/main" id="{8D2FA28E-D965-274F-3598-A772DAA4A0B9}"/>
                </a:ext>
              </a:extLst>
            </xdr:cNvPr>
            <xdr:cNvCxnSpPr>
              <a:stCxn id="510" idx="0"/>
              <a:endCxn id="510" idx="2"/>
            </xdr:cNvCxnSpPr>
          </xdr:nvCxnSpPr>
          <xdr:spPr>
            <a:xfrm>
              <a:off x="4575561" y="2905125"/>
              <a:ext cx="0" cy="2448000"/>
            </a:xfrm>
            <a:prstGeom prst="line">
              <a:avLst/>
            </a:prstGeom>
            <a:ln w="38100">
              <a:solidFill>
                <a:schemeClr val="bg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514" name="正方形/長方形 513">
            <a:extLst>
              <a:ext uri="{FF2B5EF4-FFF2-40B4-BE49-F238E27FC236}">
                <a16:creationId xmlns:a16="http://schemas.microsoft.com/office/drawing/2014/main" id="{9E889B82-97BE-59C2-1E62-2C931F36D416}"/>
              </a:ext>
            </a:extLst>
          </xdr:cNvPr>
          <xdr:cNvSpPr/>
        </xdr:nvSpPr>
        <xdr:spPr>
          <a:xfrm>
            <a:off x="4729957" y="3017786"/>
            <a:ext cx="1786941" cy="2551956"/>
          </a:xfrm>
          <a:prstGeom prst="rect">
            <a:avLst/>
          </a:prstGeom>
          <a:noFill/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13" name="正方形/長方形 512">
            <a:extLst>
              <a:ext uri="{FF2B5EF4-FFF2-40B4-BE49-F238E27FC236}">
                <a16:creationId xmlns:a16="http://schemas.microsoft.com/office/drawing/2014/main" id="{805AE642-261A-4345-7331-21EBB020DB1E}"/>
              </a:ext>
            </a:extLst>
          </xdr:cNvPr>
          <xdr:cNvSpPr/>
        </xdr:nvSpPr>
        <xdr:spPr>
          <a:xfrm>
            <a:off x="2581538" y="3016820"/>
            <a:ext cx="1786942" cy="2553645"/>
          </a:xfrm>
          <a:prstGeom prst="rect">
            <a:avLst/>
          </a:prstGeom>
          <a:noFill/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42" name="楕円 541">
            <a:extLst>
              <a:ext uri="{FF2B5EF4-FFF2-40B4-BE49-F238E27FC236}">
                <a16:creationId xmlns:a16="http://schemas.microsoft.com/office/drawing/2014/main" id="{B7679049-4AA6-A625-2BD8-300209F88563}"/>
              </a:ext>
            </a:extLst>
          </xdr:cNvPr>
          <xdr:cNvSpPr/>
        </xdr:nvSpPr>
        <xdr:spPr>
          <a:xfrm>
            <a:off x="3220572" y="3083493"/>
            <a:ext cx="501577" cy="505037"/>
          </a:xfrm>
          <a:prstGeom prst="ellipse">
            <a:avLst/>
          </a:prstGeom>
          <a:noFill/>
          <a:ln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21" name="正方形/長方形 520">
            <a:extLst>
              <a:ext uri="{FF2B5EF4-FFF2-40B4-BE49-F238E27FC236}">
                <a16:creationId xmlns:a16="http://schemas.microsoft.com/office/drawing/2014/main" id="{F8DB5BAA-8293-5935-2726-747F84CC189D}"/>
              </a:ext>
            </a:extLst>
          </xdr:cNvPr>
          <xdr:cNvSpPr/>
        </xdr:nvSpPr>
        <xdr:spPr>
          <a:xfrm>
            <a:off x="2951749" y="3016820"/>
            <a:ext cx="1039646" cy="446851"/>
          </a:xfrm>
          <a:prstGeom prst="rect">
            <a:avLst/>
          </a:prstGeom>
          <a:solidFill>
            <a:srgbClr val="1DEF27"/>
          </a:solidFill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8" name="楕円 537">
            <a:extLst>
              <a:ext uri="{FF2B5EF4-FFF2-40B4-BE49-F238E27FC236}">
                <a16:creationId xmlns:a16="http://schemas.microsoft.com/office/drawing/2014/main" id="{387C9215-E795-C7C7-F43B-2F9EE821AAE1}"/>
              </a:ext>
            </a:extLst>
          </xdr:cNvPr>
          <xdr:cNvSpPr/>
        </xdr:nvSpPr>
        <xdr:spPr>
          <a:xfrm>
            <a:off x="3220572" y="4040584"/>
            <a:ext cx="501577" cy="505037"/>
          </a:xfrm>
          <a:prstGeom prst="ellipse">
            <a:avLst/>
          </a:prstGeom>
          <a:noFill/>
          <a:ln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43" name="楕円 542">
            <a:extLst>
              <a:ext uri="{FF2B5EF4-FFF2-40B4-BE49-F238E27FC236}">
                <a16:creationId xmlns:a16="http://schemas.microsoft.com/office/drawing/2014/main" id="{21182D56-CF05-964E-7D81-AB50FDDF0453}"/>
              </a:ext>
            </a:extLst>
          </xdr:cNvPr>
          <xdr:cNvSpPr/>
        </xdr:nvSpPr>
        <xdr:spPr>
          <a:xfrm>
            <a:off x="5381621" y="3083493"/>
            <a:ext cx="501577" cy="505037"/>
          </a:xfrm>
          <a:prstGeom prst="ellipse">
            <a:avLst/>
          </a:prstGeom>
          <a:noFill/>
          <a:ln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9" name="楕円 538">
            <a:extLst>
              <a:ext uri="{FF2B5EF4-FFF2-40B4-BE49-F238E27FC236}">
                <a16:creationId xmlns:a16="http://schemas.microsoft.com/office/drawing/2014/main" id="{69213E3F-E633-F86F-CDB0-1B7F748B07AE}"/>
              </a:ext>
            </a:extLst>
          </xdr:cNvPr>
          <xdr:cNvSpPr/>
        </xdr:nvSpPr>
        <xdr:spPr>
          <a:xfrm>
            <a:off x="5363384" y="4040584"/>
            <a:ext cx="501577" cy="505037"/>
          </a:xfrm>
          <a:prstGeom prst="ellipse">
            <a:avLst/>
          </a:prstGeom>
          <a:noFill/>
          <a:ln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15" name="正方形/長方形 514">
            <a:extLst>
              <a:ext uri="{FF2B5EF4-FFF2-40B4-BE49-F238E27FC236}">
                <a16:creationId xmlns:a16="http://schemas.microsoft.com/office/drawing/2014/main" id="{288EFA73-914C-50A5-BCD4-28F0E55912D8}"/>
              </a:ext>
            </a:extLst>
          </xdr:cNvPr>
          <xdr:cNvSpPr/>
        </xdr:nvSpPr>
        <xdr:spPr>
          <a:xfrm>
            <a:off x="3243937" y="3016821"/>
            <a:ext cx="463646" cy="151425"/>
          </a:xfrm>
          <a:prstGeom prst="rect">
            <a:avLst/>
          </a:prstGeom>
          <a:noFill/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28" name="正方形/長方形 527">
            <a:extLst>
              <a:ext uri="{FF2B5EF4-FFF2-40B4-BE49-F238E27FC236}">
                <a16:creationId xmlns:a16="http://schemas.microsoft.com/office/drawing/2014/main" id="{0A734D26-C525-D323-B035-4E76E0E02545}"/>
              </a:ext>
            </a:extLst>
          </xdr:cNvPr>
          <xdr:cNvSpPr/>
        </xdr:nvSpPr>
        <xdr:spPr>
          <a:xfrm>
            <a:off x="5100153" y="3017786"/>
            <a:ext cx="1039647" cy="446851"/>
          </a:xfrm>
          <a:prstGeom prst="rect">
            <a:avLst/>
          </a:prstGeom>
          <a:solidFill>
            <a:srgbClr val="1DEF27"/>
          </a:solidFill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27" name="正方形/長方形 526">
            <a:extLst>
              <a:ext uri="{FF2B5EF4-FFF2-40B4-BE49-F238E27FC236}">
                <a16:creationId xmlns:a16="http://schemas.microsoft.com/office/drawing/2014/main" id="{14564AE0-C625-2209-63FC-7668BF344954}"/>
              </a:ext>
            </a:extLst>
          </xdr:cNvPr>
          <xdr:cNvSpPr/>
        </xdr:nvSpPr>
        <xdr:spPr>
          <a:xfrm>
            <a:off x="5392338" y="3017787"/>
            <a:ext cx="463647" cy="151425"/>
          </a:xfrm>
          <a:prstGeom prst="rect">
            <a:avLst/>
          </a:prstGeom>
          <a:noFill/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44" name="楕円 543">
            <a:extLst>
              <a:ext uri="{FF2B5EF4-FFF2-40B4-BE49-F238E27FC236}">
                <a16:creationId xmlns:a16="http://schemas.microsoft.com/office/drawing/2014/main" id="{9162099C-FB4B-319E-EC54-7850328DBC24}"/>
              </a:ext>
            </a:extLst>
          </xdr:cNvPr>
          <xdr:cNvSpPr/>
        </xdr:nvSpPr>
        <xdr:spPr>
          <a:xfrm>
            <a:off x="5363384" y="5003326"/>
            <a:ext cx="501577" cy="505037"/>
          </a:xfrm>
          <a:prstGeom prst="ellipse">
            <a:avLst/>
          </a:prstGeom>
          <a:noFill/>
          <a:ln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1" name="正方形/長方形 530">
            <a:extLst>
              <a:ext uri="{FF2B5EF4-FFF2-40B4-BE49-F238E27FC236}">
                <a16:creationId xmlns:a16="http://schemas.microsoft.com/office/drawing/2014/main" id="{90372A44-8CB5-F342-30FF-B89E8993E170}"/>
              </a:ext>
            </a:extLst>
          </xdr:cNvPr>
          <xdr:cNvSpPr/>
        </xdr:nvSpPr>
        <xdr:spPr>
          <a:xfrm rot="10800000">
            <a:off x="5100156" y="5111646"/>
            <a:ext cx="1039647" cy="453930"/>
          </a:xfrm>
          <a:prstGeom prst="rect">
            <a:avLst/>
          </a:prstGeom>
          <a:solidFill>
            <a:srgbClr val="1DEF27"/>
          </a:solidFill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0" name="正方形/長方形 529">
            <a:extLst>
              <a:ext uri="{FF2B5EF4-FFF2-40B4-BE49-F238E27FC236}">
                <a16:creationId xmlns:a16="http://schemas.microsoft.com/office/drawing/2014/main" id="{1D885218-8926-EF45-E7A9-CA67A6FB4E63}"/>
              </a:ext>
            </a:extLst>
          </xdr:cNvPr>
          <xdr:cNvSpPr/>
        </xdr:nvSpPr>
        <xdr:spPr>
          <a:xfrm rot="10800000">
            <a:off x="5390407" y="5419966"/>
            <a:ext cx="463647" cy="151079"/>
          </a:xfrm>
          <a:prstGeom prst="rect">
            <a:avLst/>
          </a:prstGeom>
          <a:noFill/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45" name="楕円 544">
            <a:extLst>
              <a:ext uri="{FF2B5EF4-FFF2-40B4-BE49-F238E27FC236}">
                <a16:creationId xmlns:a16="http://schemas.microsoft.com/office/drawing/2014/main" id="{FF52E495-AB0D-6FBF-58CA-A19FE4F481E1}"/>
              </a:ext>
            </a:extLst>
          </xdr:cNvPr>
          <xdr:cNvSpPr/>
        </xdr:nvSpPr>
        <xdr:spPr>
          <a:xfrm>
            <a:off x="3220572" y="5023810"/>
            <a:ext cx="501577" cy="505037"/>
          </a:xfrm>
          <a:prstGeom prst="ellipse">
            <a:avLst/>
          </a:prstGeom>
          <a:noFill/>
          <a:ln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4" name="正方形/長方形 533">
            <a:extLst>
              <a:ext uri="{FF2B5EF4-FFF2-40B4-BE49-F238E27FC236}">
                <a16:creationId xmlns:a16="http://schemas.microsoft.com/office/drawing/2014/main" id="{D51C706C-3972-3295-62FA-F724BD07E203}"/>
              </a:ext>
            </a:extLst>
          </xdr:cNvPr>
          <xdr:cNvSpPr/>
        </xdr:nvSpPr>
        <xdr:spPr>
          <a:xfrm rot="10800000">
            <a:off x="2951748" y="5117116"/>
            <a:ext cx="1039646" cy="453930"/>
          </a:xfrm>
          <a:prstGeom prst="rect">
            <a:avLst/>
          </a:prstGeom>
          <a:solidFill>
            <a:srgbClr val="1DEF27"/>
          </a:solidFill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3" name="正方形/長方形 532">
            <a:extLst>
              <a:ext uri="{FF2B5EF4-FFF2-40B4-BE49-F238E27FC236}">
                <a16:creationId xmlns:a16="http://schemas.microsoft.com/office/drawing/2014/main" id="{55291B7A-F81C-13CE-F900-32CD62DCB8B0}"/>
              </a:ext>
            </a:extLst>
          </xdr:cNvPr>
          <xdr:cNvSpPr/>
        </xdr:nvSpPr>
        <xdr:spPr>
          <a:xfrm rot="10800000">
            <a:off x="3242965" y="5419966"/>
            <a:ext cx="463646" cy="151079"/>
          </a:xfrm>
          <a:prstGeom prst="rect">
            <a:avLst/>
          </a:prstGeom>
          <a:noFill/>
          <a:ln w="28575">
            <a:solidFill>
              <a:schemeClr val="accent6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5</xdr:col>
      <xdr:colOff>482906</xdr:colOff>
      <xdr:row>23</xdr:row>
      <xdr:rowOff>117168</xdr:rowOff>
    </xdr:from>
    <xdr:to>
      <xdr:col>6</xdr:col>
      <xdr:colOff>682297</xdr:colOff>
      <xdr:row>25</xdr:row>
      <xdr:rowOff>110943</xdr:rowOff>
    </xdr:to>
    <xdr:sp macro="" textlink="">
      <xdr:nvSpPr>
        <xdr:cNvPr id="506" name="Text Box 4">
          <a:extLst>
            <a:ext uri="{FF2B5EF4-FFF2-40B4-BE49-F238E27FC236}">
              <a16:creationId xmlns:a16="http://schemas.microsoft.com/office/drawing/2014/main" id="{E0DA22AF-B82A-4CE6-BC88-C4F31CB91691}"/>
            </a:ext>
          </a:extLst>
        </xdr:cNvPr>
        <xdr:cNvSpPr txBox="1">
          <a:spLocks noChangeArrowheads="1"/>
        </xdr:cNvSpPr>
      </xdr:nvSpPr>
      <xdr:spPr bwMode="auto">
        <a:xfrm>
          <a:off x="3227745" y="4480233"/>
          <a:ext cx="885600" cy="342000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Ａコート</a:t>
          </a:r>
        </a:p>
      </xdr:txBody>
    </xdr:sp>
    <xdr:clientData/>
  </xdr:twoCellAnchor>
  <xdr:twoCellAnchor>
    <xdr:from>
      <xdr:col>9</xdr:col>
      <xdr:colOff>498987</xdr:colOff>
      <xdr:row>23</xdr:row>
      <xdr:rowOff>119625</xdr:rowOff>
    </xdr:from>
    <xdr:to>
      <xdr:col>11</xdr:col>
      <xdr:colOff>13561</xdr:colOff>
      <xdr:row>25</xdr:row>
      <xdr:rowOff>112661</xdr:rowOff>
    </xdr:to>
    <xdr:sp macro="" textlink="">
      <xdr:nvSpPr>
        <xdr:cNvPr id="507" name="Text Box 3">
          <a:extLst>
            <a:ext uri="{FF2B5EF4-FFF2-40B4-BE49-F238E27FC236}">
              <a16:creationId xmlns:a16="http://schemas.microsoft.com/office/drawing/2014/main" id="{486FF830-67E0-411F-AB37-5ADD5136CEDD}"/>
            </a:ext>
          </a:extLst>
        </xdr:cNvPr>
        <xdr:cNvSpPr txBox="1">
          <a:spLocks noChangeArrowheads="1"/>
        </xdr:cNvSpPr>
      </xdr:nvSpPr>
      <xdr:spPr bwMode="auto">
        <a:xfrm>
          <a:off x="5988664" y="4482690"/>
          <a:ext cx="886994" cy="34126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Ｂコート</a:t>
          </a:r>
        </a:p>
      </xdr:txBody>
    </xdr:sp>
    <xdr:clientData/>
  </xdr:twoCellAnchor>
  <xdr:twoCellAnchor>
    <xdr:from>
      <xdr:col>8</xdr:col>
      <xdr:colOff>208981</xdr:colOff>
      <xdr:row>34</xdr:row>
      <xdr:rowOff>121884</xdr:rowOff>
    </xdr:from>
    <xdr:to>
      <xdr:col>8</xdr:col>
      <xdr:colOff>672474</xdr:colOff>
      <xdr:row>35</xdr:row>
      <xdr:rowOff>74421</xdr:rowOff>
    </xdr:to>
    <xdr:sp macro="" textlink="">
      <xdr:nvSpPr>
        <xdr:cNvPr id="553" name="正方形/長方形 552">
          <a:extLst>
            <a:ext uri="{FF2B5EF4-FFF2-40B4-BE49-F238E27FC236}">
              <a16:creationId xmlns:a16="http://schemas.microsoft.com/office/drawing/2014/main" id="{691CD0FC-BB78-D23A-B19B-09A2DB324916}"/>
            </a:ext>
          </a:extLst>
        </xdr:cNvPr>
        <xdr:cNvSpPr/>
      </xdr:nvSpPr>
      <xdr:spPr>
        <a:xfrm flipH="1">
          <a:off x="5672377" y="6115445"/>
          <a:ext cx="463493" cy="123268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228673</xdr:colOff>
      <xdr:row>34</xdr:row>
      <xdr:rowOff>166981</xdr:rowOff>
    </xdr:from>
    <xdr:to>
      <xdr:col>8</xdr:col>
      <xdr:colOff>663384</xdr:colOff>
      <xdr:row>35</xdr:row>
      <xdr:rowOff>106346</xdr:rowOff>
    </xdr:to>
    <xdr:sp macro="" textlink="">
      <xdr:nvSpPr>
        <xdr:cNvPr id="551" name="正方形/長方形 550">
          <a:extLst>
            <a:ext uri="{FF2B5EF4-FFF2-40B4-BE49-F238E27FC236}">
              <a16:creationId xmlns:a16="http://schemas.microsoft.com/office/drawing/2014/main" id="{7C57064F-5453-191C-B31D-C9C132C617C3}"/>
            </a:ext>
          </a:extLst>
        </xdr:cNvPr>
        <xdr:cNvSpPr>
          <a:spLocks noChangeAspect="1"/>
        </xdr:cNvSpPr>
      </xdr:nvSpPr>
      <xdr:spPr>
        <a:xfrm flipH="1">
          <a:off x="5692069" y="6160542"/>
          <a:ext cx="434711" cy="110096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539208</xdr:colOff>
      <xdr:row>36</xdr:row>
      <xdr:rowOff>79468</xdr:rowOff>
    </xdr:from>
    <xdr:to>
      <xdr:col>9</xdr:col>
      <xdr:colOff>181547</xdr:colOff>
      <xdr:row>37</xdr:row>
      <xdr:rowOff>128779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4E54EAED-A9F4-4913-8422-780D0836C614}"/>
            </a:ext>
          </a:extLst>
        </xdr:cNvPr>
        <xdr:cNvSpPr txBox="1"/>
      </xdr:nvSpPr>
      <xdr:spPr>
        <a:xfrm>
          <a:off x="5319680" y="6414492"/>
          <a:ext cx="1008188" cy="220042"/>
        </a:xfrm>
        <a:prstGeom prst="rect">
          <a:avLst/>
        </a:prstGeom>
        <a:solidFill>
          <a:schemeClr val="lt1"/>
        </a:solidFill>
        <a:ln w="25400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本部</a:t>
          </a:r>
        </a:p>
      </xdr:txBody>
    </xdr:sp>
    <xdr:clientData/>
  </xdr:twoCellAnchor>
  <xdr:twoCellAnchor>
    <xdr:from>
      <xdr:col>3</xdr:col>
      <xdr:colOff>253309</xdr:colOff>
      <xdr:row>9</xdr:row>
      <xdr:rowOff>103390</xdr:rowOff>
    </xdr:from>
    <xdr:to>
      <xdr:col>14</xdr:col>
      <xdr:colOff>512194</xdr:colOff>
      <xdr:row>9</xdr:row>
      <xdr:rowOff>152759</xdr:rowOff>
    </xdr:to>
    <xdr:sp macro="" textlink="">
      <xdr:nvSpPr>
        <xdr:cNvPr id="557" name="正方形/長方形 556">
          <a:extLst>
            <a:ext uri="{FF2B5EF4-FFF2-40B4-BE49-F238E27FC236}">
              <a16:creationId xmlns:a16="http://schemas.microsoft.com/office/drawing/2014/main" id="{F46C3691-77D5-7915-D10E-C5926257594B}"/>
            </a:ext>
          </a:extLst>
        </xdr:cNvPr>
        <xdr:cNvSpPr/>
      </xdr:nvSpPr>
      <xdr:spPr>
        <a:xfrm>
          <a:off x="2302083" y="1828673"/>
          <a:ext cx="7771054" cy="49369"/>
        </a:xfrm>
        <a:prstGeom prst="rect">
          <a:avLst/>
        </a:prstGeom>
        <a:solidFill>
          <a:schemeClr val="accent6">
            <a:lumMod val="50000"/>
          </a:schemeClr>
        </a:solidFill>
        <a:ln w="63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285193</xdr:colOff>
      <xdr:row>9</xdr:row>
      <xdr:rowOff>119198</xdr:rowOff>
    </xdr:from>
    <xdr:to>
      <xdr:col>13</xdr:col>
      <xdr:colOff>330912</xdr:colOff>
      <xdr:row>39</xdr:row>
      <xdr:rowOff>8985</xdr:rowOff>
    </xdr:to>
    <xdr:sp macro="" textlink="">
      <xdr:nvSpPr>
        <xdr:cNvPr id="558" name="正方形/長方形 557">
          <a:extLst>
            <a:ext uri="{FF2B5EF4-FFF2-40B4-BE49-F238E27FC236}">
              <a16:creationId xmlns:a16="http://schemas.microsoft.com/office/drawing/2014/main" id="{53B49F48-B3AB-AE6B-4FF2-7326AAE7C14F}"/>
            </a:ext>
          </a:extLst>
        </xdr:cNvPr>
        <xdr:cNvSpPr>
          <a:spLocks/>
        </xdr:cNvSpPr>
      </xdr:nvSpPr>
      <xdr:spPr>
        <a:xfrm rot="5400000">
          <a:off x="6680211" y="4327482"/>
          <a:ext cx="5011721" cy="45719"/>
        </a:xfrm>
        <a:prstGeom prst="rect">
          <a:avLst/>
        </a:prstGeom>
        <a:solidFill>
          <a:schemeClr val="accent6">
            <a:lumMod val="50000"/>
          </a:schemeClr>
        </a:solidFill>
        <a:ln w="63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0</a:t>
          </a:r>
          <a:endParaRPr kumimoji="1" lang="ja-JP" altLang="en-US" sz="1100"/>
        </a:p>
      </xdr:txBody>
    </xdr:sp>
    <xdr:clientData/>
  </xdr:twoCellAnchor>
  <xdr:twoCellAnchor>
    <xdr:from>
      <xdr:col>3</xdr:col>
      <xdr:colOff>242972</xdr:colOff>
      <xdr:row>9</xdr:row>
      <xdr:rowOff>142057</xdr:rowOff>
    </xdr:from>
    <xdr:to>
      <xdr:col>3</xdr:col>
      <xdr:colOff>288691</xdr:colOff>
      <xdr:row>37</xdr:row>
      <xdr:rowOff>8989</xdr:rowOff>
    </xdr:to>
    <xdr:sp macro="" textlink="">
      <xdr:nvSpPr>
        <xdr:cNvPr id="559" name="正方形/長方形 558">
          <a:extLst>
            <a:ext uri="{FF2B5EF4-FFF2-40B4-BE49-F238E27FC236}">
              <a16:creationId xmlns:a16="http://schemas.microsoft.com/office/drawing/2014/main" id="{F4CA003D-990C-EDA8-FEA6-C4BC7784D3E4}"/>
            </a:ext>
          </a:extLst>
        </xdr:cNvPr>
        <xdr:cNvSpPr/>
      </xdr:nvSpPr>
      <xdr:spPr>
        <a:xfrm rot="5400000">
          <a:off x="-9096" y="4168182"/>
          <a:ext cx="4647404" cy="45719"/>
        </a:xfrm>
        <a:prstGeom prst="rect">
          <a:avLst/>
        </a:prstGeom>
        <a:solidFill>
          <a:schemeClr val="accent6">
            <a:lumMod val="50000"/>
          </a:schemeClr>
        </a:solidFill>
        <a:ln w="63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\</a:t>
          </a:r>
          <a:endParaRPr kumimoji="1" lang="ja-JP" altLang="en-US" sz="1100"/>
        </a:p>
      </xdr:txBody>
    </xdr:sp>
    <xdr:clientData/>
  </xdr:twoCellAnchor>
  <xdr:twoCellAnchor>
    <xdr:from>
      <xdr:col>13</xdr:col>
      <xdr:colOff>113419</xdr:colOff>
      <xdr:row>35</xdr:row>
      <xdr:rowOff>119611</xdr:rowOff>
    </xdr:from>
    <xdr:to>
      <xdr:col>13</xdr:col>
      <xdr:colOff>257419</xdr:colOff>
      <xdr:row>36</xdr:row>
      <xdr:rowOff>130278</xdr:rowOff>
    </xdr:to>
    <xdr:sp macro="" textlink="">
      <xdr:nvSpPr>
        <xdr:cNvPr id="565" name="正方形/長方形 564">
          <a:extLst>
            <a:ext uri="{FF2B5EF4-FFF2-40B4-BE49-F238E27FC236}">
              <a16:creationId xmlns:a16="http://schemas.microsoft.com/office/drawing/2014/main" id="{9FA4E155-59B3-86BA-C729-C522FC0BE079}"/>
            </a:ext>
          </a:extLst>
        </xdr:cNvPr>
        <xdr:cNvSpPr/>
      </xdr:nvSpPr>
      <xdr:spPr>
        <a:xfrm>
          <a:off x="8991438" y="6283903"/>
          <a:ext cx="144000" cy="181399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113419</xdr:colOff>
      <xdr:row>36</xdr:row>
      <xdr:rowOff>154358</xdr:rowOff>
    </xdr:from>
    <xdr:to>
      <xdr:col>13</xdr:col>
      <xdr:colOff>257419</xdr:colOff>
      <xdr:row>37</xdr:row>
      <xdr:rowOff>165025</xdr:rowOff>
    </xdr:to>
    <xdr:sp macro="" textlink="">
      <xdr:nvSpPr>
        <xdr:cNvPr id="566" name="正方形/長方形 565">
          <a:extLst>
            <a:ext uri="{FF2B5EF4-FFF2-40B4-BE49-F238E27FC236}">
              <a16:creationId xmlns:a16="http://schemas.microsoft.com/office/drawing/2014/main" id="{9CE1E00E-2ED0-D6D2-F382-80AC48C70478}"/>
            </a:ext>
          </a:extLst>
        </xdr:cNvPr>
        <xdr:cNvSpPr/>
      </xdr:nvSpPr>
      <xdr:spPr>
        <a:xfrm>
          <a:off x="8991438" y="6489382"/>
          <a:ext cx="144000" cy="181398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386232</xdr:colOff>
      <xdr:row>38</xdr:row>
      <xdr:rowOff>36979</xdr:rowOff>
    </xdr:from>
    <xdr:to>
      <xdr:col>5</xdr:col>
      <xdr:colOff>530232</xdr:colOff>
      <xdr:row>39</xdr:row>
      <xdr:rowOff>47646</xdr:rowOff>
    </xdr:to>
    <xdr:sp macro="" textlink="">
      <xdr:nvSpPr>
        <xdr:cNvPr id="568" name="正方形/長方形 567">
          <a:extLst>
            <a:ext uri="{FF2B5EF4-FFF2-40B4-BE49-F238E27FC236}">
              <a16:creationId xmlns:a16="http://schemas.microsoft.com/office/drawing/2014/main" id="{843EEE78-7C4F-4358-8B54-9B8F6FA3B1AC}"/>
            </a:ext>
          </a:extLst>
        </xdr:cNvPr>
        <xdr:cNvSpPr/>
      </xdr:nvSpPr>
      <xdr:spPr>
        <a:xfrm>
          <a:off x="3126007" y="6907822"/>
          <a:ext cx="144000" cy="181903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386232</xdr:colOff>
      <xdr:row>39</xdr:row>
      <xdr:rowOff>74080</xdr:rowOff>
    </xdr:from>
    <xdr:to>
      <xdr:col>5</xdr:col>
      <xdr:colOff>530232</xdr:colOff>
      <xdr:row>40</xdr:row>
      <xdr:rowOff>84746</xdr:rowOff>
    </xdr:to>
    <xdr:sp macro="" textlink="">
      <xdr:nvSpPr>
        <xdr:cNvPr id="569" name="正方形/長方形 568">
          <a:extLst>
            <a:ext uri="{FF2B5EF4-FFF2-40B4-BE49-F238E27FC236}">
              <a16:creationId xmlns:a16="http://schemas.microsoft.com/office/drawing/2014/main" id="{CEA56091-76CF-4197-9733-0848FB0D29FF}"/>
            </a:ext>
          </a:extLst>
        </xdr:cNvPr>
        <xdr:cNvSpPr/>
      </xdr:nvSpPr>
      <xdr:spPr>
        <a:xfrm>
          <a:off x="3126007" y="7116159"/>
          <a:ext cx="144000" cy="181902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183083</xdr:colOff>
      <xdr:row>38</xdr:row>
      <xdr:rowOff>39169</xdr:rowOff>
    </xdr:from>
    <xdr:to>
      <xdr:col>5</xdr:col>
      <xdr:colOff>363083</xdr:colOff>
      <xdr:row>39</xdr:row>
      <xdr:rowOff>13836</xdr:rowOff>
    </xdr:to>
    <xdr:sp macro="" textlink="">
      <xdr:nvSpPr>
        <xdr:cNvPr id="570" name="正方形/長方形 569">
          <a:extLst>
            <a:ext uri="{FF2B5EF4-FFF2-40B4-BE49-F238E27FC236}">
              <a16:creationId xmlns:a16="http://schemas.microsoft.com/office/drawing/2014/main" id="{5A3A2EA0-DDB3-4212-B1E0-E78D9B1C1C63}"/>
            </a:ext>
          </a:extLst>
        </xdr:cNvPr>
        <xdr:cNvSpPr/>
      </xdr:nvSpPr>
      <xdr:spPr>
        <a:xfrm rot="5400000">
          <a:off x="2952750" y="6815669"/>
          <a:ext cx="144000" cy="180000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675624</xdr:colOff>
      <xdr:row>38</xdr:row>
      <xdr:rowOff>39165</xdr:rowOff>
    </xdr:from>
    <xdr:to>
      <xdr:col>5</xdr:col>
      <xdr:colOff>167707</xdr:colOff>
      <xdr:row>39</xdr:row>
      <xdr:rowOff>13832</xdr:rowOff>
    </xdr:to>
    <xdr:sp macro="" textlink="">
      <xdr:nvSpPr>
        <xdr:cNvPr id="571" name="正方形/長方形 570">
          <a:extLst>
            <a:ext uri="{FF2B5EF4-FFF2-40B4-BE49-F238E27FC236}">
              <a16:creationId xmlns:a16="http://schemas.microsoft.com/office/drawing/2014/main" id="{BDE97EDD-F77F-19BA-95A6-847C573E84C3}"/>
            </a:ext>
          </a:extLst>
        </xdr:cNvPr>
        <xdr:cNvSpPr/>
      </xdr:nvSpPr>
      <xdr:spPr>
        <a:xfrm rot="5400000">
          <a:off x="2746017" y="6894446"/>
          <a:ext cx="145903" cy="177027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22327</xdr:colOff>
      <xdr:row>38</xdr:row>
      <xdr:rowOff>39166</xdr:rowOff>
    </xdr:from>
    <xdr:to>
      <xdr:col>4</xdr:col>
      <xdr:colOff>382327</xdr:colOff>
      <xdr:row>39</xdr:row>
      <xdr:rowOff>13833</xdr:rowOff>
    </xdr:to>
    <xdr:sp macro="" textlink="">
      <xdr:nvSpPr>
        <xdr:cNvPr id="572" name="正方形/長方形 571">
          <a:extLst>
            <a:ext uri="{FF2B5EF4-FFF2-40B4-BE49-F238E27FC236}">
              <a16:creationId xmlns:a16="http://schemas.microsoft.com/office/drawing/2014/main" id="{E95A9685-A604-CE0E-34B0-ABB8F8D1FBC1}"/>
            </a:ext>
          </a:extLst>
        </xdr:cNvPr>
        <xdr:cNvSpPr/>
      </xdr:nvSpPr>
      <xdr:spPr>
        <a:xfrm rot="5400000">
          <a:off x="2169473" y="6872734"/>
          <a:ext cx="147849" cy="360000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316273</xdr:colOff>
      <xdr:row>39</xdr:row>
      <xdr:rowOff>67745</xdr:rowOff>
    </xdr:from>
    <xdr:to>
      <xdr:col>5</xdr:col>
      <xdr:colOff>361992</xdr:colOff>
      <xdr:row>43</xdr:row>
      <xdr:rowOff>116819</xdr:rowOff>
    </xdr:to>
    <xdr:sp macro="" textlink="">
      <xdr:nvSpPr>
        <xdr:cNvPr id="587" name="正方形/長方形 586">
          <a:extLst>
            <a:ext uri="{FF2B5EF4-FFF2-40B4-BE49-F238E27FC236}">
              <a16:creationId xmlns:a16="http://schemas.microsoft.com/office/drawing/2014/main" id="{BBB3053F-5565-4AFA-BBD0-DE4A2BF1A5E0}"/>
            </a:ext>
          </a:extLst>
        </xdr:cNvPr>
        <xdr:cNvSpPr/>
      </xdr:nvSpPr>
      <xdr:spPr>
        <a:xfrm rot="5400000">
          <a:off x="3387756" y="7258102"/>
          <a:ext cx="731999" cy="45719"/>
        </a:xfrm>
        <a:prstGeom prst="rect">
          <a:avLst/>
        </a:prstGeom>
        <a:solidFill>
          <a:schemeClr val="accent6">
            <a:lumMod val="50000"/>
          </a:schemeClr>
        </a:solidFill>
        <a:ln w="63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\</a:t>
          </a:r>
          <a:endParaRPr kumimoji="1" lang="ja-JP" altLang="en-US" sz="1100"/>
        </a:p>
      </xdr:txBody>
    </xdr:sp>
    <xdr:clientData/>
  </xdr:twoCellAnchor>
  <xdr:twoCellAnchor>
    <xdr:from>
      <xdr:col>1</xdr:col>
      <xdr:colOff>32833</xdr:colOff>
      <xdr:row>39</xdr:row>
      <xdr:rowOff>38742</xdr:rowOff>
    </xdr:from>
    <xdr:to>
      <xdr:col>5</xdr:col>
      <xdr:colOff>359572</xdr:colOff>
      <xdr:row>39</xdr:row>
      <xdr:rowOff>74609</xdr:rowOff>
    </xdr:to>
    <xdr:sp macro="" textlink="">
      <xdr:nvSpPr>
        <xdr:cNvPr id="588" name="正方形/長方形 587">
          <a:extLst>
            <a:ext uri="{FF2B5EF4-FFF2-40B4-BE49-F238E27FC236}">
              <a16:creationId xmlns:a16="http://schemas.microsoft.com/office/drawing/2014/main" id="{F003A537-1556-4546-B053-BC8A9B11FC20}"/>
            </a:ext>
          </a:extLst>
        </xdr:cNvPr>
        <xdr:cNvSpPr/>
      </xdr:nvSpPr>
      <xdr:spPr>
        <a:xfrm>
          <a:off x="715758" y="6885959"/>
          <a:ext cx="3058437" cy="35867"/>
        </a:xfrm>
        <a:prstGeom prst="rect">
          <a:avLst/>
        </a:prstGeom>
        <a:solidFill>
          <a:schemeClr val="accent6">
            <a:lumMod val="50000"/>
          </a:schemeClr>
        </a:solidFill>
        <a:ln w="63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\</a:t>
          </a:r>
          <a:endParaRPr kumimoji="1" lang="ja-JP" altLang="en-US" sz="1100"/>
        </a:p>
      </xdr:txBody>
    </xdr:sp>
    <xdr:clientData/>
  </xdr:twoCellAnchor>
  <xdr:twoCellAnchor>
    <xdr:from>
      <xdr:col>5</xdr:col>
      <xdr:colOff>333520</xdr:colOff>
      <xdr:row>39</xdr:row>
      <xdr:rowOff>102727</xdr:rowOff>
    </xdr:from>
    <xdr:to>
      <xdr:col>5</xdr:col>
      <xdr:colOff>358631</xdr:colOff>
      <xdr:row>39</xdr:row>
      <xdr:rowOff>156527</xdr:rowOff>
    </xdr:to>
    <xdr:sp macro="" textlink="">
      <xdr:nvSpPr>
        <xdr:cNvPr id="589" name="正方形/長方形 588">
          <a:extLst>
            <a:ext uri="{FF2B5EF4-FFF2-40B4-BE49-F238E27FC236}">
              <a16:creationId xmlns:a16="http://schemas.microsoft.com/office/drawing/2014/main" id="{286803C8-1CDD-4237-BAC9-5EEE6F8204E0}"/>
            </a:ext>
          </a:extLst>
        </xdr:cNvPr>
        <xdr:cNvSpPr/>
      </xdr:nvSpPr>
      <xdr:spPr>
        <a:xfrm rot="5400000">
          <a:off x="3040605" y="7229896"/>
          <a:ext cx="53800" cy="25111"/>
        </a:xfrm>
        <a:prstGeom prst="rect">
          <a:avLst/>
        </a:prstGeom>
        <a:solidFill>
          <a:schemeClr val="accent6">
            <a:lumMod val="50000"/>
          </a:schemeClr>
        </a:solid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\</a:t>
          </a:r>
          <a:endParaRPr kumimoji="1" lang="ja-JP" altLang="en-US" sz="1100"/>
        </a:p>
      </xdr:txBody>
    </xdr:sp>
    <xdr:clientData/>
  </xdr:twoCellAnchor>
  <xdr:twoCellAnchor>
    <xdr:from>
      <xdr:col>3</xdr:col>
      <xdr:colOff>549171</xdr:colOff>
      <xdr:row>10</xdr:row>
      <xdr:rowOff>47108</xdr:rowOff>
    </xdr:from>
    <xdr:to>
      <xdr:col>4</xdr:col>
      <xdr:colOff>74512</xdr:colOff>
      <xdr:row>11</xdr:row>
      <xdr:rowOff>86813</xdr:rowOff>
    </xdr:to>
    <xdr:grpSp>
      <xdr:nvGrpSpPr>
        <xdr:cNvPr id="609" name="グループ化 608">
          <a:extLst>
            <a:ext uri="{FF2B5EF4-FFF2-40B4-BE49-F238E27FC236}">
              <a16:creationId xmlns:a16="http://schemas.microsoft.com/office/drawing/2014/main" id="{033AF376-49C8-2AAB-BD30-CF48E84040FF}"/>
            </a:ext>
          </a:extLst>
        </xdr:cNvPr>
        <xdr:cNvGrpSpPr/>
      </xdr:nvGrpSpPr>
      <xdr:grpSpPr>
        <a:xfrm>
          <a:off x="2590242" y="2006537"/>
          <a:ext cx="205699" cy="216597"/>
          <a:chOff x="2021135" y="2463900"/>
          <a:chExt cx="250408" cy="251190"/>
        </a:xfrm>
      </xdr:grpSpPr>
      <xdr:sp macro="" textlink="">
        <xdr:nvSpPr>
          <xdr:cNvPr id="597" name="正方形/長方形 596">
            <a:extLst>
              <a:ext uri="{FF2B5EF4-FFF2-40B4-BE49-F238E27FC236}">
                <a16:creationId xmlns:a16="http://schemas.microsoft.com/office/drawing/2014/main" id="{1A62B223-5F52-E217-250A-831884678664}"/>
              </a:ext>
            </a:extLst>
          </xdr:cNvPr>
          <xdr:cNvSpPr/>
        </xdr:nvSpPr>
        <xdr:spPr>
          <a:xfrm>
            <a:off x="2026904" y="2467376"/>
            <a:ext cx="239979" cy="240761"/>
          </a:xfrm>
          <a:prstGeom prst="rect">
            <a:avLst/>
          </a:prstGeom>
          <a:solidFill>
            <a:schemeClr val="bg1">
              <a:lumMod val="75000"/>
            </a:schemeClr>
          </a:solidFill>
          <a:ln w="6350"/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99" name="直線コネクタ 598">
            <a:extLst>
              <a:ext uri="{FF2B5EF4-FFF2-40B4-BE49-F238E27FC236}">
                <a16:creationId xmlns:a16="http://schemas.microsoft.com/office/drawing/2014/main" id="{F9652683-123D-A91A-A854-8913F8071AB7}"/>
              </a:ext>
            </a:extLst>
          </xdr:cNvPr>
          <xdr:cNvCxnSpPr/>
        </xdr:nvCxnSpPr>
        <xdr:spPr>
          <a:xfrm rot="21540000">
            <a:off x="2026905" y="2463900"/>
            <a:ext cx="239979" cy="251190"/>
          </a:xfrm>
          <a:prstGeom prst="lin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00" name="直線コネクタ 599">
            <a:extLst>
              <a:ext uri="{FF2B5EF4-FFF2-40B4-BE49-F238E27FC236}">
                <a16:creationId xmlns:a16="http://schemas.microsoft.com/office/drawing/2014/main" id="{27837EF0-C23F-45BB-B7DB-54BF162CCCFF}"/>
              </a:ext>
            </a:extLst>
          </xdr:cNvPr>
          <xdr:cNvCxnSpPr/>
        </xdr:nvCxnSpPr>
        <xdr:spPr>
          <a:xfrm rot="5340000">
            <a:off x="2025958" y="2463735"/>
            <a:ext cx="240761" cy="250408"/>
          </a:xfrm>
          <a:prstGeom prst="lin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422922</xdr:colOff>
      <xdr:row>42</xdr:row>
      <xdr:rowOff>71886</xdr:rowOff>
    </xdr:from>
    <xdr:to>
      <xdr:col>14</xdr:col>
      <xdr:colOff>170732</xdr:colOff>
      <xdr:row>43</xdr:row>
      <xdr:rowOff>125797</xdr:rowOff>
    </xdr:to>
    <xdr:sp macro="" textlink="">
      <xdr:nvSpPr>
        <xdr:cNvPr id="601" name="正方形/長方形 600">
          <a:extLst>
            <a:ext uri="{FF2B5EF4-FFF2-40B4-BE49-F238E27FC236}">
              <a16:creationId xmlns:a16="http://schemas.microsoft.com/office/drawing/2014/main" id="{02F4ED53-4A06-0120-0385-53DF2762FAB0}"/>
            </a:ext>
          </a:extLst>
        </xdr:cNvPr>
        <xdr:cNvSpPr/>
      </xdr:nvSpPr>
      <xdr:spPr>
        <a:xfrm flipV="1">
          <a:off x="3837545" y="7431296"/>
          <a:ext cx="5894130" cy="224643"/>
        </a:xfrm>
        <a:prstGeom prst="rect">
          <a:avLst/>
        </a:prstGeom>
        <a:solidFill>
          <a:srgbClr val="1DEF27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87762</xdr:colOff>
      <xdr:row>40</xdr:row>
      <xdr:rowOff>165904</xdr:rowOff>
    </xdr:from>
    <xdr:to>
      <xdr:col>5</xdr:col>
      <xdr:colOff>110163</xdr:colOff>
      <xdr:row>43</xdr:row>
      <xdr:rowOff>107827</xdr:rowOff>
    </xdr:to>
    <xdr:sp macro="" textlink="">
      <xdr:nvSpPr>
        <xdr:cNvPr id="602" name="正方形/長方形 601">
          <a:extLst>
            <a:ext uri="{FF2B5EF4-FFF2-40B4-BE49-F238E27FC236}">
              <a16:creationId xmlns:a16="http://schemas.microsoft.com/office/drawing/2014/main" id="{4FAE5C48-FAA1-EBE9-059D-75083F303B65}"/>
            </a:ext>
          </a:extLst>
        </xdr:cNvPr>
        <xdr:cNvSpPr/>
      </xdr:nvSpPr>
      <xdr:spPr>
        <a:xfrm flipV="1">
          <a:off x="770687" y="7183852"/>
          <a:ext cx="2754099" cy="454117"/>
        </a:xfrm>
        <a:prstGeom prst="rect">
          <a:avLst/>
        </a:prstGeom>
        <a:solidFill>
          <a:srgbClr val="1DEF27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361803</xdr:colOff>
      <xdr:row>37</xdr:row>
      <xdr:rowOff>133834</xdr:rowOff>
    </xdr:from>
    <xdr:to>
      <xdr:col>10</xdr:col>
      <xdr:colOff>38879</xdr:colOff>
      <xdr:row>38</xdr:row>
      <xdr:rowOff>109006</xdr:rowOff>
    </xdr:to>
    <xdr:sp macro="" textlink="">
      <xdr:nvSpPr>
        <xdr:cNvPr id="603" name="正方形/長方形 602">
          <a:extLst>
            <a:ext uri="{FF2B5EF4-FFF2-40B4-BE49-F238E27FC236}">
              <a16:creationId xmlns:a16="http://schemas.microsoft.com/office/drawing/2014/main" id="{24A9A8B7-DD9A-B5CC-1036-ED9B429F3BC6}"/>
            </a:ext>
          </a:extLst>
        </xdr:cNvPr>
        <xdr:cNvSpPr/>
      </xdr:nvSpPr>
      <xdr:spPr>
        <a:xfrm rot="5400000">
          <a:off x="6615172" y="6532541"/>
          <a:ext cx="145903" cy="360000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62354</xdr:colOff>
      <xdr:row>37</xdr:row>
      <xdr:rowOff>133834</xdr:rowOff>
    </xdr:from>
    <xdr:to>
      <xdr:col>10</xdr:col>
      <xdr:colOff>424921</xdr:colOff>
      <xdr:row>38</xdr:row>
      <xdr:rowOff>109006</xdr:rowOff>
    </xdr:to>
    <xdr:sp macro="" textlink="">
      <xdr:nvSpPr>
        <xdr:cNvPr id="604" name="正方形/長方形 603">
          <a:extLst>
            <a:ext uri="{FF2B5EF4-FFF2-40B4-BE49-F238E27FC236}">
              <a16:creationId xmlns:a16="http://schemas.microsoft.com/office/drawing/2014/main" id="{FB4660B6-CEF8-874C-C041-2DF78E711996}"/>
            </a:ext>
          </a:extLst>
        </xdr:cNvPr>
        <xdr:cNvSpPr/>
      </xdr:nvSpPr>
      <xdr:spPr>
        <a:xfrm rot="5400000">
          <a:off x="6999931" y="6531257"/>
          <a:ext cx="145903" cy="362567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452030</xdr:colOff>
      <xdr:row>37</xdr:row>
      <xdr:rowOff>133835</xdr:rowOff>
    </xdr:from>
    <xdr:to>
      <xdr:col>11</xdr:col>
      <xdr:colOff>131673</xdr:colOff>
      <xdr:row>38</xdr:row>
      <xdr:rowOff>109007</xdr:rowOff>
    </xdr:to>
    <xdr:sp macro="" textlink="">
      <xdr:nvSpPr>
        <xdr:cNvPr id="605" name="正方形/長方形 604">
          <a:extLst>
            <a:ext uri="{FF2B5EF4-FFF2-40B4-BE49-F238E27FC236}">
              <a16:creationId xmlns:a16="http://schemas.microsoft.com/office/drawing/2014/main" id="{C290B8AC-6B14-08F6-A321-49B92589AF40}"/>
            </a:ext>
          </a:extLst>
        </xdr:cNvPr>
        <xdr:cNvSpPr/>
      </xdr:nvSpPr>
      <xdr:spPr>
        <a:xfrm rot="5400000">
          <a:off x="7389607" y="6531258"/>
          <a:ext cx="145903" cy="362568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519057</xdr:colOff>
      <xdr:row>38</xdr:row>
      <xdr:rowOff>85620</xdr:rowOff>
    </xdr:from>
    <xdr:to>
      <xdr:col>4</xdr:col>
      <xdr:colOff>660009</xdr:colOff>
      <xdr:row>39</xdr:row>
      <xdr:rowOff>13831</xdr:rowOff>
    </xdr:to>
    <xdr:sp macro="" textlink="">
      <xdr:nvSpPr>
        <xdr:cNvPr id="617" name="正方形/長方形 616">
          <a:extLst>
            <a:ext uri="{FF2B5EF4-FFF2-40B4-BE49-F238E27FC236}">
              <a16:creationId xmlns:a16="http://schemas.microsoft.com/office/drawing/2014/main" id="{86680FB9-D4E1-AE75-1C4D-9B87E6F09A2B}"/>
            </a:ext>
          </a:extLst>
        </xdr:cNvPr>
        <xdr:cNvSpPr/>
      </xdr:nvSpPr>
      <xdr:spPr>
        <a:xfrm rot="5400000">
          <a:off x="2594640" y="6935711"/>
          <a:ext cx="99447" cy="140952"/>
        </a:xfrm>
        <a:prstGeom prst="rect">
          <a:avLst/>
        </a:prstGeom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507969</xdr:colOff>
      <xdr:row>11</xdr:row>
      <xdr:rowOff>123715</xdr:rowOff>
    </xdr:from>
    <xdr:to>
      <xdr:col>2</xdr:col>
      <xdr:colOff>225949</xdr:colOff>
      <xdr:row>16</xdr:row>
      <xdr:rowOff>10278</xdr:rowOff>
    </xdr:to>
    <xdr:sp macro="" textlink="">
      <xdr:nvSpPr>
        <xdr:cNvPr id="629" name="正方形/長方形 628">
          <a:extLst>
            <a:ext uri="{FF2B5EF4-FFF2-40B4-BE49-F238E27FC236}">
              <a16:creationId xmlns:a16="http://schemas.microsoft.com/office/drawing/2014/main" id="{7B16B558-6BC2-63A4-5582-99EE1EB03FA6}"/>
            </a:ext>
          </a:extLst>
        </xdr:cNvPr>
        <xdr:cNvSpPr>
          <a:spLocks noChangeAspect="1"/>
        </xdr:cNvSpPr>
      </xdr:nvSpPr>
      <xdr:spPr>
        <a:xfrm>
          <a:off x="1190894" y="2190460"/>
          <a:ext cx="400904" cy="740219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algn="ctr"/>
          <a:r>
            <a:rPr kumimoji="1" lang="ja-JP" altLang="en-US" sz="1100">
              <a:solidFill>
                <a:schemeClr val="tx1"/>
              </a:solidFill>
            </a:rPr>
            <a:t>倉　庫</a:t>
          </a:r>
        </a:p>
      </xdr:txBody>
    </xdr:sp>
    <xdr:clientData/>
  </xdr:twoCellAnchor>
  <xdr:twoCellAnchor>
    <xdr:from>
      <xdr:col>1</xdr:col>
      <xdr:colOff>515899</xdr:colOff>
      <xdr:row>23</xdr:row>
      <xdr:rowOff>7852</xdr:rowOff>
    </xdr:from>
    <xdr:to>
      <xdr:col>2</xdr:col>
      <xdr:colOff>320762</xdr:colOff>
      <xdr:row>29</xdr:row>
      <xdr:rowOff>55770</xdr:rowOff>
    </xdr:to>
    <xdr:sp macro="" textlink="">
      <xdr:nvSpPr>
        <xdr:cNvPr id="630" name="正方形/長方形 629">
          <a:extLst>
            <a:ext uri="{FF2B5EF4-FFF2-40B4-BE49-F238E27FC236}">
              <a16:creationId xmlns:a16="http://schemas.microsoft.com/office/drawing/2014/main" id="{E4A8518A-9B82-0ACD-83AB-C29AA18747BC}"/>
            </a:ext>
          </a:extLst>
        </xdr:cNvPr>
        <xdr:cNvSpPr>
          <a:spLocks noChangeAspect="1"/>
        </xdr:cNvSpPr>
      </xdr:nvSpPr>
      <xdr:spPr>
        <a:xfrm>
          <a:off x="1198824" y="4123371"/>
          <a:ext cx="487787" cy="107230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algn="ctr"/>
          <a:r>
            <a:rPr kumimoji="1" lang="ja-JP" altLang="en-US" sz="1050">
              <a:solidFill>
                <a:schemeClr val="tx1"/>
              </a:solidFill>
            </a:rPr>
            <a:t>第</a:t>
          </a:r>
          <a:r>
            <a:rPr kumimoji="1" lang="en-US" altLang="ja-JP" sz="1050">
              <a:solidFill>
                <a:schemeClr val="tx1"/>
              </a:solidFill>
            </a:rPr>
            <a:t>2</a:t>
          </a:r>
          <a:r>
            <a:rPr kumimoji="1" lang="ja-JP" altLang="en-US" sz="1050">
              <a:solidFill>
                <a:schemeClr val="tx1"/>
              </a:solidFill>
            </a:rPr>
            <a:t>管理棟</a:t>
          </a:r>
        </a:p>
      </xdr:txBody>
    </xdr:sp>
    <xdr:clientData/>
  </xdr:twoCellAnchor>
  <xdr:twoCellAnchor>
    <xdr:from>
      <xdr:col>2</xdr:col>
      <xdr:colOff>557123</xdr:colOff>
      <xdr:row>6</xdr:row>
      <xdr:rowOff>167589</xdr:rowOff>
    </xdr:from>
    <xdr:to>
      <xdr:col>14</xdr:col>
      <xdr:colOff>449292</xdr:colOff>
      <xdr:row>9</xdr:row>
      <xdr:rowOff>84168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E9E26C-3F01-D5B8-1013-05F0F30E45A4}"/>
            </a:ext>
          </a:extLst>
        </xdr:cNvPr>
        <xdr:cNvSpPr/>
      </xdr:nvSpPr>
      <xdr:spPr>
        <a:xfrm>
          <a:off x="1922972" y="1380679"/>
          <a:ext cx="8087263" cy="428772"/>
        </a:xfrm>
        <a:prstGeom prst="round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chemeClr val="tx1"/>
              </a:solidFill>
            </a:rPr>
            <a:t>防風林</a:t>
          </a:r>
          <a:endParaRPr kumimoji="1" lang="en-US" altLang="ja-JP" sz="20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486169</xdr:colOff>
      <xdr:row>11</xdr:row>
      <xdr:rowOff>119734</xdr:rowOff>
    </xdr:from>
    <xdr:to>
      <xdr:col>2</xdr:col>
      <xdr:colOff>673939</xdr:colOff>
      <xdr:row>31</xdr:row>
      <xdr:rowOff>152759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5B517650-3F25-16C5-BF44-D96DD7B877FD}"/>
            </a:ext>
          </a:extLst>
        </xdr:cNvPr>
        <xdr:cNvSpPr/>
      </xdr:nvSpPr>
      <xdr:spPr>
        <a:xfrm rot="5400000">
          <a:off x="222079" y="3816418"/>
          <a:ext cx="3447648" cy="187770"/>
        </a:xfrm>
        <a:prstGeom prst="round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0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488147</xdr:colOff>
      <xdr:row>16</xdr:row>
      <xdr:rowOff>87365</xdr:rowOff>
    </xdr:from>
    <xdr:to>
      <xdr:col>2</xdr:col>
      <xdr:colOff>668147</xdr:colOff>
      <xdr:row>18</xdr:row>
      <xdr:rowOff>105903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F45B612-3657-2D6F-819C-F2BF11FD088A}"/>
            </a:ext>
          </a:extLst>
        </xdr:cNvPr>
        <xdr:cNvSpPr>
          <a:spLocks/>
        </xdr:cNvSpPr>
      </xdr:nvSpPr>
      <xdr:spPr>
        <a:xfrm>
          <a:off x="1853996" y="3007766"/>
          <a:ext cx="180000" cy="360000"/>
        </a:xfrm>
        <a:prstGeom prst="rect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676448</xdr:colOff>
      <xdr:row>11</xdr:row>
      <xdr:rowOff>140116</xdr:rowOff>
    </xdr:from>
    <xdr:to>
      <xdr:col>3</xdr:col>
      <xdr:colOff>245523</xdr:colOff>
      <xdr:row>38</xdr:row>
      <xdr:rowOff>152759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716EBE11-42D3-BC15-A13A-B47E8A8EACA5}"/>
            </a:ext>
          </a:extLst>
        </xdr:cNvPr>
        <xdr:cNvSpPr/>
      </xdr:nvSpPr>
      <xdr:spPr>
        <a:xfrm>
          <a:off x="2042297" y="2206861"/>
          <a:ext cx="252000" cy="462238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515048</xdr:colOff>
      <xdr:row>16</xdr:row>
      <xdr:rowOff>84347</xdr:rowOff>
    </xdr:from>
    <xdr:to>
      <xdr:col>2</xdr:col>
      <xdr:colOff>637451</xdr:colOff>
      <xdr:row>18</xdr:row>
      <xdr:rowOff>102885</xdr:rowOff>
    </xdr:to>
    <xdr:grpSp>
      <xdr:nvGrpSpPr>
        <xdr:cNvPr id="29" name="グループ化 28">
          <a:extLst>
            <a:ext uri="{FF2B5EF4-FFF2-40B4-BE49-F238E27FC236}">
              <a16:creationId xmlns:a16="http://schemas.microsoft.com/office/drawing/2014/main" id="{BA41DEDB-CE32-516F-0A96-C61B5A67D8E5}"/>
            </a:ext>
          </a:extLst>
        </xdr:cNvPr>
        <xdr:cNvGrpSpPr/>
      </xdr:nvGrpSpPr>
      <xdr:grpSpPr>
        <a:xfrm>
          <a:off x="1875762" y="3105133"/>
          <a:ext cx="122403" cy="372323"/>
          <a:chOff x="1424230" y="3601210"/>
          <a:chExt cx="127835" cy="657403"/>
        </a:xfrm>
      </xdr:grpSpPr>
      <xdr:cxnSp macro="">
        <xdr:nvCxnSpPr>
          <xdr:cNvPr id="24" name="直線コネクタ 23">
            <a:extLst>
              <a:ext uri="{FF2B5EF4-FFF2-40B4-BE49-F238E27FC236}">
                <a16:creationId xmlns:a16="http://schemas.microsoft.com/office/drawing/2014/main" id="{E10869F0-C853-98D6-BBBA-AC7F53E06857}"/>
              </a:ext>
            </a:extLst>
          </xdr:cNvPr>
          <xdr:cNvCxnSpPr/>
        </xdr:nvCxnSpPr>
        <xdr:spPr>
          <a:xfrm>
            <a:off x="1424230" y="3601210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5" name="直線コネクタ 24">
            <a:extLst>
              <a:ext uri="{FF2B5EF4-FFF2-40B4-BE49-F238E27FC236}">
                <a16:creationId xmlns:a16="http://schemas.microsoft.com/office/drawing/2014/main" id="{7C6752C5-8C8C-4D8D-03B8-0BABD4FA2F1F}"/>
              </a:ext>
            </a:extLst>
          </xdr:cNvPr>
          <xdr:cNvCxnSpPr/>
        </xdr:nvCxnSpPr>
        <xdr:spPr>
          <a:xfrm>
            <a:off x="1465347" y="3601210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6" name="直線コネクタ 25">
            <a:extLst>
              <a:ext uri="{FF2B5EF4-FFF2-40B4-BE49-F238E27FC236}">
                <a16:creationId xmlns:a16="http://schemas.microsoft.com/office/drawing/2014/main" id="{52CA8327-7BE0-A99F-105F-3B4A203F5B4F}"/>
              </a:ext>
            </a:extLst>
          </xdr:cNvPr>
          <xdr:cNvCxnSpPr/>
        </xdr:nvCxnSpPr>
        <xdr:spPr>
          <a:xfrm>
            <a:off x="1509779" y="3601210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直線コネクタ 26">
            <a:extLst>
              <a:ext uri="{FF2B5EF4-FFF2-40B4-BE49-F238E27FC236}">
                <a16:creationId xmlns:a16="http://schemas.microsoft.com/office/drawing/2014/main" id="{FC2F0F58-986A-F29B-2A74-3B708F5CFDBB}"/>
              </a:ext>
            </a:extLst>
          </xdr:cNvPr>
          <xdr:cNvCxnSpPr/>
        </xdr:nvCxnSpPr>
        <xdr:spPr>
          <a:xfrm>
            <a:off x="1552065" y="3604224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480900</xdr:colOff>
      <xdr:row>24</xdr:row>
      <xdr:rowOff>94662</xdr:rowOff>
    </xdr:from>
    <xdr:to>
      <xdr:col>2</xdr:col>
      <xdr:colOff>660900</xdr:colOff>
      <xdr:row>25</xdr:row>
      <xdr:rowOff>139931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B3C7D5BA-0796-7C9A-19D9-3B12AC7F7749}"/>
            </a:ext>
          </a:extLst>
        </xdr:cNvPr>
        <xdr:cNvSpPr/>
      </xdr:nvSpPr>
      <xdr:spPr>
        <a:xfrm>
          <a:off x="1846749" y="4380912"/>
          <a:ext cx="180000" cy="216000"/>
        </a:xfrm>
        <a:prstGeom prst="rect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357044</xdr:colOff>
      <xdr:row>9</xdr:row>
      <xdr:rowOff>6522</xdr:rowOff>
    </xdr:from>
    <xdr:to>
      <xdr:col>3</xdr:col>
      <xdr:colOff>251195</xdr:colOff>
      <xdr:row>14</xdr:row>
      <xdr:rowOff>88866</xdr:rowOff>
    </xdr:to>
    <xdr:sp macro="" textlink="">
      <xdr:nvSpPr>
        <xdr:cNvPr id="49" name="アーチ 48">
          <a:extLst>
            <a:ext uri="{FF2B5EF4-FFF2-40B4-BE49-F238E27FC236}">
              <a16:creationId xmlns:a16="http://schemas.microsoft.com/office/drawing/2014/main" id="{EF5E0E8A-6ACC-CCD9-18A5-CFCC5CD3C969}"/>
            </a:ext>
          </a:extLst>
        </xdr:cNvPr>
        <xdr:cNvSpPr/>
      </xdr:nvSpPr>
      <xdr:spPr>
        <a:xfrm rot="822639">
          <a:off x="1039969" y="1731805"/>
          <a:ext cx="1260000" cy="936000"/>
        </a:xfrm>
        <a:prstGeom prst="blockArc">
          <a:avLst>
            <a:gd name="adj1" fmla="val 16075585"/>
            <a:gd name="adj2" fmla="val 0"/>
            <a:gd name="adj3" fmla="val 25000"/>
          </a:avLst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436417</xdr:colOff>
      <xdr:row>8</xdr:row>
      <xdr:rowOff>168266</xdr:rowOff>
    </xdr:from>
    <xdr:to>
      <xdr:col>2</xdr:col>
      <xdr:colOff>473493</xdr:colOff>
      <xdr:row>10</xdr:row>
      <xdr:rowOff>42804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CECCB680-F25A-366C-FE43-50882B5AF2FE}"/>
            </a:ext>
          </a:extLst>
        </xdr:cNvPr>
        <xdr:cNvSpPr/>
      </xdr:nvSpPr>
      <xdr:spPr>
        <a:xfrm rot="16522517">
          <a:off x="1371342" y="1470818"/>
          <a:ext cx="216000" cy="7200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314505</xdr:colOff>
      <xdr:row>7</xdr:row>
      <xdr:rowOff>7576</xdr:rowOff>
    </xdr:from>
    <xdr:to>
      <xdr:col>1</xdr:col>
      <xdr:colOff>493205</xdr:colOff>
      <xdr:row>38</xdr:row>
      <xdr:rowOff>0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2A8E8FED-1914-556F-8BB6-29B84756EC12}"/>
            </a:ext>
          </a:extLst>
        </xdr:cNvPr>
        <xdr:cNvSpPr/>
      </xdr:nvSpPr>
      <xdr:spPr>
        <a:xfrm>
          <a:off x="314505" y="1391397"/>
          <a:ext cx="861625" cy="528508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351853</xdr:colOff>
      <xdr:row>33</xdr:row>
      <xdr:rowOff>105310</xdr:rowOff>
    </xdr:from>
    <xdr:to>
      <xdr:col>5</xdr:col>
      <xdr:colOff>612064</xdr:colOff>
      <xdr:row>38</xdr:row>
      <xdr:rowOff>165458</xdr:rowOff>
    </xdr:to>
    <xdr:sp macro="" textlink="">
      <xdr:nvSpPr>
        <xdr:cNvPr id="52" name="アーチ 51">
          <a:extLst>
            <a:ext uri="{FF2B5EF4-FFF2-40B4-BE49-F238E27FC236}">
              <a16:creationId xmlns:a16="http://schemas.microsoft.com/office/drawing/2014/main" id="{2E67F570-8B23-04FB-7655-1914C142AE39}"/>
            </a:ext>
          </a:extLst>
        </xdr:cNvPr>
        <xdr:cNvSpPr/>
      </xdr:nvSpPr>
      <xdr:spPr>
        <a:xfrm rot="11123582">
          <a:off x="351853" y="5928140"/>
          <a:ext cx="3674834" cy="913804"/>
        </a:xfrm>
        <a:prstGeom prst="blockArc">
          <a:avLst>
            <a:gd name="adj1" fmla="val 16855120"/>
            <a:gd name="adj2" fmla="val 0"/>
            <a:gd name="adj3" fmla="val 25000"/>
          </a:avLst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566988</xdr:colOff>
      <xdr:row>32</xdr:row>
      <xdr:rowOff>35180</xdr:rowOff>
    </xdr:from>
    <xdr:to>
      <xdr:col>5</xdr:col>
      <xdr:colOff>405407</xdr:colOff>
      <xdr:row>38</xdr:row>
      <xdr:rowOff>43055</xdr:rowOff>
    </xdr:to>
    <xdr:sp macro="" textlink="">
      <xdr:nvSpPr>
        <xdr:cNvPr id="53" name="アーチ 52">
          <a:extLst>
            <a:ext uri="{FF2B5EF4-FFF2-40B4-BE49-F238E27FC236}">
              <a16:creationId xmlns:a16="http://schemas.microsoft.com/office/drawing/2014/main" id="{C40C7741-9DA1-800C-B121-3F230CA61DEF}"/>
            </a:ext>
          </a:extLst>
        </xdr:cNvPr>
        <xdr:cNvSpPr>
          <a:spLocks noChangeAspect="1"/>
        </xdr:cNvSpPr>
      </xdr:nvSpPr>
      <xdr:spPr>
        <a:xfrm rot="11295809">
          <a:off x="566988" y="5687279"/>
          <a:ext cx="3253042" cy="1032262"/>
        </a:xfrm>
        <a:prstGeom prst="blockArc">
          <a:avLst>
            <a:gd name="adj1" fmla="val 16943560"/>
            <a:gd name="adj2" fmla="val 0"/>
            <a:gd name="adj3" fmla="val 25000"/>
          </a:avLst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363246</xdr:colOff>
      <xdr:row>10</xdr:row>
      <xdr:rowOff>95849</xdr:rowOff>
    </xdr:from>
    <xdr:to>
      <xdr:col>14</xdr:col>
      <xdr:colOff>670945</xdr:colOff>
      <xdr:row>35</xdr:row>
      <xdr:rowOff>80873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3154F2FC-F465-6E00-7CEE-4311CF631B78}"/>
            </a:ext>
          </a:extLst>
        </xdr:cNvPr>
        <xdr:cNvSpPr/>
      </xdr:nvSpPr>
      <xdr:spPr>
        <a:xfrm>
          <a:off x="9241265" y="1991863"/>
          <a:ext cx="990623" cy="425330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356750</xdr:colOff>
      <xdr:row>11</xdr:row>
      <xdr:rowOff>152760</xdr:rowOff>
    </xdr:from>
    <xdr:to>
      <xdr:col>1</xdr:col>
      <xdr:colOff>404362</xdr:colOff>
      <xdr:row>29</xdr:row>
      <xdr:rowOff>7582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1ED8681D-1E96-3435-9A85-5664C40FC350}"/>
            </a:ext>
          </a:extLst>
        </xdr:cNvPr>
        <xdr:cNvSpPr txBox="1"/>
      </xdr:nvSpPr>
      <xdr:spPr>
        <a:xfrm>
          <a:off x="356750" y="2219505"/>
          <a:ext cx="730537" cy="292798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400">
              <a:latin typeface="+mj-ea"/>
              <a:ea typeface="+mj-ea"/>
            </a:rPr>
            <a:t>　北側駐車場</a:t>
          </a:r>
          <a:endParaRPr kumimoji="1" lang="en-US" altLang="ja-JP" sz="1400">
            <a:latin typeface="+mj-ea"/>
            <a:ea typeface="+mj-ea"/>
          </a:endParaRPr>
        </a:p>
        <a:p>
          <a:pPr algn="ctr"/>
          <a:r>
            <a:rPr kumimoji="1" lang="ja-JP" altLang="en-US" sz="1400">
              <a:latin typeface="+mj-ea"/>
              <a:ea typeface="+mj-ea"/>
            </a:rPr>
            <a:t>　整備地区せい選手・保護者駐車場</a:t>
          </a:r>
          <a:endParaRPr kumimoji="1" lang="ja-JP" altLang="en-US" sz="1600">
            <a:latin typeface="+mj-ea"/>
            <a:ea typeface="+mj-ea"/>
          </a:endParaRPr>
        </a:p>
      </xdr:txBody>
    </xdr:sp>
    <xdr:clientData/>
  </xdr:twoCellAnchor>
  <xdr:twoCellAnchor>
    <xdr:from>
      <xdr:col>13</xdr:col>
      <xdr:colOff>478699</xdr:colOff>
      <xdr:row>11</xdr:row>
      <xdr:rowOff>143774</xdr:rowOff>
    </xdr:from>
    <xdr:to>
      <xdr:col>14</xdr:col>
      <xdr:colOff>579722</xdr:colOff>
      <xdr:row>29</xdr:row>
      <xdr:rowOff>1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D4A4AB0B-D8AE-64BA-099E-CE92837BFCF9}"/>
            </a:ext>
          </a:extLst>
        </xdr:cNvPr>
        <xdr:cNvSpPr txBox="1"/>
      </xdr:nvSpPr>
      <xdr:spPr>
        <a:xfrm>
          <a:off x="9356718" y="2210519"/>
          <a:ext cx="783947" cy="292938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l"/>
          <a:r>
            <a:rPr kumimoji="1" lang="ja-JP" altLang="en-US" sz="1400">
              <a:latin typeface="+mj-ea"/>
              <a:ea typeface="+mj-ea"/>
            </a:rPr>
            <a:t>　南側駐車場</a:t>
          </a:r>
          <a:endParaRPr kumimoji="1" lang="en-US" altLang="ja-JP" sz="1400">
            <a:latin typeface="+mj-ea"/>
            <a:ea typeface="+mj-ea"/>
          </a:endParaRPr>
        </a:p>
        <a:p>
          <a:pPr algn="ctr"/>
          <a:r>
            <a:rPr kumimoji="1" lang="ja-JP" altLang="en-US" sz="1400">
              <a:latin typeface="+mj-ea"/>
              <a:ea typeface="+mj-ea"/>
            </a:rPr>
            <a:t>役員・審判員駐車場</a:t>
          </a:r>
        </a:p>
      </xdr:txBody>
    </xdr:sp>
    <xdr:clientData/>
  </xdr:twoCellAnchor>
  <xdr:twoCellAnchor>
    <xdr:from>
      <xdr:col>3</xdr:col>
      <xdr:colOff>117171</xdr:colOff>
      <xdr:row>37</xdr:row>
      <xdr:rowOff>58382</xdr:rowOff>
    </xdr:from>
    <xdr:to>
      <xdr:col>3</xdr:col>
      <xdr:colOff>490628</xdr:colOff>
      <xdr:row>38</xdr:row>
      <xdr:rowOff>14954</xdr:rowOff>
    </xdr:to>
    <xdr:sp macro="" textlink="">
      <xdr:nvSpPr>
        <xdr:cNvPr id="595" name="矢印: 左右 594">
          <a:extLst>
            <a:ext uri="{FF2B5EF4-FFF2-40B4-BE49-F238E27FC236}">
              <a16:creationId xmlns:a16="http://schemas.microsoft.com/office/drawing/2014/main" id="{371D462C-4E1C-014A-0185-E0CEA0427B4E}"/>
            </a:ext>
          </a:extLst>
        </xdr:cNvPr>
        <xdr:cNvSpPr/>
      </xdr:nvSpPr>
      <xdr:spPr>
        <a:xfrm>
          <a:off x="2165945" y="6564137"/>
          <a:ext cx="373457" cy="127303"/>
        </a:xfrm>
        <a:prstGeom prst="left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506062</xdr:colOff>
      <xdr:row>24</xdr:row>
      <xdr:rowOff>93332</xdr:rowOff>
    </xdr:from>
    <xdr:to>
      <xdr:col>2</xdr:col>
      <xdr:colOff>628465</xdr:colOff>
      <xdr:row>25</xdr:row>
      <xdr:rowOff>138601</xdr:rowOff>
    </xdr:to>
    <xdr:grpSp>
      <xdr:nvGrpSpPr>
        <xdr:cNvPr id="477" name="グループ化 476">
          <a:extLst>
            <a:ext uri="{FF2B5EF4-FFF2-40B4-BE49-F238E27FC236}">
              <a16:creationId xmlns:a16="http://schemas.microsoft.com/office/drawing/2014/main" id="{393539AD-FE60-E8BB-CB99-92E4D1470CF3}"/>
            </a:ext>
          </a:extLst>
        </xdr:cNvPr>
        <xdr:cNvGrpSpPr/>
      </xdr:nvGrpSpPr>
      <xdr:grpSpPr>
        <a:xfrm>
          <a:off x="1866776" y="4529261"/>
          <a:ext cx="122403" cy="222161"/>
          <a:chOff x="1424230" y="3601210"/>
          <a:chExt cx="127835" cy="657403"/>
        </a:xfrm>
      </xdr:grpSpPr>
      <xdr:cxnSp macro="">
        <xdr:nvCxnSpPr>
          <xdr:cNvPr id="478" name="直線コネクタ 477">
            <a:extLst>
              <a:ext uri="{FF2B5EF4-FFF2-40B4-BE49-F238E27FC236}">
                <a16:creationId xmlns:a16="http://schemas.microsoft.com/office/drawing/2014/main" id="{DEB92163-5954-7835-85EB-B706E0DE3473}"/>
              </a:ext>
            </a:extLst>
          </xdr:cNvPr>
          <xdr:cNvCxnSpPr/>
        </xdr:nvCxnSpPr>
        <xdr:spPr>
          <a:xfrm>
            <a:off x="1424230" y="3601210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79" name="直線コネクタ 478">
            <a:extLst>
              <a:ext uri="{FF2B5EF4-FFF2-40B4-BE49-F238E27FC236}">
                <a16:creationId xmlns:a16="http://schemas.microsoft.com/office/drawing/2014/main" id="{F5826A27-1492-FC1E-F970-11B3926B569F}"/>
              </a:ext>
            </a:extLst>
          </xdr:cNvPr>
          <xdr:cNvCxnSpPr/>
        </xdr:nvCxnSpPr>
        <xdr:spPr>
          <a:xfrm>
            <a:off x="1465347" y="3601210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80" name="直線コネクタ 479">
            <a:extLst>
              <a:ext uri="{FF2B5EF4-FFF2-40B4-BE49-F238E27FC236}">
                <a16:creationId xmlns:a16="http://schemas.microsoft.com/office/drawing/2014/main" id="{2391513E-3A57-C821-46E8-1D2FA7978288}"/>
              </a:ext>
            </a:extLst>
          </xdr:cNvPr>
          <xdr:cNvCxnSpPr/>
        </xdr:nvCxnSpPr>
        <xdr:spPr>
          <a:xfrm>
            <a:off x="1509779" y="3601210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81" name="直線コネクタ 480">
            <a:extLst>
              <a:ext uri="{FF2B5EF4-FFF2-40B4-BE49-F238E27FC236}">
                <a16:creationId xmlns:a16="http://schemas.microsoft.com/office/drawing/2014/main" id="{A317A7B5-CA6F-9D1B-BFC5-9C7D5245877D}"/>
              </a:ext>
            </a:extLst>
          </xdr:cNvPr>
          <xdr:cNvCxnSpPr/>
        </xdr:nvCxnSpPr>
        <xdr:spPr>
          <a:xfrm>
            <a:off x="1552065" y="3604224"/>
            <a:ext cx="0" cy="654389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14</xdr:col>
      <xdr:colOff>205828</xdr:colOff>
      <xdr:row>36</xdr:row>
      <xdr:rowOff>134789</xdr:rowOff>
    </xdr:from>
    <xdr:to>
      <xdr:col>14</xdr:col>
      <xdr:colOff>251547</xdr:colOff>
      <xdr:row>43</xdr:row>
      <xdr:rowOff>107726</xdr:rowOff>
    </xdr:to>
    <xdr:sp macro="" textlink="">
      <xdr:nvSpPr>
        <xdr:cNvPr id="482" name="正方形/長方形 481">
          <a:extLst>
            <a:ext uri="{FF2B5EF4-FFF2-40B4-BE49-F238E27FC236}">
              <a16:creationId xmlns:a16="http://schemas.microsoft.com/office/drawing/2014/main" id="{4C8A929B-3FFD-F93D-F74E-D2811BB63AE9}"/>
            </a:ext>
          </a:extLst>
        </xdr:cNvPr>
        <xdr:cNvSpPr>
          <a:spLocks/>
        </xdr:cNvSpPr>
      </xdr:nvSpPr>
      <xdr:spPr>
        <a:xfrm rot="5400000" flipV="1">
          <a:off x="9205603" y="7030981"/>
          <a:ext cx="1168055" cy="45719"/>
        </a:xfrm>
        <a:prstGeom prst="rect">
          <a:avLst/>
        </a:prstGeom>
        <a:solidFill>
          <a:schemeClr val="accent6">
            <a:lumMod val="50000"/>
          </a:schemeClr>
        </a:solidFill>
        <a:ln w="63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0</a:t>
          </a:r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41</xdr:row>
      <xdr:rowOff>257175</xdr:rowOff>
    </xdr:from>
    <xdr:to>
      <xdr:col>15</xdr:col>
      <xdr:colOff>0</xdr:colOff>
      <xdr:row>48</xdr:row>
      <xdr:rowOff>161925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91F7101-C621-21D5-24C8-8F91B0DC3F59}"/>
            </a:ext>
          </a:extLst>
        </xdr:cNvPr>
        <xdr:cNvSpPr/>
      </xdr:nvSpPr>
      <xdr:spPr>
        <a:xfrm>
          <a:off x="171450" y="10096500"/>
          <a:ext cx="6677025" cy="177165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171450</xdr:colOff>
      <xdr:row>34</xdr:row>
      <xdr:rowOff>9525</xdr:rowOff>
    </xdr:from>
    <xdr:to>
      <xdr:col>14</xdr:col>
      <xdr:colOff>476250</xdr:colOff>
      <xdr:row>40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AA70887-A4CC-EF89-8DD6-6F9032FCE7A1}"/>
            </a:ext>
          </a:extLst>
        </xdr:cNvPr>
        <xdr:cNvSpPr/>
      </xdr:nvSpPr>
      <xdr:spPr>
        <a:xfrm>
          <a:off x="171450" y="7981950"/>
          <a:ext cx="6657975" cy="177165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11B87-8041-4CA2-9ECE-B0F602E6E004}">
  <sheetPr>
    <pageSetUpPr fitToPage="1"/>
  </sheetPr>
  <dimension ref="B1"/>
  <sheetViews>
    <sheetView showGridLines="0" zoomScale="70" zoomScaleNormal="70" workbookViewId="0">
      <selection activeCell="A2" sqref="A2"/>
    </sheetView>
  </sheetViews>
  <sheetFormatPr defaultRowHeight="13.5" x14ac:dyDescent="0.15"/>
  <sheetData>
    <row r="1" spans="2:2" ht="28.5" x14ac:dyDescent="0.3">
      <c r="B1" s="1" t="s">
        <v>0</v>
      </c>
    </row>
  </sheetData>
  <phoneticPr fontId="19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97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10728-54D0-4657-9CFD-C736C7D6C9F2}">
  <dimension ref="A1:AG41"/>
  <sheetViews>
    <sheetView showGridLines="0" zoomScale="90" zoomScaleNormal="90" workbookViewId="0">
      <selection activeCell="A3" sqref="A3"/>
    </sheetView>
  </sheetViews>
  <sheetFormatPr defaultColWidth="8.5" defaultRowHeight="13.5" x14ac:dyDescent="0.15"/>
  <cols>
    <col min="1" max="13" width="3.125" style="14" customWidth="1"/>
    <col min="14" max="29" width="2.5" style="14" customWidth="1"/>
    <col min="30" max="33" width="3.125" style="14" customWidth="1"/>
    <col min="34" max="16384" width="8.5" style="14"/>
  </cols>
  <sheetData>
    <row r="1" spans="1:33" ht="38.25" customHeight="1" x14ac:dyDescent="0.25">
      <c r="A1" s="49" t="s">
        <v>74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</row>
    <row r="2" spans="1:33" ht="21" customHeight="1" x14ac:dyDescent="0.2">
      <c r="A2" s="15"/>
      <c r="B2" s="12" t="s">
        <v>75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spans="1:33" ht="21" customHeight="1" x14ac:dyDescent="0.2">
      <c r="A3" s="15"/>
      <c r="B3" s="12" t="s">
        <v>29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</row>
    <row r="4" spans="1:33" ht="21" customHeight="1" x14ac:dyDescent="0.2">
      <c r="A4" s="15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ht="21" customHeight="1" thickBot="1" x14ac:dyDescent="0.25">
      <c r="A5" s="13"/>
      <c r="B5" s="15" t="s">
        <v>27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ht="21" customHeight="1" thickBot="1" x14ac:dyDescent="0.25">
      <c r="A6" s="15"/>
      <c r="B6" s="58" t="s">
        <v>18</v>
      </c>
      <c r="C6" s="59"/>
      <c r="D6" s="59" t="s">
        <v>19</v>
      </c>
      <c r="E6" s="59"/>
      <c r="F6" s="59"/>
      <c r="G6" s="59"/>
      <c r="H6" s="59"/>
      <c r="I6" s="59"/>
      <c r="J6" s="59"/>
      <c r="K6" s="59"/>
      <c r="L6" s="59"/>
      <c r="M6" s="60" t="s">
        <v>20</v>
      </c>
      <c r="N6" s="60"/>
      <c r="O6" s="60"/>
      <c r="P6" s="61"/>
      <c r="Q6" s="15"/>
      <c r="R6" s="15"/>
      <c r="S6" s="15"/>
      <c r="T6" s="15"/>
      <c r="AD6" s="15"/>
      <c r="AE6" s="15"/>
      <c r="AF6" s="15"/>
      <c r="AG6" s="15"/>
    </row>
    <row r="7" spans="1:33" ht="21" customHeight="1" thickTop="1" x14ac:dyDescent="0.2">
      <c r="A7" s="15"/>
      <c r="B7" s="62">
        <v>1</v>
      </c>
      <c r="C7" s="63"/>
      <c r="D7" s="64" t="s">
        <v>65</v>
      </c>
      <c r="E7" s="64"/>
      <c r="F7" s="64"/>
      <c r="G7" s="64"/>
      <c r="H7" s="64"/>
      <c r="I7" s="64"/>
      <c r="J7" s="64"/>
      <c r="K7" s="64"/>
      <c r="L7" s="64"/>
      <c r="M7" s="65">
        <f>AB17</f>
        <v>0</v>
      </c>
      <c r="N7" s="65"/>
      <c r="O7" s="66"/>
      <c r="P7" s="16" t="s">
        <v>25</v>
      </c>
      <c r="Q7" s="15"/>
      <c r="R7" s="15"/>
      <c r="S7" s="15"/>
      <c r="T7" s="15"/>
      <c r="AD7" s="15"/>
      <c r="AE7" s="15"/>
      <c r="AF7" s="15"/>
      <c r="AG7" s="15"/>
    </row>
    <row r="8" spans="1:33" ht="21" customHeight="1" x14ac:dyDescent="0.2">
      <c r="A8" s="15"/>
      <c r="B8" s="74">
        <v>2</v>
      </c>
      <c r="C8" s="75"/>
      <c r="D8" s="76" t="s">
        <v>57</v>
      </c>
      <c r="E8" s="76"/>
      <c r="F8" s="76"/>
      <c r="G8" s="76"/>
      <c r="H8" s="76"/>
      <c r="I8" s="76"/>
      <c r="J8" s="76"/>
      <c r="K8" s="76"/>
      <c r="L8" s="76"/>
      <c r="M8" s="77">
        <f>AB19</f>
        <v>0</v>
      </c>
      <c r="N8" s="77"/>
      <c r="O8" s="78"/>
      <c r="P8" s="17" t="s">
        <v>25</v>
      </c>
      <c r="Q8" s="15"/>
      <c r="R8" s="15"/>
      <c r="S8" s="15"/>
      <c r="T8" s="15"/>
      <c r="AD8" s="15"/>
      <c r="AE8" s="15"/>
      <c r="AF8" s="15"/>
      <c r="AG8" s="15"/>
    </row>
    <row r="9" spans="1:33" ht="21" customHeight="1" thickBot="1" x14ac:dyDescent="0.25">
      <c r="A9" s="15"/>
      <c r="B9" s="69">
        <v>3</v>
      </c>
      <c r="C9" s="70"/>
      <c r="D9" s="71" t="s">
        <v>55</v>
      </c>
      <c r="E9" s="71"/>
      <c r="F9" s="71"/>
      <c r="G9" s="71"/>
      <c r="H9" s="71"/>
      <c r="I9" s="71"/>
      <c r="J9" s="71"/>
      <c r="K9" s="71"/>
      <c r="L9" s="71"/>
      <c r="M9" s="72">
        <f>AB21</f>
        <v>0</v>
      </c>
      <c r="N9" s="72"/>
      <c r="O9" s="73"/>
      <c r="P9" s="18" t="s">
        <v>25</v>
      </c>
      <c r="Q9" s="15"/>
      <c r="R9" s="15"/>
      <c r="S9" s="15"/>
      <c r="T9" s="15"/>
      <c r="AD9" s="15"/>
      <c r="AE9" s="15"/>
      <c r="AF9" s="15"/>
      <c r="AG9" s="15"/>
    </row>
    <row r="10" spans="1:33" ht="21" hidden="1" customHeight="1" x14ac:dyDescent="0.2">
      <c r="A10" s="15"/>
      <c r="B10" s="62">
        <v>4</v>
      </c>
      <c r="C10" s="63"/>
      <c r="D10" s="64"/>
      <c r="E10" s="64"/>
      <c r="F10" s="64"/>
      <c r="G10" s="64"/>
      <c r="H10" s="64"/>
      <c r="I10" s="64"/>
      <c r="J10" s="64"/>
      <c r="K10" s="64"/>
      <c r="L10" s="64"/>
      <c r="M10" s="67">
        <f>AB23</f>
        <v>0</v>
      </c>
      <c r="N10" s="67"/>
      <c r="O10" s="68"/>
      <c r="P10" s="16" t="s">
        <v>25</v>
      </c>
      <c r="Q10" s="15"/>
      <c r="R10" s="15"/>
      <c r="S10" s="15"/>
      <c r="T10" s="15"/>
      <c r="AD10" s="15"/>
      <c r="AE10" s="15"/>
      <c r="AF10" s="15"/>
      <c r="AG10" s="15"/>
    </row>
    <row r="11" spans="1:33" ht="21" hidden="1" customHeight="1" thickBot="1" x14ac:dyDescent="0.25">
      <c r="A11" s="15"/>
      <c r="B11" s="69">
        <v>5</v>
      </c>
      <c r="C11" s="70"/>
      <c r="D11" s="71"/>
      <c r="E11" s="71"/>
      <c r="F11" s="71"/>
      <c r="G11" s="71"/>
      <c r="H11" s="71"/>
      <c r="I11" s="71"/>
      <c r="J11" s="71"/>
      <c r="K11" s="71"/>
      <c r="L11" s="71"/>
      <c r="M11" s="72">
        <f>AB25</f>
        <v>0</v>
      </c>
      <c r="N11" s="72"/>
      <c r="O11" s="73"/>
      <c r="P11" s="18" t="s">
        <v>25</v>
      </c>
      <c r="Q11" s="15"/>
      <c r="R11" s="15"/>
      <c r="S11" s="15"/>
      <c r="T11" s="15"/>
      <c r="AD11" s="15"/>
      <c r="AE11" s="15"/>
      <c r="AF11" s="15"/>
      <c r="AG11" s="15"/>
    </row>
    <row r="12" spans="1:33" ht="21" customHeight="1" x14ac:dyDescent="0.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9" t="s">
        <v>30</v>
      </c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</row>
    <row r="13" spans="1:33" ht="21" customHeight="1" x14ac:dyDescent="0.15">
      <c r="A13" s="20"/>
      <c r="C13" s="21"/>
      <c r="D13" s="20"/>
      <c r="E13" s="22"/>
      <c r="F13" s="20"/>
      <c r="G13" s="23"/>
      <c r="H13" s="22"/>
      <c r="I13" s="20"/>
      <c r="J13" s="23"/>
      <c r="K13" s="22"/>
      <c r="L13" s="13"/>
      <c r="M13" s="13"/>
      <c r="N13" s="13"/>
      <c r="O13" s="13"/>
      <c r="P13" s="13"/>
      <c r="Q13" s="13"/>
      <c r="R13" s="13"/>
      <c r="S13" s="13"/>
      <c r="T13" s="13"/>
      <c r="U13" s="24"/>
      <c r="V13" s="25"/>
      <c r="W13" s="25"/>
      <c r="X13" s="24"/>
      <c r="Y13" s="24"/>
      <c r="Z13" s="24"/>
      <c r="AA13" s="24"/>
      <c r="AB13" s="24"/>
      <c r="AC13" s="24"/>
      <c r="AD13" s="24"/>
      <c r="AE13" s="24"/>
      <c r="AF13" s="24"/>
      <c r="AG13" s="13"/>
    </row>
    <row r="14" spans="1:33" ht="21" customHeight="1" thickBot="1" x14ac:dyDescent="0.2">
      <c r="B14" s="26" t="s">
        <v>60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13"/>
    </row>
    <row r="15" spans="1:33" ht="20.85" customHeight="1" x14ac:dyDescent="0.15">
      <c r="B15" s="89"/>
      <c r="C15" s="90"/>
      <c r="D15" s="91"/>
      <c r="E15" s="95" t="str">
        <f>B17</f>
        <v>西部地区
女子トレセン</v>
      </c>
      <c r="F15" s="95"/>
      <c r="G15" s="96"/>
      <c r="H15" s="99" t="str">
        <f>B19</f>
        <v>大分市
U-12女子</v>
      </c>
      <c r="I15" s="95"/>
      <c r="J15" s="96"/>
      <c r="K15" s="101" t="str">
        <f>B21</f>
        <v>中津ガールズ</v>
      </c>
      <c r="L15" s="102"/>
      <c r="M15" s="103"/>
      <c r="N15" s="111" t="s">
        <v>16</v>
      </c>
      <c r="O15" s="111"/>
      <c r="P15" s="113" t="s">
        <v>21</v>
      </c>
      <c r="Q15" s="79"/>
      <c r="R15" s="117" t="s">
        <v>17</v>
      </c>
      <c r="S15" s="118"/>
      <c r="T15" s="113" t="s">
        <v>22</v>
      </c>
      <c r="U15" s="115"/>
      <c r="V15" s="113" t="s">
        <v>23</v>
      </c>
      <c r="W15" s="115"/>
      <c r="X15" s="113" t="s">
        <v>24</v>
      </c>
      <c r="Y15" s="115"/>
      <c r="Z15" s="107" t="s">
        <v>73</v>
      </c>
      <c r="AA15" s="108"/>
      <c r="AB15" s="79" t="s">
        <v>28</v>
      </c>
      <c r="AC15" s="80"/>
    </row>
    <row r="16" spans="1:33" ht="21" customHeight="1" thickBot="1" x14ac:dyDescent="0.2">
      <c r="B16" s="92"/>
      <c r="C16" s="93"/>
      <c r="D16" s="94"/>
      <c r="E16" s="97"/>
      <c r="F16" s="97"/>
      <c r="G16" s="98"/>
      <c r="H16" s="100"/>
      <c r="I16" s="97"/>
      <c r="J16" s="98"/>
      <c r="K16" s="104"/>
      <c r="L16" s="105"/>
      <c r="M16" s="106"/>
      <c r="N16" s="112"/>
      <c r="O16" s="112"/>
      <c r="P16" s="114"/>
      <c r="Q16" s="81"/>
      <c r="R16" s="119"/>
      <c r="S16" s="120"/>
      <c r="T16" s="114"/>
      <c r="U16" s="116"/>
      <c r="V16" s="114"/>
      <c r="W16" s="116"/>
      <c r="X16" s="114"/>
      <c r="Y16" s="116"/>
      <c r="Z16" s="109"/>
      <c r="AA16" s="110"/>
      <c r="AB16" s="81"/>
      <c r="AC16" s="82"/>
    </row>
    <row r="17" spans="1:33" ht="21" customHeight="1" thickTop="1" x14ac:dyDescent="0.15">
      <c r="B17" s="83" t="s">
        <v>58</v>
      </c>
      <c r="C17" s="84"/>
      <c r="D17" s="85"/>
      <c r="E17" s="165"/>
      <c r="F17" s="166"/>
      <c r="G17" s="167"/>
      <c r="H17" s="168"/>
      <c r="I17" s="169" t="str">
        <f>IF(H18="","",IF(H18&gt;J18,"○",IF(H18&lt;J18,"●",IF(H18=J18,"△"))))</f>
        <v>△</v>
      </c>
      <c r="J17" s="170"/>
      <c r="K17" s="168"/>
      <c r="L17" s="169" t="str">
        <f>IF(K18="","",IF(K18&gt;M18,"○",IF(K18&lt;M18,"●",IF(K18=M18,"△"))))</f>
        <v>△</v>
      </c>
      <c r="M17" s="171"/>
      <c r="N17" s="172">
        <f>COUNTIF(E17:M17,"○")</f>
        <v>0</v>
      </c>
      <c r="O17" s="172"/>
      <c r="P17" s="173">
        <f>COUNTIF(E17:M17,"△")+COUNTIF(E17:M17,"▲")</f>
        <v>2</v>
      </c>
      <c r="Q17" s="172"/>
      <c r="R17" s="173">
        <f>COUNTIF(E17:M17,"●")</f>
        <v>0</v>
      </c>
      <c r="S17" s="174"/>
      <c r="T17" s="173">
        <f>SUM(H18,K18)</f>
        <v>0</v>
      </c>
      <c r="U17" s="174"/>
      <c r="V17" s="173">
        <f>SUM(J18,M18)</f>
        <v>0</v>
      </c>
      <c r="W17" s="174"/>
      <c r="X17" s="173">
        <f>(N17*3)+(P17*1)</f>
        <v>2</v>
      </c>
      <c r="Y17" s="174"/>
      <c r="Z17" s="133">
        <f>T17-V17</f>
        <v>0</v>
      </c>
      <c r="AA17" s="134"/>
      <c r="AB17" s="121"/>
      <c r="AC17" s="122"/>
    </row>
    <row r="18" spans="1:33" ht="21" customHeight="1" x14ac:dyDescent="0.15">
      <c r="B18" s="86"/>
      <c r="C18" s="87"/>
      <c r="D18" s="88"/>
      <c r="E18" s="175"/>
      <c r="F18" s="152"/>
      <c r="G18" s="153"/>
      <c r="H18" s="33">
        <v>0</v>
      </c>
      <c r="I18" s="176" t="s">
        <v>26</v>
      </c>
      <c r="J18" s="32">
        <v>0</v>
      </c>
      <c r="K18" s="33">
        <v>0</v>
      </c>
      <c r="L18" s="176" t="s">
        <v>26</v>
      </c>
      <c r="M18" s="34">
        <v>0</v>
      </c>
      <c r="N18" s="177"/>
      <c r="O18" s="177"/>
      <c r="P18" s="178"/>
      <c r="Q18" s="177"/>
      <c r="R18" s="178"/>
      <c r="S18" s="154"/>
      <c r="T18" s="178"/>
      <c r="U18" s="154"/>
      <c r="V18" s="178"/>
      <c r="W18" s="154"/>
      <c r="X18" s="178"/>
      <c r="Y18" s="154"/>
      <c r="Z18" s="141"/>
      <c r="AA18" s="142"/>
      <c r="AB18" s="123"/>
      <c r="AC18" s="124"/>
    </row>
    <row r="19" spans="1:33" ht="21" customHeight="1" x14ac:dyDescent="0.15">
      <c r="B19" s="83" t="s">
        <v>59</v>
      </c>
      <c r="C19" s="84"/>
      <c r="D19" s="85"/>
      <c r="E19" s="35"/>
      <c r="F19" s="36" t="str">
        <f>IF(E20="","",IF(E20&gt;G20,"○",IF(E20&lt;G20,"●",IF(E20=G20,"△"))))</f>
        <v>△</v>
      </c>
      <c r="G19" s="37"/>
      <c r="H19" s="156"/>
      <c r="I19" s="157"/>
      <c r="J19" s="179"/>
      <c r="K19" s="38"/>
      <c r="L19" s="36" t="str">
        <f>IF(K20="","",IF(K20&gt;M20,"○",IF(K20&lt;M20,"●",IF(K20=M20,"△"))))</f>
        <v>△</v>
      </c>
      <c r="M19" s="180"/>
      <c r="N19" s="181">
        <f>COUNTIF(E19:M19,"○")</f>
        <v>0</v>
      </c>
      <c r="O19" s="181"/>
      <c r="P19" s="182">
        <f>COUNTIF(E19:M19,"△")+COUNTIF(E19:M19,"▲")</f>
        <v>2</v>
      </c>
      <c r="Q19" s="181"/>
      <c r="R19" s="182">
        <f>COUNTIF(E19:M19,"●")</f>
        <v>0</v>
      </c>
      <c r="S19" s="183"/>
      <c r="T19" s="182">
        <f>SUM(H20,K20)</f>
        <v>0</v>
      </c>
      <c r="U19" s="183"/>
      <c r="V19" s="182">
        <f>SUM(J20,M20)</f>
        <v>0</v>
      </c>
      <c r="W19" s="183"/>
      <c r="X19" s="182">
        <f>(N19*3)+(P19*1)</f>
        <v>2</v>
      </c>
      <c r="Y19" s="183"/>
      <c r="Z19" s="133">
        <f>T19-V19</f>
        <v>0</v>
      </c>
      <c r="AA19" s="134"/>
      <c r="AB19" s="121"/>
      <c r="AC19" s="122"/>
    </row>
    <row r="20" spans="1:33" ht="21" customHeight="1" x14ac:dyDescent="0.15">
      <c r="B20" s="86"/>
      <c r="C20" s="87"/>
      <c r="D20" s="88"/>
      <c r="E20" s="39">
        <f>J18</f>
        <v>0</v>
      </c>
      <c r="F20" s="176" t="s">
        <v>26</v>
      </c>
      <c r="G20" s="32">
        <f>H18</f>
        <v>0</v>
      </c>
      <c r="H20" s="151"/>
      <c r="I20" s="152"/>
      <c r="J20" s="153"/>
      <c r="K20" s="33">
        <v>0</v>
      </c>
      <c r="L20" s="176" t="s">
        <v>26</v>
      </c>
      <c r="M20" s="34">
        <v>0</v>
      </c>
      <c r="N20" s="177"/>
      <c r="O20" s="177"/>
      <c r="P20" s="178"/>
      <c r="Q20" s="177"/>
      <c r="R20" s="178"/>
      <c r="S20" s="154"/>
      <c r="T20" s="178"/>
      <c r="U20" s="154"/>
      <c r="V20" s="178"/>
      <c r="W20" s="154"/>
      <c r="X20" s="178"/>
      <c r="Y20" s="154"/>
      <c r="Z20" s="141"/>
      <c r="AA20" s="142"/>
      <c r="AB20" s="123"/>
      <c r="AC20" s="124"/>
    </row>
    <row r="21" spans="1:33" ht="21" customHeight="1" x14ac:dyDescent="0.15">
      <c r="B21" s="127" t="str">
        <f>D9</f>
        <v>中津ガールズ</v>
      </c>
      <c r="C21" s="128"/>
      <c r="D21" s="129"/>
      <c r="E21" s="35"/>
      <c r="F21" s="36" t="str">
        <f>IF(E22="","",IF(E22&gt;G22,"○",IF(E22&lt;G22,"●",IF(E22=G22,"△"))))</f>
        <v>△</v>
      </c>
      <c r="G21" s="37"/>
      <c r="H21" s="38"/>
      <c r="I21" s="36" t="str">
        <f>IF(H22="","",IF(H22&gt;J22,"○",IF(H22&lt;J22,"●",IF(H22=J22,"△"))))</f>
        <v>△</v>
      </c>
      <c r="J21" s="37"/>
      <c r="K21" s="156"/>
      <c r="L21" s="157"/>
      <c r="M21" s="158"/>
      <c r="N21" s="184">
        <f>COUNTIF(E21:M21,"○")</f>
        <v>0</v>
      </c>
      <c r="O21" s="184"/>
      <c r="P21" s="185">
        <f>COUNTIF(E21:M21,"△")+COUNTIF(E21:M21,"▲")</f>
        <v>2</v>
      </c>
      <c r="Q21" s="184"/>
      <c r="R21" s="185">
        <f>COUNTIF(E21:M21,"●")</f>
        <v>0</v>
      </c>
      <c r="S21" s="186"/>
      <c r="T21" s="182">
        <f>SUM(H22,K22)</f>
        <v>0</v>
      </c>
      <c r="U21" s="183"/>
      <c r="V21" s="185">
        <f>SUM(J22,M22)</f>
        <v>0</v>
      </c>
      <c r="W21" s="186"/>
      <c r="X21" s="185">
        <f>(N21*3)+(P21*1)</f>
        <v>2</v>
      </c>
      <c r="Y21" s="186"/>
      <c r="Z21" s="133">
        <f>T21-V21</f>
        <v>0</v>
      </c>
      <c r="AA21" s="134"/>
      <c r="AB21" s="123"/>
      <c r="AC21" s="124"/>
    </row>
    <row r="22" spans="1:33" ht="21" customHeight="1" thickBot="1" x14ac:dyDescent="0.2">
      <c r="B22" s="130"/>
      <c r="C22" s="131"/>
      <c r="D22" s="132"/>
      <c r="E22" s="40">
        <f>M18</f>
        <v>0</v>
      </c>
      <c r="F22" s="187" t="s">
        <v>26</v>
      </c>
      <c r="G22" s="41">
        <f>K18</f>
        <v>0</v>
      </c>
      <c r="H22" s="42">
        <f>M20</f>
        <v>0</v>
      </c>
      <c r="I22" s="187" t="s">
        <v>26</v>
      </c>
      <c r="J22" s="41">
        <f>K20</f>
        <v>0</v>
      </c>
      <c r="K22" s="159"/>
      <c r="L22" s="160"/>
      <c r="M22" s="161"/>
      <c r="N22" s="188"/>
      <c r="O22" s="188"/>
      <c r="P22" s="189"/>
      <c r="Q22" s="188"/>
      <c r="R22" s="189"/>
      <c r="S22" s="190"/>
      <c r="T22" s="189"/>
      <c r="U22" s="190"/>
      <c r="V22" s="189"/>
      <c r="W22" s="190"/>
      <c r="X22" s="189"/>
      <c r="Y22" s="190"/>
      <c r="Z22" s="135"/>
      <c r="AA22" s="136"/>
      <c r="AB22" s="125"/>
      <c r="AC22" s="126"/>
    </row>
    <row r="23" spans="1:33" ht="21" hidden="1" customHeight="1" x14ac:dyDescent="0.15">
      <c r="B23" s="127">
        <f>D10</f>
        <v>0</v>
      </c>
      <c r="C23" s="128"/>
      <c r="D23" s="129"/>
      <c r="E23" s="44"/>
      <c r="F23" s="45" t="e">
        <f>IF(E24="","",IF(E24&gt;G24,"○",IF(E24&lt;G24,"●",IF(E24=G24,"△"))))</f>
        <v>#REF!</v>
      </c>
      <c r="G23" s="46"/>
      <c r="H23" s="47"/>
      <c r="I23" s="45" t="e">
        <f>IF(H24="","",IF(H24&gt;J24,"○",IF(H24&lt;J24,"●",IF(H24=J24,"△"))))</f>
        <v>#REF!</v>
      </c>
      <c r="J23" s="46"/>
      <c r="K23" s="47"/>
      <c r="L23" s="45" t="e">
        <f>IF(K24="","",IF(K24&gt;M24,"○",IF(K24&lt;M24,"●",IF(K24=M24,"△"))))</f>
        <v>#REF!</v>
      </c>
      <c r="M23" s="46"/>
      <c r="N23" s="148"/>
      <c r="O23" s="149"/>
      <c r="P23" s="150"/>
      <c r="Q23" s="47"/>
      <c r="R23" s="45" t="str">
        <f>IF(Q24="","",IF(Q24&gt;S24,"○",IF(Q24&lt;S24,"●",IF(Q24=S24,"△"))))</f>
        <v>△</v>
      </c>
      <c r="S23" s="48"/>
      <c r="T23" s="154">
        <f t="shared" ref="T23" si="0">COUNTIF(E23:S23,"○")</f>
        <v>0</v>
      </c>
      <c r="U23" s="133">
        <f t="shared" ref="U23" si="1">COUNTIF(E23:S23,"△")+COUNTIF(E23:S23,"▲")</f>
        <v>1</v>
      </c>
      <c r="V23" s="133">
        <f t="shared" ref="V23" si="2">COUNTIF(E23:S23,"●")</f>
        <v>0</v>
      </c>
      <c r="W23" s="133" t="e">
        <f t="shared" ref="W23" si="3">SUM(E24,H24,K24,N24,Q24)</f>
        <v>#REF!</v>
      </c>
      <c r="X23" s="133" t="e">
        <f t="shared" ref="X23" si="4">SUM(G24,J24,M24,P24,S24)</f>
        <v>#REF!</v>
      </c>
      <c r="Y23" s="133">
        <f t="shared" ref="Y23" si="5">(T23*3)+(U23*1)</f>
        <v>1</v>
      </c>
      <c r="Z23" s="133" t="e">
        <f t="shared" ref="Z23" si="6">W23-X23</f>
        <v>#REF!</v>
      </c>
      <c r="AA23" s="134"/>
      <c r="AB23" s="143"/>
      <c r="AC23" s="144"/>
    </row>
    <row r="24" spans="1:33" ht="21" hidden="1" customHeight="1" x14ac:dyDescent="0.15">
      <c r="B24" s="145"/>
      <c r="C24" s="146"/>
      <c r="D24" s="147"/>
      <c r="E24" s="39" t="e">
        <f>#REF!</f>
        <v>#REF!</v>
      </c>
      <c r="F24" s="27" t="s">
        <v>26</v>
      </c>
      <c r="G24" s="32" t="e">
        <f>#REF!</f>
        <v>#REF!</v>
      </c>
      <c r="H24" s="33" t="e">
        <f>#REF!</f>
        <v>#REF!</v>
      </c>
      <c r="I24" s="27" t="s">
        <v>26</v>
      </c>
      <c r="J24" s="32" t="e">
        <f>#REF!</f>
        <v>#REF!</v>
      </c>
      <c r="K24" s="33" t="e">
        <f>#REF!</f>
        <v>#REF!</v>
      </c>
      <c r="L24" s="27" t="s">
        <v>26</v>
      </c>
      <c r="M24" s="32" t="e">
        <f>#REF!</f>
        <v>#REF!</v>
      </c>
      <c r="N24" s="151"/>
      <c r="O24" s="152"/>
      <c r="P24" s="153"/>
      <c r="Q24" s="33">
        <v>0</v>
      </c>
      <c r="R24" s="27" t="s">
        <v>26</v>
      </c>
      <c r="S24" s="34">
        <v>0</v>
      </c>
      <c r="T24" s="155"/>
      <c r="U24" s="141"/>
      <c r="V24" s="141"/>
      <c r="W24" s="141"/>
      <c r="X24" s="141"/>
      <c r="Y24" s="141"/>
      <c r="Z24" s="141"/>
      <c r="AA24" s="142"/>
      <c r="AB24" s="137"/>
      <c r="AC24" s="138"/>
    </row>
    <row r="25" spans="1:33" ht="21" hidden="1" customHeight="1" x14ac:dyDescent="0.15">
      <c r="B25" s="127">
        <f>D11</f>
        <v>0</v>
      </c>
      <c r="C25" s="128"/>
      <c r="D25" s="129"/>
      <c r="E25" s="35"/>
      <c r="F25" s="36" t="e">
        <f>IF(E26="","",IF(E26&gt;G26,"○",IF(E26&lt;G26,"●",IF(E26=G26,"△"))))</f>
        <v>#REF!</v>
      </c>
      <c r="G25" s="37"/>
      <c r="H25" s="38"/>
      <c r="I25" s="36" t="e">
        <f>IF(H26="","",IF(H26&gt;J26,"○",IF(H26&lt;J26,"●",IF(H26=J26,"△"))))</f>
        <v>#REF!</v>
      </c>
      <c r="J25" s="37"/>
      <c r="K25" s="38"/>
      <c r="L25" s="36" t="e">
        <f>IF(K26="","",IF(K26&gt;M26,"○",IF(K26&lt;M26,"●",IF(K26=M26,"△"))))</f>
        <v>#REF!</v>
      </c>
      <c r="M25" s="37"/>
      <c r="N25" s="38"/>
      <c r="O25" s="36" t="str">
        <f>IF(N26="","",IF(N26&gt;P26,"○",IF(N26&lt;P26,"●",IF(N26=P26,"△"))))</f>
        <v>△</v>
      </c>
      <c r="P25" s="37"/>
      <c r="Q25" s="156"/>
      <c r="R25" s="157"/>
      <c r="S25" s="158"/>
      <c r="T25" s="154">
        <f>COUNTIF(E25:S25,"○")</f>
        <v>0</v>
      </c>
      <c r="U25" s="133">
        <f t="shared" ref="U25" si="7">COUNTIF(E25:S25,"△")+COUNTIF(E25:S25,"▲")</f>
        <v>1</v>
      </c>
      <c r="V25" s="133">
        <f t="shared" ref="V25" si="8">COUNTIF(E25:S25,"●")</f>
        <v>0</v>
      </c>
      <c r="W25" s="133" t="e">
        <f t="shared" ref="W25" si="9">SUM(E26,H26,K26,N26,Q26)</f>
        <v>#REF!</v>
      </c>
      <c r="X25" s="133" t="e">
        <f t="shared" ref="X25" si="10">SUM(G26,J26,M26,P26,S26)</f>
        <v>#REF!</v>
      </c>
      <c r="Y25" s="133">
        <f t="shared" ref="Y25" si="11">(T25*3)+(U25*1)</f>
        <v>1</v>
      </c>
      <c r="Z25" s="133" t="e">
        <f t="shared" ref="Z25" si="12">W25-X25</f>
        <v>#REF!</v>
      </c>
      <c r="AA25" s="134"/>
      <c r="AB25" s="137"/>
      <c r="AC25" s="138"/>
    </row>
    <row r="26" spans="1:33" ht="21" hidden="1" customHeight="1" thickBot="1" x14ac:dyDescent="0.2">
      <c r="B26" s="130"/>
      <c r="C26" s="131"/>
      <c r="D26" s="132"/>
      <c r="E26" s="40" t="e">
        <f>#REF!</f>
        <v>#REF!</v>
      </c>
      <c r="F26" s="28" t="s">
        <v>26</v>
      </c>
      <c r="G26" s="41" t="e">
        <f>#REF!</f>
        <v>#REF!</v>
      </c>
      <c r="H26" s="42" t="e">
        <f>#REF!</f>
        <v>#REF!</v>
      </c>
      <c r="I26" s="28" t="s">
        <v>26</v>
      </c>
      <c r="J26" s="41" t="e">
        <f>#REF!</f>
        <v>#REF!</v>
      </c>
      <c r="K26" s="42" t="e">
        <f>#REF!</f>
        <v>#REF!</v>
      </c>
      <c r="L26" s="28" t="s">
        <v>26</v>
      </c>
      <c r="M26" s="41" t="e">
        <f>#REF!</f>
        <v>#REF!</v>
      </c>
      <c r="N26" s="42">
        <f>S24</f>
        <v>0</v>
      </c>
      <c r="O26" s="28" t="s">
        <v>26</v>
      </c>
      <c r="P26" s="41">
        <f>Q24</f>
        <v>0</v>
      </c>
      <c r="Q26" s="159"/>
      <c r="R26" s="160"/>
      <c r="S26" s="161"/>
      <c r="T26" s="162"/>
      <c r="U26" s="135"/>
      <c r="V26" s="135"/>
      <c r="W26" s="135"/>
      <c r="X26" s="135"/>
      <c r="Y26" s="135"/>
      <c r="Z26" s="135"/>
      <c r="AA26" s="136"/>
      <c r="AB26" s="139"/>
      <c r="AC26" s="140"/>
    </row>
    <row r="27" spans="1:33" ht="21" customHeight="1" x14ac:dyDescent="0.15">
      <c r="B27" s="43"/>
      <c r="C27" s="43"/>
      <c r="D27" s="43"/>
      <c r="E27" s="45"/>
      <c r="F27" s="50"/>
      <c r="G27" s="45"/>
      <c r="H27" s="45"/>
      <c r="I27" s="50"/>
      <c r="J27" s="45"/>
      <c r="K27" s="45"/>
      <c r="L27" s="50"/>
      <c r="M27" s="45"/>
      <c r="N27" s="45"/>
      <c r="O27" s="50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51"/>
      <c r="AC27" s="51"/>
    </row>
    <row r="28" spans="1:33" ht="21" customHeight="1" x14ac:dyDescent="0.15">
      <c r="B28" s="43"/>
      <c r="C28" s="43"/>
      <c r="D28" s="43"/>
      <c r="E28" s="45"/>
      <c r="F28" s="50"/>
      <c r="G28" s="45"/>
      <c r="H28" s="45"/>
      <c r="I28" s="50"/>
      <c r="J28" s="45"/>
      <c r="K28" s="45"/>
      <c r="L28" s="50"/>
      <c r="M28" s="45"/>
      <c r="N28" s="45"/>
      <c r="O28" s="50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51"/>
      <c r="AC28" s="51"/>
    </row>
    <row r="29" spans="1:33" ht="21" customHeight="1" x14ac:dyDescent="0.15">
      <c r="A29" s="13"/>
      <c r="E29" s="13"/>
      <c r="F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</row>
    <row r="30" spans="1:33" ht="21" customHeight="1" thickBot="1" x14ac:dyDescent="0.2">
      <c r="A30" s="13"/>
      <c r="B30" s="26" t="s">
        <v>71</v>
      </c>
      <c r="E30" s="13"/>
      <c r="F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</row>
    <row r="31" spans="1:33" ht="20.85" customHeight="1" x14ac:dyDescent="0.15">
      <c r="B31" s="89"/>
      <c r="C31" s="90"/>
      <c r="D31" s="91"/>
      <c r="E31" s="95" t="str">
        <f>B33</f>
        <v>西部地区
女子トレセン</v>
      </c>
      <c r="F31" s="95"/>
      <c r="G31" s="96"/>
      <c r="H31" s="99" t="str">
        <f>B35</f>
        <v>大分市
U-12女子</v>
      </c>
      <c r="I31" s="95"/>
      <c r="J31" s="96"/>
      <c r="K31" s="101" t="str">
        <f>B37</f>
        <v>中津ガールズ</v>
      </c>
      <c r="L31" s="102"/>
      <c r="M31" s="103"/>
      <c r="N31" s="111" t="s">
        <v>16</v>
      </c>
      <c r="O31" s="111"/>
      <c r="P31" s="113" t="s">
        <v>21</v>
      </c>
      <c r="Q31" s="79"/>
      <c r="R31" s="117" t="s">
        <v>17</v>
      </c>
      <c r="S31" s="118"/>
      <c r="T31" s="113" t="s">
        <v>22</v>
      </c>
      <c r="U31" s="115"/>
      <c r="V31" s="113" t="s">
        <v>23</v>
      </c>
      <c r="W31" s="115"/>
      <c r="X31" s="113" t="s">
        <v>24</v>
      </c>
      <c r="Y31" s="115"/>
      <c r="Z31" s="107" t="s">
        <v>73</v>
      </c>
      <c r="AA31" s="163"/>
    </row>
    <row r="32" spans="1:33" ht="20.85" customHeight="1" thickBot="1" x14ac:dyDescent="0.2">
      <c r="B32" s="92"/>
      <c r="C32" s="93"/>
      <c r="D32" s="94"/>
      <c r="E32" s="97"/>
      <c r="F32" s="97"/>
      <c r="G32" s="98"/>
      <c r="H32" s="100"/>
      <c r="I32" s="97"/>
      <c r="J32" s="98"/>
      <c r="K32" s="104"/>
      <c r="L32" s="105"/>
      <c r="M32" s="106"/>
      <c r="N32" s="112"/>
      <c r="O32" s="112"/>
      <c r="P32" s="114"/>
      <c r="Q32" s="81"/>
      <c r="R32" s="119"/>
      <c r="S32" s="120"/>
      <c r="T32" s="114"/>
      <c r="U32" s="116"/>
      <c r="V32" s="114"/>
      <c r="W32" s="116"/>
      <c r="X32" s="114"/>
      <c r="Y32" s="116"/>
      <c r="Z32" s="109"/>
      <c r="AA32" s="164"/>
    </row>
    <row r="33" spans="2:27" ht="20.85" customHeight="1" thickTop="1" x14ac:dyDescent="0.15">
      <c r="B33" s="83" t="s">
        <v>58</v>
      </c>
      <c r="C33" s="84"/>
      <c r="D33" s="85"/>
      <c r="E33" s="165"/>
      <c r="F33" s="166"/>
      <c r="G33" s="167"/>
      <c r="H33" s="168"/>
      <c r="I33" s="169" t="str">
        <f>IF(H34="","",IF(H34&gt;J34,"○",IF(H34&lt;J34,"●",IF(H34=J34,"△"))))</f>
        <v>△</v>
      </c>
      <c r="J33" s="170"/>
      <c r="K33" s="168"/>
      <c r="L33" s="169" t="str">
        <f>IF(K34="","",IF(K34&gt;M34,"○",IF(K34&lt;M34,"●",IF(K34=M34,"△"))))</f>
        <v>△</v>
      </c>
      <c r="M33" s="171"/>
      <c r="N33" s="172">
        <f>COUNTIF(E33:M33,"○")</f>
        <v>0</v>
      </c>
      <c r="O33" s="172"/>
      <c r="P33" s="173">
        <f>COUNTIF(E33:M33,"△")+COUNTIF(E33:M33,"▲")</f>
        <v>2</v>
      </c>
      <c r="Q33" s="172"/>
      <c r="R33" s="173">
        <f>COUNTIF(E33:M33,"●")</f>
        <v>0</v>
      </c>
      <c r="S33" s="174"/>
      <c r="T33" s="173">
        <f>SUM(H34,K34)</f>
        <v>0</v>
      </c>
      <c r="U33" s="174"/>
      <c r="V33" s="173">
        <f>SUM(J34,M34)</f>
        <v>0</v>
      </c>
      <c r="W33" s="174"/>
      <c r="X33" s="173">
        <f>(N33*3)+(P33*1)</f>
        <v>2</v>
      </c>
      <c r="Y33" s="174"/>
      <c r="Z33" s="133">
        <f>T33-V33</f>
        <v>0</v>
      </c>
      <c r="AA33" s="191"/>
    </row>
    <row r="34" spans="2:27" ht="20.85" customHeight="1" x14ac:dyDescent="0.15">
      <c r="B34" s="86"/>
      <c r="C34" s="87"/>
      <c r="D34" s="88"/>
      <c r="E34" s="175"/>
      <c r="F34" s="152"/>
      <c r="G34" s="153"/>
      <c r="H34" s="33">
        <v>0</v>
      </c>
      <c r="I34" s="176" t="s">
        <v>26</v>
      </c>
      <c r="J34" s="32">
        <v>0</v>
      </c>
      <c r="K34" s="33">
        <v>0</v>
      </c>
      <c r="L34" s="176" t="s">
        <v>26</v>
      </c>
      <c r="M34" s="34">
        <v>0</v>
      </c>
      <c r="N34" s="177"/>
      <c r="O34" s="177"/>
      <c r="P34" s="178"/>
      <c r="Q34" s="177"/>
      <c r="R34" s="178"/>
      <c r="S34" s="154"/>
      <c r="T34" s="178"/>
      <c r="U34" s="154"/>
      <c r="V34" s="178"/>
      <c r="W34" s="154"/>
      <c r="X34" s="178"/>
      <c r="Y34" s="154"/>
      <c r="Z34" s="141"/>
      <c r="AA34" s="192"/>
    </row>
    <row r="35" spans="2:27" ht="20.85" customHeight="1" x14ac:dyDescent="0.15">
      <c r="B35" s="83" t="s">
        <v>59</v>
      </c>
      <c r="C35" s="84"/>
      <c r="D35" s="85"/>
      <c r="E35" s="35"/>
      <c r="F35" s="36" t="str">
        <f>IF(E36="","",IF(E36&gt;G36,"○",IF(E36&lt;G36,"●",IF(E36=G36,"△"))))</f>
        <v>△</v>
      </c>
      <c r="G35" s="37"/>
      <c r="H35" s="156"/>
      <c r="I35" s="157"/>
      <c r="J35" s="179"/>
      <c r="K35" s="38"/>
      <c r="L35" s="36" t="str">
        <f>IF(K36="","",IF(K36&gt;M36,"○",IF(K36&lt;M36,"●",IF(K36=M36,"△"))))</f>
        <v>△</v>
      </c>
      <c r="M35" s="180"/>
      <c r="N35" s="181">
        <f>COUNTIF(E35:M35,"○")</f>
        <v>0</v>
      </c>
      <c r="O35" s="181"/>
      <c r="P35" s="182">
        <f>COUNTIF(E35:M35,"△")+COUNTIF(E35:M35,"▲")</f>
        <v>2</v>
      </c>
      <c r="Q35" s="181"/>
      <c r="R35" s="182">
        <f>COUNTIF(E35:M35,"●")</f>
        <v>0</v>
      </c>
      <c r="S35" s="183"/>
      <c r="T35" s="182">
        <f>SUM(H36,K36)</f>
        <v>0</v>
      </c>
      <c r="U35" s="183"/>
      <c r="V35" s="182">
        <f>SUM(J36,M36)</f>
        <v>0</v>
      </c>
      <c r="W35" s="183"/>
      <c r="X35" s="182">
        <f>(N35*3)+(P35*1)</f>
        <v>2</v>
      </c>
      <c r="Y35" s="183"/>
      <c r="Z35" s="133">
        <f>T35-V35</f>
        <v>0</v>
      </c>
      <c r="AA35" s="191"/>
    </row>
    <row r="36" spans="2:27" ht="20.85" customHeight="1" x14ac:dyDescent="0.15">
      <c r="B36" s="86"/>
      <c r="C36" s="87"/>
      <c r="D36" s="88"/>
      <c r="E36" s="39">
        <f>J34</f>
        <v>0</v>
      </c>
      <c r="F36" s="176" t="s">
        <v>26</v>
      </c>
      <c r="G36" s="32">
        <f>H34</f>
        <v>0</v>
      </c>
      <c r="H36" s="151"/>
      <c r="I36" s="152"/>
      <c r="J36" s="153"/>
      <c r="K36" s="33">
        <v>0</v>
      </c>
      <c r="L36" s="176" t="s">
        <v>26</v>
      </c>
      <c r="M36" s="34">
        <v>0</v>
      </c>
      <c r="N36" s="177"/>
      <c r="O36" s="177"/>
      <c r="P36" s="178"/>
      <c r="Q36" s="177"/>
      <c r="R36" s="178"/>
      <c r="S36" s="154"/>
      <c r="T36" s="178"/>
      <c r="U36" s="154"/>
      <c r="V36" s="178"/>
      <c r="W36" s="154"/>
      <c r="X36" s="178"/>
      <c r="Y36" s="154"/>
      <c r="Z36" s="141"/>
      <c r="AA36" s="192"/>
    </row>
    <row r="37" spans="2:27" ht="20.85" customHeight="1" x14ac:dyDescent="0.15">
      <c r="B37" s="127" t="str">
        <f>B21</f>
        <v>中津ガールズ</v>
      </c>
      <c r="C37" s="128"/>
      <c r="D37" s="129"/>
      <c r="E37" s="35"/>
      <c r="F37" s="36" t="str">
        <f>IF(E38="","",IF(E38&gt;G38,"○",IF(E38&lt;G38,"●",IF(E38=G38,"△"))))</f>
        <v>△</v>
      </c>
      <c r="G37" s="37"/>
      <c r="H37" s="38"/>
      <c r="I37" s="36" t="str">
        <f>IF(H38="","",IF(H38&gt;J38,"○",IF(H38&lt;J38,"●",IF(H38=J38,"△"))))</f>
        <v>△</v>
      </c>
      <c r="J37" s="37"/>
      <c r="K37" s="156"/>
      <c r="L37" s="157"/>
      <c r="M37" s="158"/>
      <c r="N37" s="184">
        <f>COUNTIF(E37:M37,"○")</f>
        <v>0</v>
      </c>
      <c r="O37" s="184"/>
      <c r="P37" s="185">
        <f>COUNTIF(E37:M37,"△")+COUNTIF(E37:M37,"▲")</f>
        <v>2</v>
      </c>
      <c r="Q37" s="184"/>
      <c r="R37" s="185">
        <f>COUNTIF(E37:M37,"●")</f>
        <v>0</v>
      </c>
      <c r="S37" s="186"/>
      <c r="T37" s="182">
        <f>SUM(H38,K38)</f>
        <v>0</v>
      </c>
      <c r="U37" s="183"/>
      <c r="V37" s="185">
        <f>SUM(J38,M38)</f>
        <v>0</v>
      </c>
      <c r="W37" s="186"/>
      <c r="X37" s="185">
        <f>(N37*3)+(P37*1)</f>
        <v>2</v>
      </c>
      <c r="Y37" s="186"/>
      <c r="Z37" s="133">
        <f>T37-V37</f>
        <v>0</v>
      </c>
      <c r="AA37" s="191"/>
    </row>
    <row r="38" spans="2:27" ht="20.85" customHeight="1" thickBot="1" x14ac:dyDescent="0.2">
      <c r="B38" s="130"/>
      <c r="C38" s="131"/>
      <c r="D38" s="132"/>
      <c r="E38" s="40">
        <f>M34</f>
        <v>0</v>
      </c>
      <c r="F38" s="187" t="s">
        <v>26</v>
      </c>
      <c r="G38" s="41">
        <f>K34</f>
        <v>0</v>
      </c>
      <c r="H38" s="42">
        <f>M36</f>
        <v>0</v>
      </c>
      <c r="I38" s="187" t="s">
        <v>26</v>
      </c>
      <c r="J38" s="41">
        <f>K36</f>
        <v>0</v>
      </c>
      <c r="K38" s="159"/>
      <c r="L38" s="160"/>
      <c r="M38" s="161"/>
      <c r="N38" s="188"/>
      <c r="O38" s="188"/>
      <c r="P38" s="189"/>
      <c r="Q38" s="188"/>
      <c r="R38" s="189"/>
      <c r="S38" s="190"/>
      <c r="T38" s="189"/>
      <c r="U38" s="190"/>
      <c r="V38" s="189"/>
      <c r="W38" s="190"/>
      <c r="X38" s="189"/>
      <c r="Y38" s="190"/>
      <c r="Z38" s="135"/>
      <c r="AA38" s="193"/>
    </row>
    <row r="41" spans="2:27" s="29" customFormat="1" ht="21" customHeight="1" x14ac:dyDescent="0.15"/>
  </sheetData>
  <mergeCells count="118">
    <mergeCell ref="T37:U38"/>
    <mergeCell ref="V37:W38"/>
    <mergeCell ref="X37:Y38"/>
    <mergeCell ref="Z37:AA38"/>
    <mergeCell ref="B37:D38"/>
    <mergeCell ref="K37:M38"/>
    <mergeCell ref="N37:O38"/>
    <mergeCell ref="P37:Q38"/>
    <mergeCell ref="R37:S38"/>
    <mergeCell ref="T35:U36"/>
    <mergeCell ref="V35:W36"/>
    <mergeCell ref="X35:Y36"/>
    <mergeCell ref="Z35:AA36"/>
    <mergeCell ref="B35:D36"/>
    <mergeCell ref="H35:J36"/>
    <mergeCell ref="N35:O36"/>
    <mergeCell ref="P35:Q36"/>
    <mergeCell ref="R35:S36"/>
    <mergeCell ref="Z31:AA32"/>
    <mergeCell ref="B33:D34"/>
    <mergeCell ref="E33:G34"/>
    <mergeCell ref="N33:O34"/>
    <mergeCell ref="P33:Q34"/>
    <mergeCell ref="R33:S34"/>
    <mergeCell ref="T33:U34"/>
    <mergeCell ref="V33:W34"/>
    <mergeCell ref="X33:Y34"/>
    <mergeCell ref="Z33:AA34"/>
    <mergeCell ref="P31:Q32"/>
    <mergeCell ref="R31:S32"/>
    <mergeCell ref="T31:U32"/>
    <mergeCell ref="V31:W32"/>
    <mergeCell ref="X31:Y32"/>
    <mergeCell ref="B31:D32"/>
    <mergeCell ref="E31:G32"/>
    <mergeCell ref="H31:J32"/>
    <mergeCell ref="K31:M32"/>
    <mergeCell ref="N31:O32"/>
    <mergeCell ref="Z25:AA26"/>
    <mergeCell ref="AB25:AC26"/>
    <mergeCell ref="Z23:AA24"/>
    <mergeCell ref="AB23:AC24"/>
    <mergeCell ref="W25:W26"/>
    <mergeCell ref="X25:X26"/>
    <mergeCell ref="Y25:Y26"/>
    <mergeCell ref="B23:D24"/>
    <mergeCell ref="N23:P24"/>
    <mergeCell ref="T23:T24"/>
    <mergeCell ref="U23:U24"/>
    <mergeCell ref="V23:V24"/>
    <mergeCell ref="B25:D26"/>
    <mergeCell ref="Q25:S26"/>
    <mergeCell ref="T25:T26"/>
    <mergeCell ref="U25:U26"/>
    <mergeCell ref="V25:V26"/>
    <mergeCell ref="W23:W24"/>
    <mergeCell ref="X23:X24"/>
    <mergeCell ref="Y23:Y24"/>
    <mergeCell ref="Z21:AA22"/>
    <mergeCell ref="AB21:AC22"/>
    <mergeCell ref="X21:Y22"/>
    <mergeCell ref="V21:W22"/>
    <mergeCell ref="T21:U22"/>
    <mergeCell ref="B21:D22"/>
    <mergeCell ref="K21:M22"/>
    <mergeCell ref="N21:O22"/>
    <mergeCell ref="P21:Q22"/>
    <mergeCell ref="R21:S22"/>
    <mergeCell ref="B19:D20"/>
    <mergeCell ref="H19:J20"/>
    <mergeCell ref="Z19:AA20"/>
    <mergeCell ref="AB19:AC20"/>
    <mergeCell ref="N17:O18"/>
    <mergeCell ref="N19:O20"/>
    <mergeCell ref="P17:Q18"/>
    <mergeCell ref="P19:Q20"/>
    <mergeCell ref="X19:Y20"/>
    <mergeCell ref="V19:W20"/>
    <mergeCell ref="T19:U20"/>
    <mergeCell ref="R19:S20"/>
    <mergeCell ref="X17:Y18"/>
    <mergeCell ref="V17:W18"/>
    <mergeCell ref="T17:U18"/>
    <mergeCell ref="R17:S18"/>
    <mergeCell ref="AB15:AC16"/>
    <mergeCell ref="B17:D18"/>
    <mergeCell ref="E17:G18"/>
    <mergeCell ref="Z17:AA18"/>
    <mergeCell ref="B15:D16"/>
    <mergeCell ref="E15:G16"/>
    <mergeCell ref="H15:J16"/>
    <mergeCell ref="K15:M16"/>
    <mergeCell ref="Z15:AA16"/>
    <mergeCell ref="N15:O16"/>
    <mergeCell ref="P15:Q16"/>
    <mergeCell ref="X15:Y16"/>
    <mergeCell ref="V15:W16"/>
    <mergeCell ref="T15:U16"/>
    <mergeCell ref="R15:S16"/>
    <mergeCell ref="AB17:AC18"/>
    <mergeCell ref="B11:C11"/>
    <mergeCell ref="D11:L11"/>
    <mergeCell ref="M11:O11"/>
    <mergeCell ref="B8:C8"/>
    <mergeCell ref="D8:L8"/>
    <mergeCell ref="M8:O8"/>
    <mergeCell ref="B9:C9"/>
    <mergeCell ref="D9:L9"/>
    <mergeCell ref="M9:O9"/>
    <mergeCell ref="B6:C6"/>
    <mergeCell ref="D6:L6"/>
    <mergeCell ref="M6:P6"/>
    <mergeCell ref="B7:C7"/>
    <mergeCell ref="D7:L7"/>
    <mergeCell ref="M7:O7"/>
    <mergeCell ref="B10:C10"/>
    <mergeCell ref="D10:L10"/>
    <mergeCell ref="M10:O10"/>
  </mergeCells>
  <phoneticPr fontId="19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E21CB-9F6C-408B-BD4C-F660963A13CB}">
  <sheetPr>
    <pageSetUpPr fitToPage="1"/>
  </sheetPr>
  <dimension ref="A1:Q48"/>
  <sheetViews>
    <sheetView showGridLines="0" tabSelected="1" zoomScale="80" zoomScaleNormal="80" workbookViewId="0">
      <selection activeCell="A2" sqref="A2"/>
    </sheetView>
  </sheetViews>
  <sheetFormatPr defaultRowHeight="13.5" x14ac:dyDescent="0.15"/>
  <cols>
    <col min="1" max="1" width="3.875" customWidth="1"/>
    <col min="2" max="2" width="9.375" customWidth="1"/>
    <col min="3" max="3" width="0" hidden="1" customWidth="1"/>
    <col min="4" max="4" width="4.125" customWidth="1"/>
    <col min="6" max="6" width="6.5" customWidth="1"/>
    <col min="7" max="7" width="5.625" customWidth="1"/>
    <col min="8" max="8" width="6.5" customWidth="1"/>
    <col min="10" max="10" width="4" customWidth="1"/>
    <col min="11" max="12" width="6.625" customWidth="1"/>
    <col min="13" max="13" width="6.5" customWidth="1"/>
    <col min="14" max="14" width="5.625" customWidth="1"/>
    <col min="15" max="15" width="6.5" customWidth="1"/>
    <col min="17" max="17" width="8" customWidth="1"/>
  </cols>
  <sheetData>
    <row r="1" spans="1:17" ht="36.75" customHeight="1" x14ac:dyDescent="0.15">
      <c r="A1" s="53" t="s">
        <v>61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3" spans="1:17" ht="21" customHeight="1" x14ac:dyDescent="0.15">
      <c r="A3" s="4"/>
      <c r="B3" s="4" t="s">
        <v>62</v>
      </c>
      <c r="C3" s="4"/>
      <c r="D3" s="4"/>
      <c r="E3" s="4"/>
      <c r="F3" s="4"/>
    </row>
    <row r="4" spans="1:17" ht="14.25" x14ac:dyDescent="0.15">
      <c r="A4" s="4"/>
      <c r="B4" s="4"/>
      <c r="C4" s="4"/>
      <c r="D4" s="4"/>
      <c r="E4" s="4"/>
      <c r="F4" s="4"/>
    </row>
    <row r="5" spans="1:17" ht="21" customHeight="1" x14ac:dyDescent="0.15">
      <c r="A5" s="4"/>
      <c r="B5" s="4" t="s">
        <v>31</v>
      </c>
      <c r="C5" s="4"/>
      <c r="D5" s="4"/>
      <c r="E5" s="4"/>
      <c r="F5" s="4"/>
    </row>
    <row r="6" spans="1:17" ht="21" customHeight="1" x14ac:dyDescent="0.15">
      <c r="A6" s="4"/>
      <c r="B6" s="4">
        <v>1</v>
      </c>
      <c r="D6" s="4" t="str">
        <f>星取表!D7</f>
        <v>西部地区女子トレセン</v>
      </c>
      <c r="I6" s="4"/>
      <c r="J6" s="5" t="s">
        <v>32</v>
      </c>
    </row>
    <row r="7" spans="1:17" ht="21" customHeight="1" x14ac:dyDescent="0.15">
      <c r="A7" s="4"/>
      <c r="B7" s="4">
        <v>2</v>
      </c>
      <c r="D7" s="4" t="str">
        <f>星取表!D8</f>
        <v>大分市U-12女子</v>
      </c>
      <c r="I7" s="4"/>
      <c r="J7" s="5" t="s">
        <v>33</v>
      </c>
    </row>
    <row r="8" spans="1:17" ht="21" customHeight="1" x14ac:dyDescent="0.15">
      <c r="A8" s="4"/>
      <c r="B8" s="4">
        <v>3</v>
      </c>
      <c r="D8" s="4" t="str">
        <f>星取表!D9</f>
        <v>中津ガールズ</v>
      </c>
      <c r="I8" s="4"/>
      <c r="J8" s="5" t="s">
        <v>34</v>
      </c>
    </row>
    <row r="9" spans="1:17" ht="21" hidden="1" customHeight="1" x14ac:dyDescent="0.15">
      <c r="A9" s="4"/>
      <c r="B9" s="4">
        <v>4</v>
      </c>
      <c r="D9" s="4">
        <f>星取表!D10</f>
        <v>0</v>
      </c>
      <c r="I9" s="4"/>
      <c r="J9" s="5" t="s">
        <v>35</v>
      </c>
    </row>
    <row r="10" spans="1:17" ht="21" hidden="1" customHeight="1" x14ac:dyDescent="0.15">
      <c r="A10" s="4"/>
      <c r="B10" s="4">
        <v>5</v>
      </c>
      <c r="D10" s="4">
        <f>星取表!D11</f>
        <v>0</v>
      </c>
      <c r="E10" s="4"/>
      <c r="F10" s="4"/>
      <c r="I10" s="4"/>
      <c r="J10" s="5" t="s">
        <v>36</v>
      </c>
    </row>
    <row r="11" spans="1:17" ht="14.25" x14ac:dyDescent="0.15">
      <c r="A11" s="4"/>
      <c r="B11" s="4"/>
      <c r="C11" s="4"/>
      <c r="D11" s="4"/>
      <c r="I11" s="4"/>
      <c r="J11" s="5" t="s">
        <v>37</v>
      </c>
    </row>
    <row r="12" spans="1:17" ht="21" customHeight="1" x14ac:dyDescent="0.2">
      <c r="A12" s="4"/>
      <c r="B12" s="2" t="s">
        <v>38</v>
      </c>
      <c r="C12" s="4"/>
      <c r="E12" s="4" t="s">
        <v>64</v>
      </c>
      <c r="F12" s="4"/>
    </row>
    <row r="13" spans="1:17" ht="21.75" customHeight="1" x14ac:dyDescent="0.15">
      <c r="A13" s="6"/>
      <c r="B13" s="6"/>
      <c r="C13" s="3"/>
      <c r="D13" s="52" t="s">
        <v>49</v>
      </c>
      <c r="E13" s="52"/>
      <c r="F13" s="52"/>
      <c r="G13" s="52"/>
      <c r="H13" s="52"/>
      <c r="I13" s="52"/>
      <c r="J13" s="52"/>
      <c r="K13" s="52" t="s">
        <v>50</v>
      </c>
      <c r="L13" s="52"/>
      <c r="M13" s="52"/>
      <c r="N13" s="52"/>
      <c r="O13" s="52"/>
      <c r="P13" s="52"/>
      <c r="Q13" s="52"/>
    </row>
    <row r="14" spans="1:17" ht="21.75" customHeight="1" x14ac:dyDescent="0.15">
      <c r="A14" s="7"/>
      <c r="B14" s="8" t="s">
        <v>63</v>
      </c>
      <c r="C14" s="7"/>
      <c r="D14" s="52" t="s">
        <v>51</v>
      </c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</row>
    <row r="15" spans="1:17" ht="21.75" customHeight="1" x14ac:dyDescent="0.15">
      <c r="A15" s="7"/>
      <c r="B15" s="8" t="s">
        <v>69</v>
      </c>
      <c r="C15" s="7"/>
      <c r="D15" s="52" t="s">
        <v>39</v>
      </c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</row>
    <row r="16" spans="1:17" ht="21.75" customHeight="1" x14ac:dyDescent="0.15">
      <c r="A16" s="7" t="s">
        <v>1</v>
      </c>
      <c r="B16" s="8" t="s">
        <v>41</v>
      </c>
      <c r="C16" s="7"/>
      <c r="D16" s="52" t="str">
        <f>D6</f>
        <v>西部地区女子トレセン</v>
      </c>
      <c r="E16" s="52"/>
      <c r="F16" s="31">
        <f>星取表!H18</f>
        <v>0</v>
      </c>
      <c r="G16" s="9" t="s">
        <v>40</v>
      </c>
      <c r="H16" s="30">
        <f>星取表!J18</f>
        <v>0</v>
      </c>
      <c r="I16" s="52" t="str">
        <f>D7</f>
        <v>大分市U-12女子</v>
      </c>
      <c r="J16" s="52"/>
      <c r="K16" s="52"/>
      <c r="L16" s="52"/>
      <c r="M16" s="31"/>
      <c r="N16" s="9"/>
      <c r="O16" s="30"/>
      <c r="P16" s="52"/>
      <c r="Q16" s="52"/>
    </row>
    <row r="17" spans="1:17" ht="21.75" customHeight="1" x14ac:dyDescent="0.15">
      <c r="A17" s="7" t="s">
        <v>2</v>
      </c>
      <c r="B17" s="8" t="s">
        <v>52</v>
      </c>
      <c r="C17" s="7"/>
      <c r="D17" s="52" t="str">
        <f>D7</f>
        <v>大分市U-12女子</v>
      </c>
      <c r="E17" s="52"/>
      <c r="F17" s="31">
        <f>星取表!K20</f>
        <v>0</v>
      </c>
      <c r="G17" s="9" t="s">
        <v>40</v>
      </c>
      <c r="H17" s="30">
        <f>星取表!M20</f>
        <v>0</v>
      </c>
      <c r="I17" s="52" t="str">
        <f>D8</f>
        <v>中津ガールズ</v>
      </c>
      <c r="J17" s="52"/>
      <c r="K17" s="52"/>
      <c r="L17" s="52"/>
      <c r="M17" s="31"/>
      <c r="N17" s="9"/>
      <c r="O17" s="30"/>
      <c r="P17" s="52"/>
      <c r="Q17" s="52"/>
    </row>
    <row r="18" spans="1:17" ht="21.75" customHeight="1" x14ac:dyDescent="0.15">
      <c r="A18" s="7" t="s">
        <v>3</v>
      </c>
      <c r="B18" s="8" t="s">
        <v>53</v>
      </c>
      <c r="C18" s="7"/>
      <c r="D18" s="52" t="str">
        <f>D8</f>
        <v>中津ガールズ</v>
      </c>
      <c r="E18" s="52"/>
      <c r="F18" s="31">
        <f>星取表!M18</f>
        <v>0</v>
      </c>
      <c r="G18" s="9" t="s">
        <v>40</v>
      </c>
      <c r="H18" s="30">
        <f>星取表!K18</f>
        <v>0</v>
      </c>
      <c r="I18" s="52" t="str">
        <f>D6</f>
        <v>西部地区女子トレセン</v>
      </c>
      <c r="J18" s="52"/>
      <c r="K18" s="52"/>
      <c r="L18" s="52"/>
      <c r="M18" s="31"/>
      <c r="N18" s="9"/>
      <c r="O18" s="30"/>
      <c r="P18" s="52"/>
      <c r="Q18" s="52"/>
    </row>
    <row r="19" spans="1:17" ht="21.75" customHeight="1" x14ac:dyDescent="0.15">
      <c r="A19" s="7"/>
      <c r="B19" s="8" t="s">
        <v>54</v>
      </c>
      <c r="C19" s="7"/>
      <c r="D19" s="55" t="s">
        <v>56</v>
      </c>
      <c r="E19" s="56"/>
      <c r="F19" s="56"/>
      <c r="G19" s="56"/>
      <c r="H19" s="56"/>
      <c r="I19" s="56"/>
      <c r="J19" s="57"/>
      <c r="K19" s="55"/>
      <c r="L19" s="56"/>
      <c r="M19" s="56"/>
      <c r="N19" s="56"/>
      <c r="O19" s="56"/>
      <c r="P19" s="56"/>
      <c r="Q19" s="57"/>
    </row>
    <row r="20" spans="1:17" ht="21.75" customHeight="1" x14ac:dyDescent="0.15">
      <c r="A20" s="7" t="s">
        <v>4</v>
      </c>
      <c r="B20" s="8" t="s">
        <v>66</v>
      </c>
      <c r="C20" s="7"/>
      <c r="D20" s="52" t="str">
        <f>D6</f>
        <v>西部地区女子トレセン</v>
      </c>
      <c r="E20" s="52"/>
      <c r="F20" s="31">
        <f>星取表!H34</f>
        <v>0</v>
      </c>
      <c r="G20" s="9" t="s">
        <v>40</v>
      </c>
      <c r="H20" s="30">
        <f>星取表!J34</f>
        <v>0</v>
      </c>
      <c r="I20" s="52" t="str">
        <f>D7</f>
        <v>大分市U-12女子</v>
      </c>
      <c r="J20" s="52"/>
      <c r="K20" s="52"/>
      <c r="L20" s="52"/>
      <c r="M20" s="31"/>
      <c r="N20" s="9"/>
      <c r="O20" s="30"/>
      <c r="P20" s="52"/>
      <c r="Q20" s="52"/>
    </row>
    <row r="21" spans="1:17" ht="21.75" customHeight="1" x14ac:dyDescent="0.15">
      <c r="A21" s="7" t="s">
        <v>5</v>
      </c>
      <c r="B21" s="8" t="s">
        <v>67</v>
      </c>
      <c r="C21" s="7"/>
      <c r="D21" s="52" t="str">
        <f>D7</f>
        <v>大分市U-12女子</v>
      </c>
      <c r="E21" s="52"/>
      <c r="F21" s="31">
        <f>星取表!K36</f>
        <v>0</v>
      </c>
      <c r="G21" s="9" t="s">
        <v>40</v>
      </c>
      <c r="H21" s="30">
        <f>星取表!M36</f>
        <v>0</v>
      </c>
      <c r="I21" s="52" t="str">
        <f>D8</f>
        <v>中津ガールズ</v>
      </c>
      <c r="J21" s="52"/>
      <c r="K21" s="52"/>
      <c r="L21" s="52"/>
      <c r="M21" s="31"/>
      <c r="N21" s="9"/>
      <c r="O21" s="30"/>
      <c r="P21" s="52"/>
      <c r="Q21" s="52"/>
    </row>
    <row r="22" spans="1:17" ht="21.75" customHeight="1" x14ac:dyDescent="0.15">
      <c r="A22" s="7" t="s">
        <v>42</v>
      </c>
      <c r="B22" s="8" t="s">
        <v>68</v>
      </c>
      <c r="C22" s="7"/>
      <c r="D22" s="52" t="str">
        <f>D8</f>
        <v>中津ガールズ</v>
      </c>
      <c r="E22" s="52"/>
      <c r="F22" s="31">
        <f>星取表!M34</f>
        <v>0</v>
      </c>
      <c r="G22" s="9" t="s">
        <v>40</v>
      </c>
      <c r="H22" s="30">
        <f>星取表!K34</f>
        <v>0</v>
      </c>
      <c r="I22" s="52" t="str">
        <f>D6</f>
        <v>西部地区女子トレセン</v>
      </c>
      <c r="J22" s="52"/>
      <c r="K22" s="52"/>
      <c r="L22" s="52"/>
      <c r="M22" s="52"/>
      <c r="N22" s="52"/>
      <c r="O22" s="52"/>
      <c r="P22" s="52"/>
      <c r="Q22" s="52"/>
    </row>
    <row r="23" spans="1:17" ht="21.75" customHeight="1" x14ac:dyDescent="0.15">
      <c r="A23" s="7" t="s">
        <v>70</v>
      </c>
      <c r="B23" s="8"/>
      <c r="C23" s="7"/>
      <c r="D23" s="52" t="s">
        <v>43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  <row r="24" spans="1:17" ht="21.75" customHeight="1" x14ac:dyDescent="0.15">
      <c r="A24" s="7"/>
      <c r="B24" s="7"/>
      <c r="C24" s="7"/>
      <c r="D24" s="52" t="s">
        <v>6</v>
      </c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</row>
    <row r="26" spans="1:17" ht="14.25" x14ac:dyDescent="0.15">
      <c r="A26" s="10" t="s">
        <v>44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spans="1:17" ht="14.25" x14ac:dyDescent="0.15">
      <c r="A27" s="4"/>
      <c r="B27" s="4"/>
      <c r="D27" s="11" t="s">
        <v>7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4.25" x14ac:dyDescent="0.15">
      <c r="A28" s="4"/>
      <c r="B28" s="4"/>
      <c r="D28" s="11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4.25" x14ac:dyDescent="0.15">
      <c r="A29" s="4"/>
      <c r="B29" s="4"/>
      <c r="D29" s="11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4.25" x14ac:dyDescent="0.15">
      <c r="A30" s="4"/>
      <c r="B30" s="4"/>
      <c r="D30" s="11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4.25" x14ac:dyDescent="0.15">
      <c r="A31" s="4"/>
      <c r="B31" s="4"/>
      <c r="D31" s="11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4.25" x14ac:dyDescent="0.15">
      <c r="A32" s="4"/>
      <c r="B32" s="4"/>
      <c r="D32" s="11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4.25" x14ac:dyDescent="0.15">
      <c r="A33" s="4"/>
      <c r="B33" s="4"/>
      <c r="D33" s="11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4.25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ht="21" customHeight="1" x14ac:dyDescent="0.15">
      <c r="A35" s="4"/>
      <c r="B35" s="4" t="s">
        <v>8</v>
      </c>
      <c r="C35" s="4"/>
      <c r="D35" s="4"/>
      <c r="G35" s="4" t="s">
        <v>45</v>
      </c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ht="21" customHeight="1" x14ac:dyDescent="0.15">
      <c r="A36" s="4"/>
      <c r="B36" s="4" t="s">
        <v>9</v>
      </c>
      <c r="C36" s="4"/>
      <c r="D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ht="21" customHeight="1" x14ac:dyDescent="0.15">
      <c r="A37" s="4"/>
      <c r="B37" s="4" t="s">
        <v>10</v>
      </c>
      <c r="C37" s="4"/>
      <c r="D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ht="21" customHeight="1" x14ac:dyDescent="0.15">
      <c r="A38" s="4"/>
      <c r="B38" s="4" t="s">
        <v>11</v>
      </c>
      <c r="C38" s="4"/>
      <c r="D38" s="4"/>
      <c r="G38" s="4" t="s">
        <v>72</v>
      </c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ht="21" customHeight="1" x14ac:dyDescent="0.15">
      <c r="A39" s="4"/>
      <c r="B39" s="4" t="s">
        <v>12</v>
      </c>
      <c r="C39" s="4"/>
      <c r="D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21" customHeight="1" x14ac:dyDescent="0.15">
      <c r="A40" s="4"/>
      <c r="B40" s="4" t="s">
        <v>13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ht="21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ht="21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ht="21" customHeight="1" x14ac:dyDescent="0.15">
      <c r="A43" s="4"/>
      <c r="B43" s="4" t="s">
        <v>14</v>
      </c>
      <c r="C43" s="4"/>
      <c r="D43" s="4"/>
      <c r="G43" s="4" t="s">
        <v>45</v>
      </c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ht="21" customHeight="1" x14ac:dyDescent="0.15">
      <c r="A44" s="4"/>
      <c r="B44" s="4" t="s">
        <v>46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ht="21" customHeight="1" x14ac:dyDescent="0.15">
      <c r="A45" s="4"/>
      <c r="B45" s="4" t="s">
        <v>47</v>
      </c>
      <c r="C45" s="4"/>
      <c r="D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ht="21" customHeight="1" x14ac:dyDescent="0.15">
      <c r="A46" s="4"/>
      <c r="B46" s="4" t="s">
        <v>48</v>
      </c>
      <c r="C46" s="4"/>
      <c r="D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ht="21" customHeight="1" x14ac:dyDescent="0.15">
      <c r="A47" s="4"/>
      <c r="B47" s="4" t="s">
        <v>15</v>
      </c>
      <c r="C47" s="4"/>
      <c r="D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ht="21" customHeight="1" x14ac:dyDescent="0.15">
      <c r="A48" s="4"/>
      <c r="B48" s="4" t="s">
        <v>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</sheetData>
  <mergeCells count="35">
    <mergeCell ref="D24:Q24"/>
    <mergeCell ref="D19:J19"/>
    <mergeCell ref="K19:Q19"/>
    <mergeCell ref="D21:E21"/>
    <mergeCell ref="I21:J21"/>
    <mergeCell ref="K21:L21"/>
    <mergeCell ref="P21:Q21"/>
    <mergeCell ref="D23:J23"/>
    <mergeCell ref="K22:Q22"/>
    <mergeCell ref="D22:E22"/>
    <mergeCell ref="I22:J22"/>
    <mergeCell ref="K23:Q23"/>
    <mergeCell ref="D18:E18"/>
    <mergeCell ref="I18:J18"/>
    <mergeCell ref="K18:L18"/>
    <mergeCell ref="P18:Q18"/>
    <mergeCell ref="D20:E20"/>
    <mergeCell ref="I20:J20"/>
    <mergeCell ref="K20:L20"/>
    <mergeCell ref="P20:Q20"/>
    <mergeCell ref="D16:E16"/>
    <mergeCell ref="I16:J16"/>
    <mergeCell ref="K16:L16"/>
    <mergeCell ref="P16:Q16"/>
    <mergeCell ref="D17:E17"/>
    <mergeCell ref="I17:J17"/>
    <mergeCell ref="K17:L17"/>
    <mergeCell ref="P17:Q17"/>
    <mergeCell ref="D15:J15"/>
    <mergeCell ref="K15:Q15"/>
    <mergeCell ref="A1:Q1"/>
    <mergeCell ref="D13:J13"/>
    <mergeCell ref="K13:Q13"/>
    <mergeCell ref="D14:J14"/>
    <mergeCell ref="K14:Q14"/>
  </mergeCells>
  <phoneticPr fontId="19"/>
  <pageMargins left="0.7" right="0.7" top="0.75" bottom="0.75" header="0.3" footer="0.3"/>
  <pageSetup paperSize="9" scale="83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会場図</vt:lpstr>
      <vt:lpstr>星取表</vt:lpstr>
      <vt:lpstr>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e_shono</dc:creator>
  <cp:lastModifiedBy>貴士 上野</cp:lastModifiedBy>
  <cp:lastPrinted>2026-05-27T23:40:14Z</cp:lastPrinted>
  <dcterms:created xsi:type="dcterms:W3CDTF">2012-08-07T03:12:27Z</dcterms:created>
  <dcterms:modified xsi:type="dcterms:W3CDTF">2026-05-31T11:02:31Z</dcterms:modified>
</cp:coreProperties>
</file>