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codeName="ThisWorkbook"/>
  <mc:AlternateContent xmlns:mc="http://schemas.openxmlformats.org/markup-compatibility/2006">
    <mc:Choice Requires="x15">
      <x15ac:absPath xmlns:x15ac="http://schemas.microsoft.com/office/spreadsheetml/2010/11/ac" url="C:\Users\takas\・個人フォルダー\01_サッカー関係\・（一社）大分県サッカー協会　第四種　ジュニアHP\2025\09.U-11(junior)\"/>
    </mc:Choice>
  </mc:AlternateContent>
  <xr:revisionPtr revIDLastSave="0" documentId="13_ncr:1_{688848C8-949C-4B16-91F2-C107422FADFD}" xr6:coauthVersionLast="47" xr6:coauthVersionMax="47" xr10:uidLastSave="{00000000-0000-0000-0000-000000000000}"/>
  <bookViews>
    <workbookView xWindow="-120" yWindow="-120" windowWidth="29040" windowHeight="15720" tabRatio="916" activeTab="1" xr2:uid="{00000000-000D-0000-FFFF-FFFF00000000}"/>
  </bookViews>
  <sheets>
    <sheet name="抽選会資料" sheetId="18" r:id="rId1"/>
    <sheet name="要項" sheetId="27" r:id="rId2"/>
    <sheet name="組合せ抽選用" sheetId="7" state="hidden" r:id="rId3"/>
    <sheet name="会場図" sheetId="47" r:id="rId4"/>
    <sheet name="MCM資料" sheetId="45" r:id="rId5"/>
    <sheet name="累積警告・退場" sheetId="42" state="hidden" r:id="rId6"/>
    <sheet name="予選リーグ" sheetId="6" r:id="rId7"/>
    <sheet name="予選リーグ (2)" sheetId="10" r:id="rId8"/>
    <sheet name="予選リーグ公式記録(AコートA)" sheetId="32" state="hidden" r:id="rId9"/>
    <sheet name="予選リーグ公式記録(AコートB)" sheetId="33" state="hidden" r:id="rId10"/>
    <sheet name="予選リーグ公式記録(BコートA)" sheetId="34" state="hidden" r:id="rId11"/>
    <sheet name="予選リーグ公式記録(BコートB)" sheetId="35" state="hidden" r:id="rId12"/>
    <sheet name="決勝トーナメント" sheetId="5" r:id="rId13"/>
    <sheet name="決勝T公式記録" sheetId="36" state="hidden" r:id="rId14"/>
    <sheet name="準決勝公式記録No,29" sheetId="30" state="hidden" r:id="rId15"/>
    <sheet name="準決勝公式記録No,31" sheetId="48" state="hidden" r:id="rId16"/>
    <sheet name="決勝公式記録 No,33" sheetId="49" state="hidden" r:id="rId17"/>
    <sheet name="項目" sheetId="40" state="hidden" r:id="rId18"/>
    <sheet name="審判員" sheetId="38" state="hidden" r:id="rId19"/>
    <sheet name="選手名簿" sheetId="37" state="hidden" r:id="rId20"/>
  </sheets>
  <definedNames>
    <definedName name="_xlnm._FilterDatabase" localSheetId="18" hidden="1">審判員!$A$1:$G$680</definedName>
    <definedName name="_xlnm._FilterDatabase" localSheetId="19" hidden="1">選手名簿!$A$1:$I$339</definedName>
    <definedName name="_xlnm.Print_Area" localSheetId="4">MCM資料!$A$1:$AM$108</definedName>
    <definedName name="_xlnm.Print_Area" localSheetId="13">決勝T公式記録!$A$5:$O$28,決勝T公式記録!$A$33:$O$56,決勝T公式記録!$A$61:$O$84,決勝T公式記録!$A$89:$O$112,決勝T公式記録!$Q$5:$AE$28,決勝T公式記録!$Q$33:$AE$56</definedName>
    <definedName name="_xlnm.Print_Area" localSheetId="12">決勝トーナメント!$A$1:$R$31,決勝トーナメント!$T$1:$AH$32</definedName>
    <definedName name="_xlnm.Print_Area" localSheetId="16">'決勝公式記録 No,33'!$A$1:$AJ$77</definedName>
    <definedName name="_xlnm.Print_Area" localSheetId="14">'準決勝公式記録No,29'!$A$1:$AJ$77</definedName>
    <definedName name="_xlnm.Print_Area" localSheetId="15">'準決勝公式記録No,31'!$A$1:$AJ$77</definedName>
    <definedName name="_xlnm.Print_Area" localSheetId="2">組合せ抽選用!$B$2:$O$35</definedName>
    <definedName name="_xlnm.Print_Area" localSheetId="7">'予選リーグ (2)'!$A$1:$AA$26,'予選リーグ (2)'!$AC$1:$BC$26,'予選リーグ (2)'!$A$45:$Z$77,'予選リーグ (2)'!$AC$45:$BB$77</definedName>
    <definedName name="_xlnm.Print_Area" localSheetId="8">'予選リーグ公式記録(AコートA)'!$A$10:$O$31,'予選リーグ公式記録(AコートA)'!$A$39:$O$60,'予選リーグ公式記録(AコートA)'!$A$68:$O$89,'予選リーグ公式記録(AコートA)'!$Q$10:$AE$31,'予選リーグ公式記録(AコートA)'!$Q$39:$AE$60,'予選リーグ公式記録(AコートA)'!$Q$68:$AE$89</definedName>
    <definedName name="_xlnm.Print_Area" localSheetId="9">'予選リーグ公式記録(AコートB)'!$A$10:$O$31,'予選リーグ公式記録(AコートB)'!$A$39:$O$60,'予選リーグ公式記録(AコートB)'!$A$68:$O$89,'予選リーグ公式記録(AコートB)'!$Q$10:$AE$31,'予選リーグ公式記録(AコートB)'!$Q$39:$AE$60,'予選リーグ公式記録(AコートB)'!$Q$68:$AE$89</definedName>
    <definedName name="_xlnm.Print_Area" localSheetId="10">'予選リーグ公式記録(BコートA)'!$A$10:$O$31,'予選リーグ公式記録(BコートA)'!$A$39:$O$60,'予選リーグ公式記録(BコートA)'!$A$68:$O$89,'予選リーグ公式記録(BコートA)'!$Q$10:$AE$31,'予選リーグ公式記録(BコートA)'!$Q$39:$AE$60,'予選リーグ公式記録(BコートA)'!$Q$68:$AE$89</definedName>
    <definedName name="_xlnm.Print_Area" localSheetId="11">'予選リーグ公式記録(BコートB)'!$A$10:$O$31,'予選リーグ公式記録(BコートB)'!$A$39:$O$60,'予選リーグ公式記録(BコートB)'!$A$68:$O$89,'予選リーグ公式記録(BコートB)'!$Q$10:$AE$31,'予選リーグ公式記録(BコートB)'!$Q$39:$AE$60,'予選リーグ公式記録(BコートB)'!$Q$68:$AE$89</definedName>
    <definedName name="_xlnm.Print_Area" localSheetId="5">累積警告・退場!$B$1:$W$28</definedName>
    <definedName name="_xlnm.Print_Titles" localSheetId="13">決勝T公式記録!$1:$4</definedName>
    <definedName name="_xlnm.Print_Titles" localSheetId="8">'予選リーグ公式記録(AコートA)'!$1:$9</definedName>
    <definedName name="_xlnm.Print_Titles" localSheetId="9">'予選リーグ公式記録(AコートB)'!$1:$9</definedName>
    <definedName name="_xlnm.Print_Titles" localSheetId="10">'予選リーグ公式記録(BコートA)'!$1:$9</definedName>
    <definedName name="_xlnm.Print_Titles" localSheetId="11">'予選リーグ公式記録(BコートB)'!$1:$9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5" i="18" l="1"/>
  <c r="B3" i="18"/>
  <c r="W9" i="49"/>
  <c r="B9" i="49"/>
  <c r="W9" i="48"/>
  <c r="B9" i="48"/>
  <c r="AB53" i="49"/>
  <c r="H53" i="49"/>
  <c r="AB52" i="49"/>
  <c r="H52" i="49"/>
  <c r="AB51" i="49"/>
  <c r="H51" i="49"/>
  <c r="AB50" i="49"/>
  <c r="H50" i="49"/>
  <c r="AB49" i="49"/>
  <c r="H49" i="49"/>
  <c r="AH35" i="49"/>
  <c r="AF35" i="49"/>
  <c r="AD35" i="49"/>
  <c r="AB35" i="49"/>
  <c r="J35" i="49"/>
  <c r="H35" i="49"/>
  <c r="F35" i="49"/>
  <c r="D35" i="49"/>
  <c r="AJ34" i="49"/>
  <c r="B34" i="49"/>
  <c r="AJ33" i="49"/>
  <c r="B33" i="49"/>
  <c r="AJ32" i="49"/>
  <c r="B32" i="49"/>
  <c r="AJ31" i="49"/>
  <c r="B31" i="49"/>
  <c r="AJ30" i="49"/>
  <c r="B30" i="49"/>
  <c r="AJ29" i="49"/>
  <c r="B29" i="49"/>
  <c r="AJ28" i="49"/>
  <c r="B28" i="49"/>
  <c r="AJ27" i="49"/>
  <c r="B27" i="49"/>
  <c r="AJ26" i="49"/>
  <c r="B26" i="49"/>
  <c r="AJ25" i="49"/>
  <c r="B25" i="49"/>
  <c r="AJ23" i="49"/>
  <c r="B23" i="49"/>
  <c r="AJ22" i="49"/>
  <c r="B22" i="49"/>
  <c r="AJ21" i="49"/>
  <c r="B21" i="49"/>
  <c r="AJ20" i="49"/>
  <c r="B20" i="49"/>
  <c r="AJ19" i="49"/>
  <c r="B19" i="49"/>
  <c r="AJ18" i="49"/>
  <c r="B18" i="49"/>
  <c r="AJ17" i="49"/>
  <c r="B17" i="49"/>
  <c r="AJ16" i="49"/>
  <c r="B16" i="49"/>
  <c r="AG9" i="49"/>
  <c r="L9" i="49"/>
  <c r="U8" i="49"/>
  <c r="P8" i="49"/>
  <c r="AB53" i="48"/>
  <c r="H53" i="48"/>
  <c r="AB52" i="48"/>
  <c r="H52" i="48"/>
  <c r="AB51" i="48"/>
  <c r="H51" i="48"/>
  <c r="AB50" i="48"/>
  <c r="H50" i="48"/>
  <c r="AB49" i="48"/>
  <c r="H49" i="48"/>
  <c r="AH35" i="48"/>
  <c r="AF35" i="48"/>
  <c r="AD35" i="48"/>
  <c r="AB35" i="48"/>
  <c r="J35" i="48"/>
  <c r="H35" i="48"/>
  <c r="F35" i="48"/>
  <c r="D35" i="48"/>
  <c r="AJ34" i="48"/>
  <c r="B34" i="48"/>
  <c r="AJ33" i="48"/>
  <c r="B33" i="48"/>
  <c r="AJ32" i="48"/>
  <c r="B32" i="48"/>
  <c r="AJ31" i="48"/>
  <c r="B31" i="48"/>
  <c r="AJ30" i="48"/>
  <c r="B30" i="48"/>
  <c r="AJ29" i="48"/>
  <c r="B29" i="48"/>
  <c r="AJ28" i="48"/>
  <c r="B28" i="48"/>
  <c r="AJ27" i="48"/>
  <c r="B27" i="48"/>
  <c r="AJ26" i="48"/>
  <c r="B26" i="48"/>
  <c r="AJ25" i="48"/>
  <c r="B25" i="48"/>
  <c r="AJ23" i="48"/>
  <c r="B23" i="48"/>
  <c r="AJ22" i="48"/>
  <c r="B22" i="48"/>
  <c r="AJ21" i="48"/>
  <c r="B21" i="48"/>
  <c r="AJ20" i="48"/>
  <c r="B20" i="48"/>
  <c r="AJ19" i="48"/>
  <c r="B19" i="48"/>
  <c r="AJ18" i="48"/>
  <c r="B18" i="48"/>
  <c r="AJ17" i="48"/>
  <c r="B17" i="48"/>
  <c r="AJ16" i="48"/>
  <c r="B16" i="48"/>
  <c r="AG9" i="48"/>
  <c r="L9" i="48"/>
  <c r="U8" i="48"/>
  <c r="P8" i="48"/>
  <c r="U8" i="30"/>
  <c r="P8" i="30"/>
  <c r="AJ35" i="49" l="1"/>
  <c r="U35" i="49"/>
  <c r="L35" i="49"/>
  <c r="AJ35" i="48"/>
  <c r="U35" i="48"/>
  <c r="L35" i="48"/>
  <c r="B35" i="49"/>
  <c r="B35" i="48"/>
  <c r="T89" i="35" l="1"/>
  <c r="R89" i="35"/>
  <c r="T87" i="35"/>
  <c r="R87" i="35"/>
  <c r="T85" i="35"/>
  <c r="R85" i="35"/>
  <c r="T83" i="35"/>
  <c r="R83" i="35"/>
  <c r="T60" i="35"/>
  <c r="R60" i="35"/>
  <c r="T58" i="35"/>
  <c r="R58" i="35"/>
  <c r="T56" i="35"/>
  <c r="R56" i="35"/>
  <c r="T54" i="35"/>
  <c r="R54" i="35"/>
  <c r="T31" i="35"/>
  <c r="R31" i="35"/>
  <c r="T29" i="35"/>
  <c r="R29" i="35"/>
  <c r="T27" i="35"/>
  <c r="R27" i="35"/>
  <c r="T25" i="35"/>
  <c r="R25" i="35"/>
  <c r="T89" i="34"/>
  <c r="R89" i="34"/>
  <c r="T87" i="34"/>
  <c r="R87" i="34"/>
  <c r="T85" i="34"/>
  <c r="R85" i="34"/>
  <c r="T83" i="34"/>
  <c r="R83" i="34"/>
  <c r="T60" i="34"/>
  <c r="R60" i="34"/>
  <c r="T58" i="34"/>
  <c r="R58" i="34"/>
  <c r="T56" i="34"/>
  <c r="R56" i="34"/>
  <c r="T54" i="34"/>
  <c r="R54" i="34"/>
  <c r="T31" i="34"/>
  <c r="R31" i="34"/>
  <c r="T29" i="34"/>
  <c r="R29" i="34"/>
  <c r="T27" i="34"/>
  <c r="R27" i="34"/>
  <c r="T25" i="34"/>
  <c r="R25" i="34"/>
  <c r="T89" i="33"/>
  <c r="R89" i="33"/>
  <c r="T87" i="33"/>
  <c r="R87" i="33"/>
  <c r="T85" i="33"/>
  <c r="R85" i="33"/>
  <c r="T83" i="33"/>
  <c r="R83" i="33"/>
  <c r="T60" i="33"/>
  <c r="R60" i="33"/>
  <c r="T58" i="33"/>
  <c r="R58" i="33"/>
  <c r="T56" i="33"/>
  <c r="R56" i="33"/>
  <c r="T54" i="33"/>
  <c r="R54" i="33"/>
  <c r="T31" i="33"/>
  <c r="R31" i="33"/>
  <c r="T29" i="33"/>
  <c r="R29" i="33"/>
  <c r="T27" i="33"/>
  <c r="R27" i="33"/>
  <c r="T25" i="33"/>
  <c r="R25" i="33"/>
  <c r="D89" i="35"/>
  <c r="B89" i="35"/>
  <c r="D87" i="35"/>
  <c r="B87" i="35"/>
  <c r="D85" i="35"/>
  <c r="B85" i="35"/>
  <c r="D83" i="35"/>
  <c r="B83" i="35"/>
  <c r="D60" i="35"/>
  <c r="B60" i="35"/>
  <c r="D58" i="35"/>
  <c r="B58" i="35"/>
  <c r="D56" i="35"/>
  <c r="B56" i="35"/>
  <c r="D54" i="35"/>
  <c r="B54" i="35"/>
  <c r="D31" i="35"/>
  <c r="B31" i="35"/>
  <c r="D29" i="35"/>
  <c r="B29" i="35"/>
  <c r="D27" i="35"/>
  <c r="B27" i="35"/>
  <c r="D25" i="35"/>
  <c r="B25" i="35"/>
  <c r="D89" i="34"/>
  <c r="B89" i="34"/>
  <c r="D87" i="34"/>
  <c r="B87" i="34"/>
  <c r="D85" i="34"/>
  <c r="B85" i="34"/>
  <c r="D83" i="34"/>
  <c r="B83" i="34"/>
  <c r="D60" i="34"/>
  <c r="B60" i="34"/>
  <c r="D58" i="34"/>
  <c r="B58" i="34"/>
  <c r="D56" i="34"/>
  <c r="B56" i="34"/>
  <c r="D54" i="34"/>
  <c r="B54" i="34"/>
  <c r="D31" i="34"/>
  <c r="B31" i="34"/>
  <c r="D29" i="34"/>
  <c r="B29" i="34"/>
  <c r="D27" i="34"/>
  <c r="B27" i="34"/>
  <c r="D25" i="34"/>
  <c r="B25" i="34"/>
  <c r="D89" i="33"/>
  <c r="B89" i="33"/>
  <c r="D87" i="33"/>
  <c r="B87" i="33"/>
  <c r="D85" i="33"/>
  <c r="B85" i="33"/>
  <c r="D83" i="33"/>
  <c r="B83" i="33"/>
  <c r="D60" i="33"/>
  <c r="B60" i="33"/>
  <c r="D58" i="33"/>
  <c r="B58" i="33"/>
  <c r="D56" i="33"/>
  <c r="B56" i="33"/>
  <c r="D54" i="33"/>
  <c r="B54" i="33"/>
  <c r="D31" i="33"/>
  <c r="B31" i="33"/>
  <c r="D29" i="33"/>
  <c r="B29" i="33"/>
  <c r="D27" i="33"/>
  <c r="B27" i="33"/>
  <c r="D25" i="33"/>
  <c r="B25" i="33"/>
  <c r="AD21" i="10"/>
  <c r="AD19" i="10"/>
  <c r="E6" i="42"/>
  <c r="E7" i="42"/>
  <c r="E8" i="42"/>
  <c r="E9" i="42"/>
  <c r="E10" i="42"/>
  <c r="E11" i="42"/>
  <c r="E12" i="42"/>
  <c r="E13" i="42"/>
  <c r="E14" i="42"/>
  <c r="E15" i="42"/>
  <c r="E16" i="42"/>
  <c r="E19" i="42"/>
  <c r="E20" i="42"/>
  <c r="E21" i="42"/>
  <c r="E22" i="42"/>
  <c r="E23" i="42"/>
  <c r="E24" i="42"/>
  <c r="E25" i="42"/>
  <c r="E26" i="42"/>
  <c r="E27" i="42"/>
  <c r="E28" i="42"/>
  <c r="C16" i="42"/>
  <c r="C17" i="42"/>
  <c r="E17" i="42" s="1"/>
  <c r="C18" i="42"/>
  <c r="E18" i="42" s="1"/>
  <c r="C19" i="42"/>
  <c r="C20" i="42"/>
  <c r="C21" i="42"/>
  <c r="C22" i="42"/>
  <c r="C23" i="42"/>
  <c r="C24" i="42"/>
  <c r="C25" i="42"/>
  <c r="U21" i="7"/>
  <c r="U22" i="7"/>
  <c r="U23" i="7"/>
  <c r="U24" i="7"/>
  <c r="U25" i="7"/>
  <c r="U26" i="7"/>
  <c r="U27" i="7"/>
  <c r="V34" i="36" s="1"/>
  <c r="U28" i="7"/>
  <c r="V6" i="36" s="1"/>
  <c r="U29" i="7"/>
  <c r="U30" i="7"/>
  <c r="U31" i="7"/>
  <c r="U32" i="7"/>
  <c r="U20" i="7"/>
  <c r="U4" i="7"/>
  <c r="U5" i="7"/>
  <c r="U6" i="7"/>
  <c r="U14" i="7"/>
  <c r="U13" i="7"/>
  <c r="U12" i="7"/>
  <c r="U11" i="7"/>
  <c r="U10" i="7"/>
  <c r="N6" i="36" s="1"/>
  <c r="U9" i="7"/>
  <c r="U8" i="7"/>
  <c r="U7" i="7"/>
  <c r="N34" i="36" s="1"/>
  <c r="N90" i="36" l="1"/>
  <c r="AD34" i="36"/>
  <c r="N62" i="36"/>
  <c r="AD6" i="36"/>
  <c r="F62" i="36"/>
  <c r="F6" i="36"/>
  <c r="F90" i="36"/>
  <c r="F34" i="36"/>
  <c r="M90" i="36"/>
  <c r="G90" i="36"/>
  <c r="M62" i="36"/>
  <c r="G62" i="36"/>
  <c r="AC34" i="36"/>
  <c r="W34" i="36"/>
  <c r="M34" i="36"/>
  <c r="G34" i="36"/>
  <c r="AC6" i="36"/>
  <c r="W6" i="36"/>
  <c r="M6" i="36"/>
  <c r="G6" i="36"/>
  <c r="AC68" i="35"/>
  <c r="W68" i="35"/>
  <c r="M68" i="35"/>
  <c r="G68" i="35"/>
  <c r="AC39" i="35"/>
  <c r="W39" i="35"/>
  <c r="M39" i="35"/>
  <c r="G39" i="35"/>
  <c r="AC10" i="35"/>
  <c r="W10" i="35"/>
  <c r="M10" i="35"/>
  <c r="G10" i="35"/>
  <c r="AC68" i="34"/>
  <c r="W68" i="34"/>
  <c r="M68" i="34"/>
  <c r="G68" i="34"/>
  <c r="AC39" i="34"/>
  <c r="W39" i="34"/>
  <c r="M39" i="34"/>
  <c r="G39" i="34"/>
  <c r="AC10" i="34"/>
  <c r="W10" i="34"/>
  <c r="M10" i="34"/>
  <c r="G10" i="34"/>
  <c r="AC68" i="33"/>
  <c r="W68" i="33"/>
  <c r="M68" i="33"/>
  <c r="G68" i="33"/>
  <c r="AC39" i="33"/>
  <c r="W39" i="33"/>
  <c r="M39" i="33"/>
  <c r="G39" i="33"/>
  <c r="AC10" i="33"/>
  <c r="W10" i="33"/>
  <c r="M10" i="33"/>
  <c r="G10" i="33"/>
  <c r="AC68" i="32"/>
  <c r="W68" i="32"/>
  <c r="AC39" i="32"/>
  <c r="W39" i="32"/>
  <c r="M68" i="32"/>
  <c r="G68" i="32"/>
  <c r="M39" i="32"/>
  <c r="G39" i="32"/>
  <c r="W10" i="32"/>
  <c r="AC10" i="32"/>
  <c r="M10" i="32"/>
  <c r="G10" i="32"/>
  <c r="I49" i="10" l="1"/>
  <c r="G49" i="10"/>
  <c r="A2" i="47"/>
  <c r="A1" i="47"/>
  <c r="U6" i="42" l="1"/>
  <c r="U7" i="42"/>
  <c r="U8" i="42"/>
  <c r="U9" i="42"/>
  <c r="U10" i="42"/>
  <c r="U11" i="42"/>
  <c r="U12" i="42"/>
  <c r="U13" i="42"/>
  <c r="U14" i="42"/>
  <c r="U15" i="42"/>
  <c r="U16" i="42"/>
  <c r="U17" i="42"/>
  <c r="U18" i="42"/>
  <c r="U19" i="42"/>
  <c r="U20" i="42"/>
  <c r="U21" i="42"/>
  <c r="U22" i="42"/>
  <c r="U23" i="42"/>
  <c r="U24" i="42"/>
  <c r="U25" i="42"/>
  <c r="U26" i="42"/>
  <c r="U27" i="42"/>
  <c r="U28" i="42"/>
  <c r="U5" i="42"/>
  <c r="Q6" i="42"/>
  <c r="Q7" i="42"/>
  <c r="Q8" i="42"/>
  <c r="Q9" i="42"/>
  <c r="Q10" i="42"/>
  <c r="Q11" i="42"/>
  <c r="Q12" i="42"/>
  <c r="Q13" i="42"/>
  <c r="Q14" i="42"/>
  <c r="Q16" i="42"/>
  <c r="Q17" i="42"/>
  <c r="Q18" i="42"/>
  <c r="Q19" i="42"/>
  <c r="Q20" i="42"/>
  <c r="Q21" i="42"/>
  <c r="Q22" i="42"/>
  <c r="Q23" i="42"/>
  <c r="Q24" i="42"/>
  <c r="Q25" i="42"/>
  <c r="Q26" i="42"/>
  <c r="Q27" i="42"/>
  <c r="Q28" i="42"/>
  <c r="Q5" i="42"/>
  <c r="M6" i="42"/>
  <c r="M7" i="42"/>
  <c r="M8" i="42"/>
  <c r="M10" i="42"/>
  <c r="M12" i="42"/>
  <c r="M13" i="42"/>
  <c r="M14" i="42"/>
  <c r="M15" i="42"/>
  <c r="M16" i="42"/>
  <c r="M17" i="42"/>
  <c r="M18" i="42"/>
  <c r="M19" i="42"/>
  <c r="M20" i="42"/>
  <c r="M21" i="42"/>
  <c r="M22" i="42"/>
  <c r="M23" i="42"/>
  <c r="M24" i="42"/>
  <c r="M25" i="42"/>
  <c r="M26" i="42"/>
  <c r="M27" i="42"/>
  <c r="M28" i="42"/>
  <c r="M5" i="42"/>
  <c r="I6" i="42"/>
  <c r="I8" i="42"/>
  <c r="I9" i="42"/>
  <c r="I10" i="42"/>
  <c r="I11" i="42"/>
  <c r="I13" i="42"/>
  <c r="I14" i="42"/>
  <c r="I15" i="42"/>
  <c r="I16" i="42"/>
  <c r="I17" i="42"/>
  <c r="I18" i="42"/>
  <c r="I19" i="42"/>
  <c r="I20" i="42"/>
  <c r="I21" i="42"/>
  <c r="I22" i="42"/>
  <c r="I23" i="42"/>
  <c r="I24" i="42"/>
  <c r="I25" i="42"/>
  <c r="I26" i="42"/>
  <c r="I27" i="42"/>
  <c r="I28" i="42"/>
  <c r="I5" i="42"/>
  <c r="W3" i="36" l="1"/>
  <c r="G3" i="36"/>
  <c r="W3" i="35"/>
  <c r="G3" i="35"/>
  <c r="W3" i="34"/>
  <c r="G3" i="34"/>
  <c r="W3" i="33"/>
  <c r="G3" i="33"/>
  <c r="W3" i="32"/>
  <c r="G3" i="32"/>
  <c r="R3" i="36" l="1"/>
  <c r="B3" i="36"/>
  <c r="R3" i="35"/>
  <c r="B3" i="35"/>
  <c r="R3" i="34"/>
  <c r="B3" i="34"/>
  <c r="R3" i="33"/>
  <c r="B3" i="33"/>
  <c r="R3" i="32"/>
  <c r="B3" i="32"/>
  <c r="AF3" i="10"/>
  <c r="D3" i="10"/>
  <c r="C28" i="42"/>
  <c r="C27" i="42"/>
  <c r="C26" i="42"/>
  <c r="C15" i="42"/>
  <c r="Q15" i="42" s="1"/>
  <c r="C14" i="42"/>
  <c r="C13" i="42"/>
  <c r="C12" i="42"/>
  <c r="I12" i="42" s="1"/>
  <c r="C11" i="42"/>
  <c r="M11" i="42" s="1"/>
  <c r="C10" i="42"/>
  <c r="C9" i="42"/>
  <c r="M9" i="42" s="1"/>
  <c r="C8" i="42"/>
  <c r="C7" i="42"/>
  <c r="I7" i="42" s="1"/>
  <c r="C6" i="42"/>
  <c r="C5" i="42"/>
  <c r="U39" i="35" l="1"/>
  <c r="U39" i="34"/>
  <c r="U39" i="33"/>
  <c r="U39" i="32"/>
  <c r="A346" i="37" l="1"/>
  <c r="A347" i="37"/>
  <c r="A348" i="37"/>
  <c r="A349" i="37"/>
  <c r="A350" i="37"/>
  <c r="A351" i="37"/>
  <c r="A352" i="37"/>
  <c r="A353" i="37"/>
  <c r="A354" i="37"/>
  <c r="A355" i="37"/>
  <c r="A356" i="37"/>
  <c r="A357" i="37"/>
  <c r="A358" i="37"/>
  <c r="A359" i="37"/>
  <c r="A360" i="37"/>
  <c r="A361" i="37"/>
  <c r="A362" i="37"/>
  <c r="A363" i="37"/>
  <c r="A364" i="37"/>
  <c r="A365" i="37"/>
  <c r="A366" i="37"/>
  <c r="A367" i="37"/>
  <c r="A368" i="37"/>
  <c r="A369" i="37"/>
  <c r="A370" i="37"/>
  <c r="A371" i="37"/>
  <c r="A372" i="37"/>
  <c r="A373" i="37"/>
  <c r="A374" i="37"/>
  <c r="A375" i="37"/>
  <c r="A376" i="37"/>
  <c r="A377" i="37"/>
  <c r="A378" i="37"/>
  <c r="A379" i="37"/>
  <c r="A380" i="37"/>
  <c r="A381" i="37"/>
  <c r="A382" i="37"/>
  <c r="A383" i="37"/>
  <c r="A384" i="37"/>
  <c r="A385" i="37"/>
  <c r="A386" i="37"/>
  <c r="A387" i="37"/>
  <c r="A388" i="37"/>
  <c r="A389" i="37"/>
  <c r="A390" i="37"/>
  <c r="A391" i="37"/>
  <c r="A392" i="37"/>
  <c r="A393" i="37"/>
  <c r="A394" i="37"/>
  <c r="A395" i="37"/>
  <c r="A396" i="37"/>
  <c r="A397" i="37"/>
  <c r="A398" i="37"/>
  <c r="A399" i="37"/>
  <c r="A400" i="37"/>
  <c r="A401" i="37"/>
  <c r="A402" i="37"/>
  <c r="A403" i="37"/>
  <c r="A404" i="37"/>
  <c r="A405" i="37"/>
  <c r="A406" i="37"/>
  <c r="A407" i="37"/>
  <c r="A408" i="37"/>
  <c r="A409" i="37"/>
  <c r="A410" i="37"/>
  <c r="A411" i="37"/>
  <c r="A412" i="37"/>
  <c r="A413" i="37"/>
  <c r="A414" i="37"/>
  <c r="A415" i="37"/>
  <c r="A416" i="37"/>
  <c r="A417" i="37"/>
  <c r="A418" i="37"/>
  <c r="A419" i="37"/>
  <c r="A420" i="37"/>
  <c r="A421" i="37"/>
  <c r="A422" i="37"/>
  <c r="A423" i="37"/>
  <c r="A424" i="37"/>
  <c r="A425" i="37"/>
  <c r="A426" i="37"/>
  <c r="A427" i="37"/>
  <c r="A428" i="37"/>
  <c r="A429" i="37"/>
  <c r="A430" i="37"/>
  <c r="A431" i="37"/>
  <c r="A432" i="37"/>
  <c r="A433" i="37"/>
  <c r="A434" i="37"/>
  <c r="A435" i="37"/>
  <c r="A436" i="37"/>
  <c r="A437" i="37"/>
  <c r="A438" i="37"/>
  <c r="A439" i="37"/>
  <c r="A440" i="37"/>
  <c r="A441" i="37"/>
  <c r="A442" i="37"/>
  <c r="A443" i="37"/>
  <c r="A444" i="37"/>
  <c r="A445" i="37"/>
  <c r="A446" i="37"/>
  <c r="A447" i="37"/>
  <c r="A448" i="37"/>
  <c r="A449" i="37"/>
  <c r="A450" i="37"/>
  <c r="A451" i="37"/>
  <c r="A452" i="37"/>
  <c r="A453" i="37"/>
  <c r="A454" i="37"/>
  <c r="A455" i="37"/>
  <c r="A456" i="37"/>
  <c r="A457" i="37"/>
  <c r="A458" i="37"/>
  <c r="A459" i="37"/>
  <c r="A460" i="37"/>
  <c r="A461" i="37"/>
  <c r="A462" i="37"/>
  <c r="A463" i="37"/>
  <c r="A464" i="37"/>
  <c r="A465" i="37"/>
  <c r="A466" i="37"/>
  <c r="A467" i="37"/>
  <c r="A468" i="37"/>
  <c r="A469" i="37"/>
  <c r="A470" i="37"/>
  <c r="A471" i="37"/>
  <c r="A472" i="37"/>
  <c r="A473" i="37"/>
  <c r="A474" i="37"/>
  <c r="A475" i="37"/>
  <c r="A476" i="37"/>
  <c r="A477" i="37"/>
  <c r="A478" i="37"/>
  <c r="A479" i="37"/>
  <c r="A480" i="37"/>
  <c r="A481" i="37"/>
  <c r="A482" i="37"/>
  <c r="A483" i="37"/>
  <c r="A484" i="37"/>
  <c r="A485" i="37"/>
  <c r="A486" i="37"/>
  <c r="A487" i="37"/>
  <c r="A488" i="37"/>
  <c r="A489" i="37"/>
  <c r="A490" i="37"/>
  <c r="A491" i="37"/>
  <c r="A492" i="37"/>
  <c r="A493" i="37"/>
  <c r="A494" i="37"/>
  <c r="A495" i="37"/>
  <c r="A496" i="37"/>
  <c r="A497" i="37"/>
  <c r="A498" i="37"/>
  <c r="A499" i="37"/>
  <c r="A500" i="37"/>
  <c r="A501" i="37"/>
  <c r="A502" i="37"/>
  <c r="A503" i="37"/>
  <c r="A504" i="37"/>
  <c r="A505" i="37"/>
  <c r="A506" i="37"/>
  <c r="A507" i="37"/>
  <c r="A508" i="37"/>
  <c r="A509" i="37"/>
  <c r="A510" i="37"/>
  <c r="A511" i="37"/>
  <c r="A512" i="37"/>
  <c r="A513" i="37"/>
  <c r="A514" i="37"/>
  <c r="A515" i="37"/>
  <c r="A516" i="37"/>
  <c r="A517" i="37"/>
  <c r="A518" i="37"/>
  <c r="A519" i="37"/>
  <c r="A520" i="37"/>
  <c r="A521" i="37"/>
  <c r="A522" i="37"/>
  <c r="A523" i="37"/>
  <c r="A524" i="37"/>
  <c r="A525" i="37"/>
  <c r="A526" i="37"/>
  <c r="A527" i="37"/>
  <c r="A528" i="37"/>
  <c r="A529" i="37"/>
  <c r="A530" i="37"/>
  <c r="A531" i="37"/>
  <c r="A532" i="37"/>
  <c r="A533" i="37"/>
  <c r="A534" i="37"/>
  <c r="A535" i="37"/>
  <c r="A536" i="37"/>
  <c r="A537" i="37"/>
  <c r="A538" i="37"/>
  <c r="A539" i="37"/>
  <c r="A540" i="37"/>
  <c r="A541" i="37"/>
  <c r="A542" i="37"/>
  <c r="A543" i="37"/>
  <c r="A544" i="37"/>
  <c r="A545" i="37"/>
  <c r="A546" i="37"/>
  <c r="A547" i="37"/>
  <c r="A548" i="37"/>
  <c r="A549" i="37"/>
  <c r="A550" i="37"/>
  <c r="A551" i="37"/>
  <c r="A552" i="37"/>
  <c r="A553" i="37"/>
  <c r="A554" i="37"/>
  <c r="A555" i="37"/>
  <c r="A556" i="37"/>
  <c r="A557" i="37"/>
  <c r="A558" i="37"/>
  <c r="A559" i="37"/>
  <c r="A560" i="37"/>
  <c r="A561" i="37"/>
  <c r="A562" i="37"/>
  <c r="A563" i="37"/>
  <c r="A564" i="37"/>
  <c r="A565" i="37"/>
  <c r="A566" i="37"/>
  <c r="A567" i="37"/>
  <c r="A568" i="37"/>
  <c r="A569" i="37"/>
  <c r="A570" i="37"/>
  <c r="A571" i="37"/>
  <c r="A572" i="37"/>
  <c r="A573" i="37"/>
  <c r="A574" i="37"/>
  <c r="A575" i="37"/>
  <c r="A576" i="37"/>
  <c r="A577" i="37"/>
  <c r="A578" i="37"/>
  <c r="A579" i="37"/>
  <c r="A580" i="37"/>
  <c r="A581" i="37"/>
  <c r="A582" i="37"/>
  <c r="A583" i="37"/>
  <c r="A584" i="37"/>
  <c r="A585" i="37"/>
  <c r="A586" i="37"/>
  <c r="A587" i="37"/>
  <c r="A588" i="37"/>
  <c r="A589" i="37"/>
  <c r="A590" i="37"/>
  <c r="A591" i="37"/>
  <c r="A592" i="37"/>
  <c r="A593" i="37"/>
  <c r="A594" i="37"/>
  <c r="A595" i="37"/>
  <c r="A596" i="37"/>
  <c r="A597" i="37"/>
  <c r="A598" i="37"/>
  <c r="A599" i="37"/>
  <c r="A600" i="37"/>
  <c r="A601" i="37"/>
  <c r="A602" i="37"/>
  <c r="A603" i="37"/>
  <c r="A604" i="37"/>
  <c r="A605" i="37"/>
  <c r="A606" i="37"/>
  <c r="A607" i="37"/>
  <c r="A608" i="37"/>
  <c r="A609" i="37"/>
  <c r="A610" i="37"/>
  <c r="A611" i="37"/>
  <c r="A612" i="37"/>
  <c r="A613" i="37"/>
  <c r="A614" i="37"/>
  <c r="A615" i="37"/>
  <c r="A616" i="37"/>
  <c r="A617" i="37"/>
  <c r="A618" i="37"/>
  <c r="A619" i="37"/>
  <c r="A620" i="37"/>
  <c r="A621" i="37"/>
  <c r="A622" i="37"/>
  <c r="A623" i="37"/>
  <c r="A624" i="37"/>
  <c r="A625" i="37"/>
  <c r="A626" i="37"/>
  <c r="A627" i="37"/>
  <c r="A628" i="37"/>
  <c r="A629" i="37"/>
  <c r="A630" i="37"/>
  <c r="A631" i="37"/>
  <c r="A632" i="37"/>
  <c r="A633" i="37"/>
  <c r="A634" i="37"/>
  <c r="A635" i="37"/>
  <c r="A636" i="37"/>
  <c r="A637" i="37"/>
  <c r="A638" i="37"/>
  <c r="A639" i="37"/>
  <c r="A640" i="37"/>
  <c r="A641" i="37"/>
  <c r="A642" i="37"/>
  <c r="A643" i="37"/>
  <c r="A644" i="37"/>
  <c r="A645" i="37"/>
  <c r="A646" i="37"/>
  <c r="A647" i="37"/>
  <c r="A648" i="37"/>
  <c r="A649" i="37"/>
  <c r="A650" i="37"/>
  <c r="A651" i="37"/>
  <c r="A652" i="37"/>
  <c r="A653" i="37"/>
  <c r="A654" i="37"/>
  <c r="A655" i="37"/>
  <c r="A656" i="37"/>
  <c r="A657" i="37"/>
  <c r="A658" i="37"/>
  <c r="A659" i="37"/>
  <c r="A660" i="37"/>
  <c r="A661" i="37"/>
  <c r="A662" i="37"/>
  <c r="A663" i="37"/>
  <c r="A664" i="37"/>
  <c r="A665" i="37"/>
  <c r="A666" i="37"/>
  <c r="A667" i="37"/>
  <c r="A668" i="37"/>
  <c r="A669" i="37"/>
  <c r="A670" i="37"/>
  <c r="A671" i="37"/>
  <c r="A672" i="37"/>
  <c r="A673" i="37"/>
  <c r="A674" i="37"/>
  <c r="A675" i="37"/>
  <c r="A676" i="37"/>
  <c r="A677" i="37"/>
  <c r="A678" i="37"/>
  <c r="A679" i="37"/>
  <c r="A680" i="37"/>
  <c r="A681" i="37"/>
  <c r="A682" i="37"/>
  <c r="A683" i="37"/>
  <c r="A684" i="37"/>
  <c r="A685" i="37"/>
  <c r="A686" i="37"/>
  <c r="A687" i="37"/>
  <c r="A688" i="37"/>
  <c r="A689" i="37"/>
  <c r="A690" i="37"/>
  <c r="A691" i="37"/>
  <c r="A692" i="37"/>
  <c r="A693" i="37"/>
  <c r="A694" i="37"/>
  <c r="A695" i="37"/>
  <c r="A696" i="37"/>
  <c r="A697" i="37"/>
  <c r="A698" i="37"/>
  <c r="A699" i="37"/>
  <c r="A700" i="37"/>
  <c r="A701" i="37"/>
  <c r="A702" i="37"/>
  <c r="A703" i="37"/>
  <c r="A704" i="37"/>
  <c r="A705" i="37"/>
  <c r="A706" i="37"/>
  <c r="A707" i="37"/>
  <c r="A708" i="37"/>
  <c r="A709" i="37"/>
  <c r="A710" i="37"/>
  <c r="A711" i="37"/>
  <c r="A712" i="37"/>
  <c r="A713" i="37"/>
  <c r="A714" i="37"/>
  <c r="A715" i="37"/>
  <c r="A716" i="37"/>
  <c r="A717" i="37"/>
  <c r="A718" i="37"/>
  <c r="A719" i="37"/>
  <c r="A720" i="37"/>
  <c r="A721" i="37"/>
  <c r="A722" i="37"/>
  <c r="A723" i="37"/>
  <c r="A724" i="37"/>
  <c r="A725" i="37"/>
  <c r="A726" i="37"/>
  <c r="A727" i="37"/>
  <c r="A728" i="37"/>
  <c r="A729" i="37"/>
  <c r="A730" i="37"/>
  <c r="A731" i="37"/>
  <c r="A732" i="37"/>
  <c r="A733" i="37"/>
  <c r="A734" i="37"/>
  <c r="A735" i="37"/>
  <c r="A736" i="37"/>
  <c r="A737" i="37"/>
  <c r="A738" i="37"/>
  <c r="A739" i="37"/>
  <c r="A740" i="37"/>
  <c r="A741" i="37"/>
  <c r="A742" i="37"/>
  <c r="A743" i="37"/>
  <c r="A744" i="37"/>
  <c r="A745" i="37"/>
  <c r="A746" i="37"/>
  <c r="A747" i="37"/>
  <c r="A748" i="37"/>
  <c r="A749" i="37"/>
  <c r="A750" i="37"/>
  <c r="A751" i="37"/>
  <c r="A752" i="37"/>
  <c r="A753" i="37"/>
  <c r="A754" i="37"/>
  <c r="A755" i="37"/>
  <c r="A756" i="37"/>
  <c r="A757" i="37"/>
  <c r="A758" i="37"/>
  <c r="A759" i="37"/>
  <c r="A760" i="37"/>
  <c r="A761" i="37"/>
  <c r="A762" i="37"/>
  <c r="A763" i="37"/>
  <c r="A764" i="37"/>
  <c r="A765" i="37"/>
  <c r="A766" i="37"/>
  <c r="A767" i="37"/>
  <c r="A768" i="37"/>
  <c r="A769" i="37"/>
  <c r="A770" i="37"/>
  <c r="A771" i="37"/>
  <c r="A772" i="37"/>
  <c r="A773" i="37"/>
  <c r="A774" i="37"/>
  <c r="A775" i="37"/>
  <c r="A776" i="37"/>
  <c r="A777" i="37"/>
  <c r="A778" i="37"/>
  <c r="A779" i="37"/>
  <c r="A780" i="37"/>
  <c r="A781" i="37"/>
  <c r="A782" i="37"/>
  <c r="A783" i="37"/>
  <c r="A784" i="37"/>
  <c r="A785" i="37"/>
  <c r="A786" i="37"/>
  <c r="A787" i="37"/>
  <c r="A788" i="37"/>
  <c r="A789" i="37"/>
  <c r="A790" i="37"/>
  <c r="A791" i="37"/>
  <c r="A792" i="37"/>
  <c r="A793" i="37"/>
  <c r="A794" i="37"/>
  <c r="A795" i="37"/>
  <c r="A796" i="37"/>
  <c r="A797" i="37"/>
  <c r="A798" i="37"/>
  <c r="A799" i="37"/>
  <c r="A800" i="37"/>
  <c r="A801" i="37"/>
  <c r="A802" i="37"/>
  <c r="A803" i="37"/>
  <c r="A804" i="37"/>
  <c r="A805" i="37"/>
  <c r="A806" i="37"/>
  <c r="A807" i="37"/>
  <c r="A808" i="37"/>
  <c r="A809" i="37"/>
  <c r="A810" i="37"/>
  <c r="A811" i="37"/>
  <c r="A812" i="37"/>
  <c r="A813" i="37"/>
  <c r="A814" i="37"/>
  <c r="A815" i="37"/>
  <c r="A816" i="37"/>
  <c r="A817" i="37"/>
  <c r="A818" i="37"/>
  <c r="A819" i="37"/>
  <c r="A820" i="37"/>
  <c r="A821" i="37"/>
  <c r="A822" i="37"/>
  <c r="A823" i="37"/>
  <c r="A824" i="37"/>
  <c r="A825" i="37"/>
  <c r="A826" i="37"/>
  <c r="A827" i="37"/>
  <c r="A828" i="37"/>
  <c r="A829" i="37"/>
  <c r="A830" i="37"/>
  <c r="A831" i="37"/>
  <c r="A832" i="37"/>
  <c r="A833" i="37"/>
  <c r="A834" i="37"/>
  <c r="A835" i="37"/>
  <c r="A836" i="37"/>
  <c r="A837" i="37"/>
  <c r="A838" i="37"/>
  <c r="A839" i="37"/>
  <c r="A840" i="37"/>
  <c r="A841" i="37"/>
  <c r="A842" i="37"/>
  <c r="A843" i="37"/>
  <c r="A844" i="37"/>
  <c r="A845" i="37"/>
  <c r="A846" i="37"/>
  <c r="A847" i="37"/>
  <c r="A848" i="37"/>
  <c r="A849" i="37"/>
  <c r="A850" i="37"/>
  <c r="A851" i="37"/>
  <c r="A852" i="37"/>
  <c r="A853" i="37"/>
  <c r="A854" i="37"/>
  <c r="A855" i="37"/>
  <c r="A856" i="37"/>
  <c r="A857" i="37"/>
  <c r="A858" i="37"/>
  <c r="A859" i="37"/>
  <c r="A860" i="37"/>
  <c r="A861" i="37"/>
  <c r="A862" i="37"/>
  <c r="A863" i="37"/>
  <c r="A864" i="37"/>
  <c r="A865" i="37"/>
  <c r="A866" i="37"/>
  <c r="A867" i="37"/>
  <c r="A868" i="37"/>
  <c r="A869" i="37"/>
  <c r="A870" i="37"/>
  <c r="A871" i="37"/>
  <c r="A872" i="37"/>
  <c r="A873" i="37"/>
  <c r="A874" i="37"/>
  <c r="A875" i="37"/>
  <c r="A876" i="37"/>
  <c r="A877" i="37"/>
  <c r="A878" i="37"/>
  <c r="A879" i="37"/>
  <c r="A880" i="37"/>
  <c r="A881" i="37"/>
  <c r="A882" i="37"/>
  <c r="A883" i="37"/>
  <c r="A884" i="37"/>
  <c r="A885" i="37"/>
  <c r="A886" i="37"/>
  <c r="A887" i="37"/>
  <c r="A888" i="37"/>
  <c r="A889" i="37"/>
  <c r="A890" i="37"/>
  <c r="A891" i="37"/>
  <c r="A892" i="37"/>
  <c r="A893" i="37"/>
  <c r="A894" i="37"/>
  <c r="A895" i="37"/>
  <c r="A896" i="37"/>
  <c r="A897" i="37"/>
  <c r="A898" i="37"/>
  <c r="A899" i="37"/>
  <c r="A900" i="37"/>
  <c r="A901" i="37"/>
  <c r="A902" i="37"/>
  <c r="A903" i="37"/>
  <c r="A904" i="37"/>
  <c r="A905" i="37"/>
  <c r="A906" i="37"/>
  <c r="A907" i="37"/>
  <c r="A908" i="37"/>
  <c r="A909" i="37"/>
  <c r="A910" i="37"/>
  <c r="A911" i="37"/>
  <c r="A912" i="37"/>
  <c r="A913" i="37"/>
  <c r="A914" i="37"/>
  <c r="A915" i="37"/>
  <c r="A916" i="37"/>
  <c r="A917" i="37"/>
  <c r="A918" i="37"/>
  <c r="A919" i="37"/>
  <c r="A920" i="37"/>
  <c r="A921" i="37"/>
  <c r="A922" i="37"/>
  <c r="A923" i="37"/>
  <c r="A924" i="37"/>
  <c r="A925" i="37"/>
  <c r="A926" i="37"/>
  <c r="A927" i="37"/>
  <c r="A928" i="37"/>
  <c r="A929" i="37"/>
  <c r="A930" i="37"/>
  <c r="A931" i="37"/>
  <c r="A932" i="37"/>
  <c r="A933" i="37"/>
  <c r="A934" i="37"/>
  <c r="A935" i="37"/>
  <c r="A936" i="37"/>
  <c r="A937" i="37"/>
  <c r="A938" i="37"/>
  <c r="A939" i="37"/>
  <c r="A940" i="37"/>
  <c r="A941" i="37"/>
  <c r="A942" i="37"/>
  <c r="A943" i="37"/>
  <c r="A944" i="37"/>
  <c r="A945" i="37"/>
  <c r="A946" i="37"/>
  <c r="A947" i="37"/>
  <c r="A948" i="37"/>
  <c r="A949" i="37"/>
  <c r="A950" i="37"/>
  <c r="A951" i="37"/>
  <c r="A952" i="37"/>
  <c r="A953" i="37"/>
  <c r="A954" i="37"/>
  <c r="A955" i="37"/>
  <c r="A956" i="37"/>
  <c r="A957" i="37"/>
  <c r="A958" i="37"/>
  <c r="A959" i="37"/>
  <c r="A960" i="37"/>
  <c r="A961" i="37"/>
  <c r="A962" i="37"/>
  <c r="A963" i="37"/>
  <c r="A964" i="37"/>
  <c r="A965" i="37"/>
  <c r="A966" i="37"/>
  <c r="A967" i="37"/>
  <c r="A968" i="37"/>
  <c r="A969" i="37"/>
  <c r="A970" i="37"/>
  <c r="A971" i="37"/>
  <c r="A972" i="37"/>
  <c r="A973" i="37"/>
  <c r="A974" i="37"/>
  <c r="A975" i="37"/>
  <c r="A976" i="37"/>
  <c r="A977" i="37"/>
  <c r="A978" i="37"/>
  <c r="A979" i="37"/>
  <c r="A980" i="37"/>
  <c r="A981" i="37"/>
  <c r="A982" i="37"/>
  <c r="A983" i="37"/>
  <c r="A984" i="37"/>
  <c r="A985" i="37"/>
  <c r="A986" i="37"/>
  <c r="A987" i="37"/>
  <c r="A988" i="37"/>
  <c r="A989" i="37"/>
  <c r="A990" i="37"/>
  <c r="A991" i="37"/>
  <c r="A992" i="37"/>
  <c r="A993" i="37"/>
  <c r="A994" i="37"/>
  <c r="A995" i="37"/>
  <c r="A996" i="37"/>
  <c r="A997" i="37"/>
  <c r="A998" i="37"/>
  <c r="A999" i="37"/>
  <c r="A1000" i="37"/>
  <c r="A1001" i="37"/>
  <c r="A1002" i="37"/>
  <c r="A1003" i="37"/>
  <c r="A1004" i="37"/>
  <c r="A1005" i="37"/>
  <c r="A1006" i="37"/>
  <c r="A1007" i="37"/>
  <c r="A1008" i="37"/>
  <c r="A1009" i="37"/>
  <c r="A1010" i="37"/>
  <c r="A1011" i="37"/>
  <c r="A1012" i="37"/>
  <c r="A1013" i="37"/>
  <c r="A1014" i="37"/>
  <c r="A1015" i="37"/>
  <c r="A1016" i="37"/>
  <c r="A1017" i="37"/>
  <c r="A1018" i="37"/>
  <c r="A1019" i="37"/>
  <c r="A1020" i="37"/>
  <c r="A1021" i="37"/>
  <c r="A1022" i="37"/>
  <c r="A1023" i="37"/>
  <c r="A1024" i="37"/>
  <c r="A1025" i="37"/>
  <c r="A1026" i="37"/>
  <c r="A1027" i="37"/>
  <c r="A1028" i="37"/>
  <c r="A1029" i="37"/>
  <c r="A1030" i="37"/>
  <c r="A1031" i="37"/>
  <c r="A1032" i="37"/>
  <c r="A1033" i="37"/>
  <c r="A1034" i="37"/>
  <c r="A1035" i="37"/>
  <c r="A1036" i="37"/>
  <c r="A1037" i="37"/>
  <c r="A1038" i="37"/>
  <c r="A1039" i="37"/>
  <c r="A1040" i="37"/>
  <c r="A1041" i="37"/>
  <c r="A1042" i="37"/>
  <c r="A1043" i="37"/>
  <c r="A1044" i="37"/>
  <c r="A1045" i="37"/>
  <c r="A1046" i="37"/>
  <c r="A1047" i="37"/>
  <c r="A1048" i="37"/>
  <c r="A1049" i="37"/>
  <c r="A1050" i="37"/>
  <c r="A1051" i="37"/>
  <c r="A1052" i="37"/>
  <c r="A1053" i="37"/>
  <c r="A1054" i="37"/>
  <c r="A1055" i="37"/>
  <c r="A1056" i="37"/>
  <c r="A1057" i="37"/>
  <c r="A1058" i="37"/>
  <c r="A1059" i="37"/>
  <c r="A1060" i="37"/>
  <c r="A1061" i="37"/>
  <c r="A1062" i="37"/>
  <c r="A1063" i="37"/>
  <c r="A1064" i="37"/>
  <c r="A1065" i="37"/>
  <c r="A1066" i="37"/>
  <c r="A1067" i="37"/>
  <c r="A1068" i="37"/>
  <c r="A1069" i="37"/>
  <c r="A1070" i="37"/>
  <c r="A1071" i="37"/>
  <c r="A1072" i="37"/>
  <c r="A1073" i="37"/>
  <c r="A1074" i="37"/>
  <c r="A1075" i="37"/>
  <c r="A1076" i="37"/>
  <c r="A1077" i="37"/>
  <c r="A1078" i="37"/>
  <c r="A1079" i="37"/>
  <c r="A1080" i="37"/>
  <c r="A1081" i="37"/>
  <c r="A1082" i="37"/>
  <c r="A1083" i="37"/>
  <c r="A1084" i="37"/>
  <c r="A1085" i="37"/>
  <c r="A1086" i="37"/>
  <c r="A1087" i="37"/>
  <c r="A1088" i="37"/>
  <c r="A1089" i="37"/>
  <c r="A1090" i="37"/>
  <c r="A1091" i="37"/>
  <c r="A1092" i="37"/>
  <c r="A1093" i="37"/>
  <c r="A1094" i="37"/>
  <c r="A1095" i="37"/>
  <c r="A1096" i="37"/>
  <c r="A1097" i="37"/>
  <c r="A1098" i="37"/>
  <c r="A1099" i="37"/>
  <c r="A1100" i="37"/>
  <c r="A1101" i="37"/>
  <c r="A1102" i="37"/>
  <c r="A1103" i="37"/>
  <c r="A1104" i="37"/>
  <c r="A1105" i="37"/>
  <c r="A1106" i="37"/>
  <c r="A1107" i="37"/>
  <c r="A1108" i="37"/>
  <c r="A1109" i="37"/>
  <c r="A1110" i="37"/>
  <c r="A1111" i="37"/>
  <c r="A1112" i="37"/>
  <c r="A1113" i="37"/>
  <c r="A1114" i="37"/>
  <c r="A1115" i="37"/>
  <c r="A1116" i="37"/>
  <c r="A1117" i="37"/>
  <c r="A1118" i="37"/>
  <c r="A1119" i="37"/>
  <c r="A1120" i="37"/>
  <c r="A1121" i="37"/>
  <c r="A1122" i="37"/>
  <c r="A1123" i="37"/>
  <c r="A1124" i="37"/>
  <c r="A1125" i="37"/>
  <c r="A1126" i="37"/>
  <c r="A1127" i="37"/>
  <c r="A1128" i="37"/>
  <c r="A1129" i="37"/>
  <c r="A1130" i="37"/>
  <c r="A1131" i="37"/>
  <c r="A1132" i="37"/>
  <c r="A1133" i="37"/>
  <c r="A1134" i="37"/>
  <c r="A1135" i="37"/>
  <c r="A1136" i="37"/>
  <c r="A1137" i="37"/>
  <c r="A1138" i="37"/>
  <c r="A1139" i="37"/>
  <c r="A1140" i="37"/>
  <c r="A1141" i="37"/>
  <c r="A1142" i="37"/>
  <c r="A1143" i="37"/>
  <c r="A1144" i="37"/>
  <c r="A1145" i="37"/>
  <c r="A1146" i="37"/>
  <c r="A1147" i="37"/>
  <c r="A1148" i="37"/>
  <c r="A1149" i="37"/>
  <c r="A1150" i="37"/>
  <c r="A1151" i="37"/>
  <c r="A1152" i="37"/>
  <c r="A1153" i="37"/>
  <c r="A1154" i="37"/>
  <c r="A1155" i="37"/>
  <c r="A1156" i="37"/>
  <c r="A1157" i="37"/>
  <c r="A1158" i="37"/>
  <c r="A1159" i="37"/>
  <c r="A1160" i="37"/>
  <c r="A1161" i="37"/>
  <c r="A1162" i="37"/>
  <c r="A1163" i="37"/>
  <c r="A1164" i="37"/>
  <c r="A1165" i="37"/>
  <c r="A1166" i="37"/>
  <c r="A1167" i="37"/>
  <c r="A1168" i="37"/>
  <c r="A1169" i="37"/>
  <c r="A1170" i="37"/>
  <c r="A1171" i="37"/>
  <c r="A1172" i="37"/>
  <c r="A1173" i="37"/>
  <c r="A1174" i="37"/>
  <c r="A1175" i="37"/>
  <c r="A1176" i="37"/>
  <c r="A1177" i="37"/>
  <c r="A1178" i="37"/>
  <c r="A1179" i="37"/>
  <c r="A1180" i="37"/>
  <c r="A1181" i="37"/>
  <c r="A1182" i="37"/>
  <c r="A1183" i="37"/>
  <c r="A1184" i="37"/>
  <c r="A1185" i="37"/>
  <c r="A1186" i="37"/>
  <c r="A1187" i="37"/>
  <c r="A1188" i="37"/>
  <c r="A1189" i="37"/>
  <c r="A1190" i="37"/>
  <c r="A1191" i="37"/>
  <c r="A1192" i="37"/>
  <c r="A1193" i="37"/>
  <c r="A1194" i="37"/>
  <c r="A1195" i="37"/>
  <c r="A1196" i="37"/>
  <c r="A1197" i="37"/>
  <c r="A1198" i="37"/>
  <c r="A1199" i="37"/>
  <c r="A1200" i="37"/>
  <c r="A1201" i="37"/>
  <c r="A1202" i="37"/>
  <c r="A1203" i="37"/>
  <c r="A1204" i="37"/>
  <c r="A1205" i="37"/>
  <c r="A1206" i="37"/>
  <c r="A1207" i="37"/>
  <c r="A1208" i="37"/>
  <c r="A1209" i="37"/>
  <c r="A1210" i="37"/>
  <c r="A1211" i="37"/>
  <c r="A1212" i="37"/>
  <c r="A1213" i="37"/>
  <c r="A1214" i="37"/>
  <c r="A1215" i="37"/>
  <c r="A1216" i="37"/>
  <c r="A1217" i="37"/>
  <c r="A1218" i="37"/>
  <c r="A1219" i="37"/>
  <c r="A1220" i="37"/>
  <c r="A1221" i="37"/>
  <c r="A1222" i="37"/>
  <c r="A1223" i="37"/>
  <c r="A1224" i="37"/>
  <c r="A1225" i="37"/>
  <c r="A1226" i="37"/>
  <c r="A1227" i="37"/>
  <c r="A1228" i="37"/>
  <c r="A1229" i="37"/>
  <c r="A1230" i="37"/>
  <c r="A1231" i="37"/>
  <c r="A1232" i="37"/>
  <c r="A1233" i="37"/>
  <c r="A1234" i="37"/>
  <c r="A1235" i="37"/>
  <c r="A1236" i="37"/>
  <c r="A1237" i="37"/>
  <c r="A1238" i="37"/>
  <c r="A1239" i="37"/>
  <c r="A1240" i="37"/>
  <c r="A1241" i="37"/>
  <c r="A1242" i="37"/>
  <c r="A1243" i="37"/>
  <c r="A1244" i="37"/>
  <c r="A1245" i="37"/>
  <c r="A1246" i="37"/>
  <c r="A1247" i="37"/>
  <c r="A1248" i="37"/>
  <c r="A1249" i="37"/>
  <c r="A1250" i="37"/>
  <c r="A1251" i="37"/>
  <c r="A1252" i="37"/>
  <c r="A1253" i="37"/>
  <c r="A1254" i="37"/>
  <c r="A1255" i="37"/>
  <c r="A1256" i="37"/>
  <c r="A1257" i="37"/>
  <c r="A1258" i="37"/>
  <c r="A1259" i="37"/>
  <c r="A1260" i="37"/>
  <c r="A1261" i="37"/>
  <c r="A1262" i="37"/>
  <c r="A1263" i="37"/>
  <c r="A1264" i="37"/>
  <c r="A1265" i="37"/>
  <c r="A1266" i="37"/>
  <c r="A1267" i="37"/>
  <c r="A1268" i="37"/>
  <c r="A1269" i="37"/>
  <c r="A1270" i="37"/>
  <c r="A1271" i="37"/>
  <c r="A1272" i="37"/>
  <c r="A1273" i="37"/>
  <c r="A1274" i="37"/>
  <c r="A1275" i="37"/>
  <c r="A1276" i="37"/>
  <c r="A1277" i="37"/>
  <c r="A1278" i="37"/>
  <c r="A1279" i="37"/>
  <c r="A1280" i="37"/>
  <c r="A1281" i="37"/>
  <c r="A1282" i="37"/>
  <c r="A1283" i="37"/>
  <c r="A1284" i="37"/>
  <c r="A1285" i="37"/>
  <c r="A1286" i="37"/>
  <c r="A1287" i="37"/>
  <c r="A1288" i="37"/>
  <c r="A1289" i="37"/>
  <c r="A1290" i="37"/>
  <c r="A1291" i="37"/>
  <c r="A1292" i="37"/>
  <c r="A1293" i="37"/>
  <c r="A1294" i="37"/>
  <c r="A1295" i="37"/>
  <c r="A1296" i="37"/>
  <c r="A1297" i="37"/>
  <c r="A1298" i="37"/>
  <c r="A1299" i="37"/>
  <c r="A1300" i="37"/>
  <c r="A1301" i="37"/>
  <c r="A1302" i="37"/>
  <c r="A1303" i="37"/>
  <c r="A1304" i="37"/>
  <c r="A1305" i="37"/>
  <c r="A1306" i="37"/>
  <c r="A1307" i="37"/>
  <c r="A1308" i="37"/>
  <c r="A1309" i="37"/>
  <c r="A1310" i="37"/>
  <c r="A1311" i="37"/>
  <c r="A1312" i="37"/>
  <c r="A1313" i="37"/>
  <c r="A1314" i="37"/>
  <c r="A1315" i="37"/>
  <c r="A1316" i="37"/>
  <c r="A1317" i="37"/>
  <c r="A1318" i="37"/>
  <c r="A1319" i="37"/>
  <c r="A1320" i="37"/>
  <c r="A1321" i="37"/>
  <c r="A1322" i="37"/>
  <c r="A1323" i="37"/>
  <c r="A1324" i="37"/>
  <c r="A1325" i="37"/>
  <c r="A1326" i="37"/>
  <c r="A1327" i="37"/>
  <c r="A1328" i="37"/>
  <c r="A1329" i="37"/>
  <c r="A1330" i="37"/>
  <c r="A1331" i="37"/>
  <c r="A1332" i="37"/>
  <c r="A1333" i="37"/>
  <c r="A1334" i="37"/>
  <c r="A1335" i="37"/>
  <c r="A1336" i="37"/>
  <c r="A1337" i="37"/>
  <c r="A1338" i="37"/>
  <c r="A1339" i="37"/>
  <c r="A1340" i="37"/>
  <c r="A1341" i="37"/>
  <c r="A1342" i="37"/>
  <c r="A1343" i="37"/>
  <c r="A1344" i="37"/>
  <c r="A1345" i="37"/>
  <c r="A1346" i="37"/>
  <c r="A1347" i="37"/>
  <c r="A1348" i="37"/>
  <c r="A1349" i="37"/>
  <c r="A1350" i="37"/>
  <c r="A1351" i="37"/>
  <c r="A1352" i="37"/>
  <c r="A1353" i="37"/>
  <c r="A1354" i="37"/>
  <c r="A1355" i="37"/>
  <c r="A1356" i="37"/>
  <c r="A1357" i="37"/>
  <c r="A1358" i="37"/>
  <c r="A1359" i="37"/>
  <c r="A1360" i="37"/>
  <c r="A1361" i="37"/>
  <c r="A1362" i="37"/>
  <c r="A1363" i="37"/>
  <c r="A1364" i="37"/>
  <c r="A1365" i="37"/>
  <c r="A1366" i="37"/>
  <c r="A1367" i="37"/>
  <c r="A1368" i="37"/>
  <c r="A1369" i="37"/>
  <c r="A1370" i="37"/>
  <c r="A1371" i="37"/>
  <c r="A1372" i="37"/>
  <c r="A1373" i="37"/>
  <c r="A1374" i="37"/>
  <c r="A1375" i="37"/>
  <c r="A1376" i="37"/>
  <c r="A1377" i="37"/>
  <c r="A1378" i="37"/>
  <c r="A1379" i="37"/>
  <c r="A1380" i="37"/>
  <c r="A1381" i="37"/>
  <c r="A1382" i="37"/>
  <c r="A1383" i="37"/>
  <c r="A1384" i="37"/>
  <c r="A1385" i="37"/>
  <c r="A1386" i="37"/>
  <c r="A1387" i="37"/>
  <c r="A1388" i="37"/>
  <c r="A1389" i="37"/>
  <c r="A1390" i="37"/>
  <c r="A1391" i="37"/>
  <c r="A1392" i="37"/>
  <c r="A1393" i="37"/>
  <c r="A1394" i="37"/>
  <c r="A1395" i="37"/>
  <c r="A1396" i="37"/>
  <c r="A1397" i="37"/>
  <c r="A1398" i="37"/>
  <c r="A1399" i="37"/>
  <c r="A1400" i="37"/>
  <c r="A1401" i="37"/>
  <c r="A1402" i="37"/>
  <c r="A1403" i="37"/>
  <c r="A1404" i="37"/>
  <c r="A1405" i="37"/>
  <c r="A1406" i="37"/>
  <c r="A1407" i="37"/>
  <c r="A1408" i="37"/>
  <c r="A1409" i="37"/>
  <c r="A1410" i="37"/>
  <c r="A1411" i="37"/>
  <c r="A343" i="37" l="1"/>
  <c r="A344" i="37"/>
  <c r="A345" i="37"/>
  <c r="E90" i="36" l="1"/>
  <c r="E62" i="36"/>
  <c r="U34" i="36"/>
  <c r="E34" i="36"/>
  <c r="U6" i="36"/>
  <c r="E6" i="36"/>
  <c r="U68" i="35" l="1"/>
  <c r="E68" i="35"/>
  <c r="E39" i="35"/>
  <c r="U10" i="35"/>
  <c r="E10" i="35"/>
  <c r="U68" i="34"/>
  <c r="E68" i="34"/>
  <c r="E39" i="34"/>
  <c r="U10" i="34"/>
  <c r="E10" i="34"/>
  <c r="U68" i="33"/>
  <c r="E68" i="33"/>
  <c r="E39" i="33"/>
  <c r="U10" i="33"/>
  <c r="E10" i="33"/>
  <c r="U68" i="32"/>
  <c r="E68" i="32"/>
  <c r="E39" i="32"/>
  <c r="U10" i="32"/>
  <c r="E10" i="32"/>
  <c r="C2" i="42" l="1"/>
  <c r="C1" i="42"/>
  <c r="Q1" i="36" l="1"/>
  <c r="A1" i="36"/>
  <c r="Q1" i="35"/>
  <c r="A1" i="35"/>
  <c r="Q1" i="34"/>
  <c r="A1" i="34"/>
  <c r="Q1" i="33"/>
  <c r="A1" i="33"/>
  <c r="Q1" i="32"/>
  <c r="A1" i="32"/>
  <c r="B2" i="7"/>
  <c r="A1" i="18" l="1"/>
  <c r="AB53" i="30" l="1"/>
  <c r="H53" i="30"/>
  <c r="AB52" i="30"/>
  <c r="H52" i="30"/>
  <c r="AB51" i="30"/>
  <c r="H51" i="30"/>
  <c r="AB50" i="30"/>
  <c r="H50" i="30"/>
  <c r="AB49" i="30"/>
  <c r="H49" i="30"/>
  <c r="AH35" i="30"/>
  <c r="AF35" i="30"/>
  <c r="AD35" i="30"/>
  <c r="AB35" i="30"/>
  <c r="J35" i="30"/>
  <c r="H35" i="30"/>
  <c r="F35" i="30"/>
  <c r="D35" i="30"/>
  <c r="AJ34" i="30"/>
  <c r="B34" i="30"/>
  <c r="AJ33" i="30"/>
  <c r="B33" i="30"/>
  <c r="AJ32" i="30"/>
  <c r="B32" i="30"/>
  <c r="AJ31" i="30"/>
  <c r="B31" i="30"/>
  <c r="AJ30" i="30"/>
  <c r="B30" i="30"/>
  <c r="AJ29" i="30"/>
  <c r="B29" i="30"/>
  <c r="AJ28" i="30"/>
  <c r="B28" i="30"/>
  <c r="AJ27" i="30"/>
  <c r="B27" i="30"/>
  <c r="AJ26" i="30"/>
  <c r="B26" i="30"/>
  <c r="AJ25" i="30"/>
  <c r="B25" i="30"/>
  <c r="AJ23" i="30"/>
  <c r="B23" i="30"/>
  <c r="AJ22" i="30"/>
  <c r="B22" i="30"/>
  <c r="AJ21" i="30"/>
  <c r="B21" i="30"/>
  <c r="AJ20" i="30"/>
  <c r="B20" i="30"/>
  <c r="AJ19" i="30"/>
  <c r="B19" i="30"/>
  <c r="AJ18" i="30"/>
  <c r="B18" i="30"/>
  <c r="AJ17" i="30"/>
  <c r="B17" i="30"/>
  <c r="AJ16" i="30"/>
  <c r="B16" i="30"/>
  <c r="AG9" i="30"/>
  <c r="W9" i="30"/>
  <c r="L9" i="30"/>
  <c r="B9" i="30"/>
  <c r="A342" i="37"/>
  <c r="A341" i="37"/>
  <c r="A340" i="37"/>
  <c r="A337" i="37"/>
  <c r="A336" i="37"/>
  <c r="A333" i="37"/>
  <c r="A332" i="37"/>
  <c r="A329" i="37"/>
  <c r="A328" i="37"/>
  <c r="A325" i="37"/>
  <c r="A324" i="37"/>
  <c r="A321" i="37"/>
  <c r="A320" i="37"/>
  <c r="A317" i="37"/>
  <c r="A316" i="37"/>
  <c r="A313" i="37"/>
  <c r="A312" i="37"/>
  <c r="A309" i="37"/>
  <c r="A308" i="37"/>
  <c r="A305" i="37"/>
  <c r="A304" i="37"/>
  <c r="A301" i="37"/>
  <c r="A300" i="37"/>
  <c r="A297" i="37"/>
  <c r="A296" i="37"/>
  <c r="A293" i="37"/>
  <c r="A292" i="37"/>
  <c r="A289" i="37"/>
  <c r="A288" i="37"/>
  <c r="A285" i="37"/>
  <c r="A284" i="37"/>
  <c r="A281" i="37"/>
  <c r="A280" i="37"/>
  <c r="A277" i="37"/>
  <c r="A276" i="37"/>
  <c r="A273" i="37"/>
  <c r="A272" i="37"/>
  <c r="A269" i="37"/>
  <c r="A268" i="37"/>
  <c r="A265" i="37"/>
  <c r="A264" i="37"/>
  <c r="A261" i="37"/>
  <c r="A260" i="37"/>
  <c r="A257" i="37"/>
  <c r="A256" i="37"/>
  <c r="A253" i="37"/>
  <c r="A252" i="37"/>
  <c r="A249" i="37"/>
  <c r="A248" i="37"/>
  <c r="A245" i="37"/>
  <c r="A244" i="37"/>
  <c r="A241" i="37"/>
  <c r="A240" i="37"/>
  <c r="A237" i="37"/>
  <c r="A236" i="37"/>
  <c r="A233" i="37"/>
  <c r="A232" i="37"/>
  <c r="A229" i="37"/>
  <c r="A228" i="37"/>
  <c r="A225" i="37"/>
  <c r="A224" i="37"/>
  <c r="A221" i="37"/>
  <c r="A220" i="37"/>
  <c r="A217" i="37"/>
  <c r="A216" i="37"/>
  <c r="A213" i="37"/>
  <c r="A212" i="37"/>
  <c r="A209" i="37"/>
  <c r="A208" i="37"/>
  <c r="A205" i="37"/>
  <c r="A204" i="37"/>
  <c r="A201" i="37"/>
  <c r="A200" i="37"/>
  <c r="A197" i="37"/>
  <c r="A196" i="37"/>
  <c r="A193" i="37"/>
  <c r="A192" i="37"/>
  <c r="A189" i="37"/>
  <c r="A188" i="37"/>
  <c r="A185" i="37"/>
  <c r="A184" i="37"/>
  <c r="A181" i="37"/>
  <c r="A180" i="37"/>
  <c r="A177" i="37"/>
  <c r="A176" i="37"/>
  <c r="A173" i="37"/>
  <c r="A172" i="37"/>
  <c r="A169" i="37"/>
  <c r="A168" i="37"/>
  <c r="A165" i="37"/>
  <c r="A164" i="37"/>
  <c r="A161" i="37"/>
  <c r="A160" i="37"/>
  <c r="A157" i="37"/>
  <c r="A156" i="37"/>
  <c r="A153" i="37"/>
  <c r="A152" i="37"/>
  <c r="A149" i="37"/>
  <c r="A148" i="37"/>
  <c r="A145" i="37"/>
  <c r="A144" i="37"/>
  <c r="A141" i="37"/>
  <c r="A140" i="37"/>
  <c r="A137" i="37"/>
  <c r="A136" i="37"/>
  <c r="A133" i="37"/>
  <c r="A132" i="37"/>
  <c r="A129" i="37"/>
  <c r="A128" i="37"/>
  <c r="A125" i="37"/>
  <c r="A124" i="37"/>
  <c r="A121" i="37"/>
  <c r="A120" i="37"/>
  <c r="A117" i="37"/>
  <c r="A116" i="37"/>
  <c r="A113" i="37"/>
  <c r="A112" i="37"/>
  <c r="A109" i="37"/>
  <c r="A108" i="37"/>
  <c r="A105" i="37"/>
  <c r="A104" i="37"/>
  <c r="A101" i="37"/>
  <c r="A100" i="37"/>
  <c r="A97" i="37"/>
  <c r="A96" i="37"/>
  <c r="A93" i="37"/>
  <c r="A92" i="37"/>
  <c r="A89" i="37"/>
  <c r="A88" i="37"/>
  <c r="A85" i="37"/>
  <c r="A84" i="37"/>
  <c r="A81" i="37"/>
  <c r="A80" i="37"/>
  <c r="A77" i="37"/>
  <c r="A76" i="37"/>
  <c r="A73" i="37"/>
  <c r="A72" i="37"/>
  <c r="A69" i="37"/>
  <c r="A68" i="37"/>
  <c r="A65" i="37"/>
  <c r="A64" i="37"/>
  <c r="A61" i="37"/>
  <c r="A60" i="37"/>
  <c r="A57" i="37"/>
  <c r="A56" i="37"/>
  <c r="A53" i="37"/>
  <c r="A52" i="37"/>
  <c r="A49" i="37"/>
  <c r="A48" i="37"/>
  <c r="A45" i="37"/>
  <c r="A44" i="37"/>
  <c r="A41" i="37"/>
  <c r="A40" i="37"/>
  <c r="A37" i="37"/>
  <c r="A36" i="37"/>
  <c r="A33" i="37"/>
  <c r="A32" i="37"/>
  <c r="A29" i="37"/>
  <c r="A28" i="37"/>
  <c r="A25" i="37"/>
  <c r="A24" i="37"/>
  <c r="A21" i="37"/>
  <c r="A20" i="37"/>
  <c r="A17" i="37"/>
  <c r="A16" i="37"/>
  <c r="A13" i="37"/>
  <c r="A12" i="37"/>
  <c r="A9" i="37"/>
  <c r="A8" i="37"/>
  <c r="A5" i="37"/>
  <c r="A4" i="37"/>
  <c r="V6" i="35"/>
  <c r="AD10" i="35" s="1"/>
  <c r="F6" i="34"/>
  <c r="F6" i="33"/>
  <c r="N10" i="33" s="1"/>
  <c r="F7" i="32"/>
  <c r="N39" i="32" s="1"/>
  <c r="V5" i="34"/>
  <c r="V10" i="34" s="1"/>
  <c r="F5" i="32"/>
  <c r="F10" i="32" s="1"/>
  <c r="F7" i="35"/>
  <c r="N39" i="35" s="1"/>
  <c r="B106" i="36"/>
  <c r="B80" i="36"/>
  <c r="B78" i="36"/>
  <c r="D84" i="36"/>
  <c r="B84" i="36"/>
  <c r="D82" i="36"/>
  <c r="B82" i="36"/>
  <c r="D80" i="36"/>
  <c r="D78" i="36"/>
  <c r="R83" i="32"/>
  <c r="AA23" i="5"/>
  <c r="W23" i="5"/>
  <c r="AA19" i="5"/>
  <c r="W19" i="5"/>
  <c r="D112" i="36"/>
  <c r="B112" i="36"/>
  <c r="D110" i="36"/>
  <c r="B110" i="36"/>
  <c r="D108" i="36"/>
  <c r="B108" i="36"/>
  <c r="D106" i="36"/>
  <c r="R50" i="36"/>
  <c r="B50" i="36"/>
  <c r="T56" i="36"/>
  <c r="R56" i="36"/>
  <c r="T54" i="36"/>
  <c r="R54" i="36"/>
  <c r="T52" i="36"/>
  <c r="R52" i="36"/>
  <c r="T50" i="36"/>
  <c r="D56" i="36"/>
  <c r="B56" i="36"/>
  <c r="D54" i="36"/>
  <c r="B54" i="36"/>
  <c r="D52" i="36"/>
  <c r="B52" i="36"/>
  <c r="D50" i="36"/>
  <c r="R24" i="36"/>
  <c r="R22" i="36"/>
  <c r="T28" i="36"/>
  <c r="R28" i="36"/>
  <c r="T26" i="36"/>
  <c r="R26" i="36"/>
  <c r="T24" i="36"/>
  <c r="T22" i="36"/>
  <c r="D28" i="36"/>
  <c r="B28" i="36"/>
  <c r="D26" i="36"/>
  <c r="B26" i="36"/>
  <c r="D24" i="36"/>
  <c r="B24" i="36"/>
  <c r="D22" i="36"/>
  <c r="B22" i="36"/>
  <c r="AC7" i="35"/>
  <c r="M7" i="35"/>
  <c r="AC6" i="35"/>
  <c r="M6" i="35"/>
  <c r="AC5" i="35"/>
  <c r="M5" i="35"/>
  <c r="AC7" i="34"/>
  <c r="M7" i="34"/>
  <c r="AC6" i="34"/>
  <c r="M6" i="34"/>
  <c r="AC5" i="34"/>
  <c r="M5" i="34"/>
  <c r="AC7" i="33"/>
  <c r="M7" i="33"/>
  <c r="AC6" i="33"/>
  <c r="M6" i="33"/>
  <c r="AC5" i="33"/>
  <c r="M5" i="33"/>
  <c r="T89" i="32"/>
  <c r="R89" i="32"/>
  <c r="T87" i="32"/>
  <c r="R87" i="32"/>
  <c r="T85" i="32"/>
  <c r="R85" i="32"/>
  <c r="T83" i="32"/>
  <c r="T60" i="32"/>
  <c r="R60" i="32"/>
  <c r="T58" i="32"/>
  <c r="R58" i="32"/>
  <c r="T56" i="32"/>
  <c r="R56" i="32"/>
  <c r="T54" i="32"/>
  <c r="R54" i="32"/>
  <c r="B83" i="32"/>
  <c r="D89" i="32"/>
  <c r="B89" i="32"/>
  <c r="D87" i="32"/>
  <c r="B87" i="32"/>
  <c r="D85" i="32"/>
  <c r="B85" i="32"/>
  <c r="D83" i="32"/>
  <c r="D60" i="32"/>
  <c r="B60" i="32"/>
  <c r="D58" i="32"/>
  <c r="B58" i="32"/>
  <c r="D56" i="32"/>
  <c r="B56" i="32"/>
  <c r="D54" i="32"/>
  <c r="B54" i="32"/>
  <c r="AC7" i="32"/>
  <c r="AC6" i="32"/>
  <c r="AC5" i="32"/>
  <c r="V5" i="32"/>
  <c r="AD68" i="32" s="1"/>
  <c r="M7" i="32"/>
  <c r="M6" i="32"/>
  <c r="M5" i="32"/>
  <c r="A1" i="37"/>
  <c r="A2" i="37"/>
  <c r="A3" i="37"/>
  <c r="A6" i="37"/>
  <c r="A7" i="37"/>
  <c r="A10" i="37"/>
  <c r="A11" i="37"/>
  <c r="A14" i="37"/>
  <c r="A15" i="37"/>
  <c r="A18" i="37"/>
  <c r="A19" i="37"/>
  <c r="A22" i="37"/>
  <c r="A23" i="37"/>
  <c r="A26" i="37"/>
  <c r="A27" i="37"/>
  <c r="A30" i="37"/>
  <c r="A31" i="37"/>
  <c r="A34" i="37"/>
  <c r="A35" i="37"/>
  <c r="A38" i="37"/>
  <c r="A39" i="37"/>
  <c r="A42" i="37"/>
  <c r="A43" i="37"/>
  <c r="A46" i="37"/>
  <c r="A47" i="37"/>
  <c r="A50" i="37"/>
  <c r="A51" i="37"/>
  <c r="A54" i="37"/>
  <c r="A55" i="37"/>
  <c r="A58" i="37"/>
  <c r="A59" i="37"/>
  <c r="A62" i="37"/>
  <c r="A63" i="37"/>
  <c r="A66" i="37"/>
  <c r="A67" i="37"/>
  <c r="A70" i="37"/>
  <c r="A71" i="37"/>
  <c r="A74" i="37"/>
  <c r="A75" i="37"/>
  <c r="A78" i="37"/>
  <c r="A79" i="37"/>
  <c r="A82" i="37"/>
  <c r="A83" i="37"/>
  <c r="A86" i="37"/>
  <c r="A87" i="37"/>
  <c r="A90" i="37"/>
  <c r="A91" i="37"/>
  <c r="A94" i="37"/>
  <c r="A95" i="37"/>
  <c r="A98" i="37"/>
  <c r="A99" i="37"/>
  <c r="A102" i="37"/>
  <c r="A103" i="37"/>
  <c r="A106" i="37"/>
  <c r="A107" i="37"/>
  <c r="A110" i="37"/>
  <c r="A111" i="37"/>
  <c r="A114" i="37"/>
  <c r="A115" i="37"/>
  <c r="A118" i="37"/>
  <c r="A119" i="37"/>
  <c r="A122" i="37"/>
  <c r="A123" i="37"/>
  <c r="A126" i="37"/>
  <c r="A127" i="37"/>
  <c r="A130" i="37"/>
  <c r="A131" i="37"/>
  <c r="A134" i="37"/>
  <c r="A135" i="37"/>
  <c r="A138" i="37"/>
  <c r="A139" i="37"/>
  <c r="A142" i="37"/>
  <c r="A143" i="37"/>
  <c r="A146" i="37"/>
  <c r="A147" i="37"/>
  <c r="A150" i="37"/>
  <c r="A151" i="37"/>
  <c r="A154" i="37"/>
  <c r="A155" i="37"/>
  <c r="A158" i="37"/>
  <c r="A159" i="37"/>
  <c r="A162" i="37"/>
  <c r="A163" i="37"/>
  <c r="A166" i="37"/>
  <c r="A167" i="37"/>
  <c r="A170" i="37"/>
  <c r="A171" i="37"/>
  <c r="A174" i="37"/>
  <c r="A175" i="37"/>
  <c r="A178" i="37"/>
  <c r="A179" i="37"/>
  <c r="A182" i="37"/>
  <c r="A183" i="37"/>
  <c r="A186" i="37"/>
  <c r="A187" i="37"/>
  <c r="A190" i="37"/>
  <c r="A191" i="37"/>
  <c r="A194" i="37"/>
  <c r="A195" i="37"/>
  <c r="A198" i="37"/>
  <c r="A199" i="37"/>
  <c r="A202" i="37"/>
  <c r="A203" i="37"/>
  <c r="A206" i="37"/>
  <c r="A207" i="37"/>
  <c r="A210" i="37"/>
  <c r="A211" i="37"/>
  <c r="A214" i="37"/>
  <c r="A215" i="37"/>
  <c r="A218" i="37"/>
  <c r="A219" i="37"/>
  <c r="A222" i="37"/>
  <c r="A223" i="37"/>
  <c r="A226" i="37"/>
  <c r="A227" i="37"/>
  <c r="A230" i="37"/>
  <c r="A231" i="37"/>
  <c r="A234" i="37"/>
  <c r="A235" i="37"/>
  <c r="A238" i="37"/>
  <c r="A239" i="37"/>
  <c r="A242" i="37"/>
  <c r="A243" i="37"/>
  <c r="A246" i="37"/>
  <c r="A247" i="37"/>
  <c r="A250" i="37"/>
  <c r="A251" i="37"/>
  <c r="A254" i="37"/>
  <c r="A255" i="37"/>
  <c r="A258" i="37"/>
  <c r="A259" i="37"/>
  <c r="A262" i="37"/>
  <c r="A263" i="37"/>
  <c r="A266" i="37"/>
  <c r="A267" i="37"/>
  <c r="A270" i="37"/>
  <c r="A271" i="37"/>
  <c r="A274" i="37"/>
  <c r="A275" i="37"/>
  <c r="A278" i="37"/>
  <c r="A279" i="37"/>
  <c r="A282" i="37"/>
  <c r="A283" i="37"/>
  <c r="A286" i="37"/>
  <c r="A287" i="37"/>
  <c r="A290" i="37"/>
  <c r="A291" i="37"/>
  <c r="A294" i="37"/>
  <c r="A295" i="37"/>
  <c r="A298" i="37"/>
  <c r="A299" i="37"/>
  <c r="A302" i="37"/>
  <c r="A303" i="37"/>
  <c r="A306" i="37"/>
  <c r="A307" i="37"/>
  <c r="A310" i="37"/>
  <c r="A311" i="37"/>
  <c r="A314" i="37"/>
  <c r="A315" i="37"/>
  <c r="A318" i="37"/>
  <c r="A319" i="37"/>
  <c r="A322" i="37"/>
  <c r="A323" i="37"/>
  <c r="A326" i="37"/>
  <c r="A327" i="37"/>
  <c r="A330" i="37"/>
  <c r="A331" i="37"/>
  <c r="A334" i="37"/>
  <c r="A335" i="37"/>
  <c r="A338" i="37"/>
  <c r="A339" i="37"/>
  <c r="T31" i="32"/>
  <c r="R31" i="32"/>
  <c r="D31" i="32"/>
  <c r="B31" i="32"/>
  <c r="T29" i="32"/>
  <c r="R29" i="32"/>
  <c r="D29" i="32"/>
  <c r="B29" i="32"/>
  <c r="T27" i="32"/>
  <c r="R27" i="32"/>
  <c r="D27" i="32"/>
  <c r="B27" i="32"/>
  <c r="T25" i="32"/>
  <c r="R25" i="32"/>
  <c r="D25" i="32"/>
  <c r="B25" i="32"/>
  <c r="F7" i="34"/>
  <c r="F68" i="34" s="1"/>
  <c r="AG29" i="5"/>
  <c r="AC29" i="5"/>
  <c r="AG23" i="5"/>
  <c r="AC23" i="5"/>
  <c r="AG19" i="5"/>
  <c r="AC19" i="5"/>
  <c r="J34" i="7"/>
  <c r="L12" i="6" s="1"/>
  <c r="C34" i="7"/>
  <c r="L7" i="6" s="1"/>
  <c r="M29" i="6" s="1"/>
  <c r="J17" i="7"/>
  <c r="I12" i="6" s="1"/>
  <c r="J31" i="6" s="1"/>
  <c r="L13" i="7"/>
  <c r="J10" i="6" s="1"/>
  <c r="J27" i="6" s="1"/>
  <c r="C17" i="7"/>
  <c r="I7" i="6" s="1"/>
  <c r="J29" i="6" s="1"/>
  <c r="E13" i="7"/>
  <c r="J5" i="6" s="1"/>
  <c r="J23" i="6" s="1"/>
  <c r="J26" i="7"/>
  <c r="F12" i="6" s="1"/>
  <c r="C26" i="7"/>
  <c r="F7" i="6" s="1"/>
  <c r="M9" i="7"/>
  <c r="E12" i="6" s="1"/>
  <c r="D21" i="6" s="1"/>
  <c r="J9" i="7"/>
  <c r="C12" i="6" s="1"/>
  <c r="D31" i="6" s="1"/>
  <c r="C9" i="7"/>
  <c r="C7" i="6" s="1"/>
  <c r="D29" i="6" s="1"/>
  <c r="AG15" i="5"/>
  <c r="AC15" i="5"/>
  <c r="AG11" i="5"/>
  <c r="AC11" i="5"/>
  <c r="AA15" i="5"/>
  <c r="W15" i="5"/>
  <c r="AA11" i="5"/>
  <c r="W11" i="5"/>
  <c r="F7" i="33"/>
  <c r="F68" i="33" s="1"/>
  <c r="V7" i="33"/>
  <c r="V68" i="33" s="1"/>
  <c r="V6" i="33"/>
  <c r="AD10" i="33" s="1"/>
  <c r="V6" i="34"/>
  <c r="AD10" i="34" s="1"/>
  <c r="V5" i="35"/>
  <c r="AD68" i="35" s="1"/>
  <c r="F6" i="35"/>
  <c r="N10" i="35" s="1"/>
  <c r="F5" i="33"/>
  <c r="F10" i="33" s="1"/>
  <c r="I5" i="5"/>
  <c r="E14" i="5"/>
  <c r="M14" i="5"/>
  <c r="V7" i="34"/>
  <c r="AD39" i="34" s="1"/>
  <c r="M26" i="7"/>
  <c r="H12" i="6" s="1"/>
  <c r="G21" i="6" s="1"/>
  <c r="F9" i="7"/>
  <c r="E7" i="6" s="1"/>
  <c r="M34" i="7"/>
  <c r="N12" i="6" s="1"/>
  <c r="E5" i="7"/>
  <c r="D5" i="6" s="1"/>
  <c r="D23" i="6" s="1"/>
  <c r="E22" i="7"/>
  <c r="G5" i="6" s="1"/>
  <c r="E30" i="7"/>
  <c r="M5" i="6" s="1"/>
  <c r="F26" i="7"/>
  <c r="H7" i="6" s="1"/>
  <c r="F17" i="7"/>
  <c r="K7" i="6" s="1"/>
  <c r="F34" i="7"/>
  <c r="N7" i="6" s="1"/>
  <c r="M19" i="6" s="1"/>
  <c r="L5" i="7"/>
  <c r="D10" i="6" s="1"/>
  <c r="D27" i="6" s="1"/>
  <c r="L22" i="7"/>
  <c r="G10" i="6" s="1"/>
  <c r="G27" i="6" s="1"/>
  <c r="L30" i="7"/>
  <c r="M10" i="6" s="1"/>
  <c r="M27" i="6" s="1"/>
  <c r="M17" i="7"/>
  <c r="K12" i="6" s="1"/>
  <c r="J21" i="6" s="1"/>
  <c r="B21" i="10"/>
  <c r="AI73" i="10"/>
  <c r="AH75" i="10" s="1"/>
  <c r="AK73" i="10"/>
  <c r="AL73" i="10"/>
  <c r="AN73" i="10"/>
  <c r="AF77" i="10" s="1"/>
  <c r="AL75" i="10"/>
  <c r="AK77" i="10" s="1"/>
  <c r="AN75" i="10"/>
  <c r="AI77" i="10" s="1"/>
  <c r="AI65" i="10"/>
  <c r="AH67" i="10" s="1"/>
  <c r="AK65" i="10"/>
  <c r="AF67" i="10" s="1"/>
  <c r="AL65" i="10"/>
  <c r="AN65" i="10"/>
  <c r="AF69" i="10" s="1"/>
  <c r="AL67" i="10"/>
  <c r="AK69" i="10" s="1"/>
  <c r="AN67" i="10"/>
  <c r="AI69" i="10" s="1"/>
  <c r="AI57" i="10"/>
  <c r="AH59" i="10" s="1"/>
  <c r="AK57" i="10"/>
  <c r="AL57" i="10"/>
  <c r="AN57" i="10"/>
  <c r="AF61" i="10" s="1"/>
  <c r="AL59" i="10"/>
  <c r="AN59" i="10"/>
  <c r="AI61" i="10" s="1"/>
  <c r="AL51" i="10"/>
  <c r="AN51" i="10"/>
  <c r="AI53" i="10" s="1"/>
  <c r="AL49" i="10"/>
  <c r="AN49" i="10"/>
  <c r="AF53" i="10" s="1"/>
  <c r="AI49" i="10"/>
  <c r="AK49" i="10"/>
  <c r="AF51" i="10" s="1"/>
  <c r="L75" i="10"/>
  <c r="J75" i="10"/>
  <c r="I77" i="10" s="1"/>
  <c r="L73" i="10"/>
  <c r="D77" i="10" s="1"/>
  <c r="J73" i="10"/>
  <c r="I73" i="10"/>
  <c r="D75" i="10" s="1"/>
  <c r="G73" i="10"/>
  <c r="F75" i="10" s="1"/>
  <c r="L67" i="10"/>
  <c r="G69" i="10" s="1"/>
  <c r="J67" i="10"/>
  <c r="I69" i="10" s="1"/>
  <c r="L65" i="10"/>
  <c r="J65" i="10"/>
  <c r="F69" i="10" s="1"/>
  <c r="I65" i="10"/>
  <c r="D67" i="10" s="1"/>
  <c r="G65" i="10"/>
  <c r="G57" i="10"/>
  <c r="F59" i="10" s="1"/>
  <c r="J57" i="10"/>
  <c r="F61" i="10" s="1"/>
  <c r="I57" i="10"/>
  <c r="D59" i="10" s="1"/>
  <c r="L57" i="10"/>
  <c r="D61" i="10" s="1"/>
  <c r="L59" i="10"/>
  <c r="G61" i="10" s="1"/>
  <c r="J59" i="10"/>
  <c r="L51" i="10"/>
  <c r="G53" i="10" s="1"/>
  <c r="J51" i="10"/>
  <c r="I53" i="10" s="1"/>
  <c r="L49" i="10"/>
  <c r="D53" i="10" s="1"/>
  <c r="J49" i="10"/>
  <c r="D51" i="10"/>
  <c r="AD25" i="10"/>
  <c r="AD23" i="10"/>
  <c r="AD17" i="10"/>
  <c r="AD15" i="10"/>
  <c r="AD13" i="10"/>
  <c r="B25" i="10"/>
  <c r="B23" i="10"/>
  <c r="B19" i="10"/>
  <c r="B17" i="10"/>
  <c r="B15" i="10"/>
  <c r="B13" i="10"/>
  <c r="AR11" i="10"/>
  <c r="AF11" i="10"/>
  <c r="P11" i="10"/>
  <c r="D11" i="10"/>
  <c r="F30" i="32" l="1"/>
  <c r="E5" i="42"/>
  <c r="L21" i="49"/>
  <c r="L31" i="48"/>
  <c r="L23" i="48"/>
  <c r="L16" i="48"/>
  <c r="L16" i="49"/>
  <c r="R34" i="48"/>
  <c r="R27" i="48"/>
  <c r="R19" i="48"/>
  <c r="L22" i="48"/>
  <c r="L25" i="49"/>
  <c r="R18" i="48"/>
  <c r="L26" i="48"/>
  <c r="L23" i="49"/>
  <c r="L33" i="49"/>
  <c r="R25" i="48"/>
  <c r="L32" i="48"/>
  <c r="L17" i="48"/>
  <c r="R28" i="48"/>
  <c r="L17" i="49"/>
  <c r="R31" i="48"/>
  <c r="L31" i="49"/>
  <c r="L26" i="49"/>
  <c r="L34" i="48"/>
  <c r="L27" i="48"/>
  <c r="L19" i="48"/>
  <c r="R30" i="48"/>
  <c r="R22" i="48"/>
  <c r="L30" i="48"/>
  <c r="R33" i="48"/>
  <c r="R26" i="48"/>
  <c r="L19" i="49"/>
  <c r="L33" i="48"/>
  <c r="L18" i="48"/>
  <c r="L29" i="48"/>
  <c r="L21" i="48"/>
  <c r="L18" i="49"/>
  <c r="R17" i="48"/>
  <c r="L28" i="49"/>
  <c r="L22" i="49"/>
  <c r="R20" i="48"/>
  <c r="L28" i="48"/>
  <c r="R23" i="48"/>
  <c r="R16" i="48"/>
  <c r="L20" i="49"/>
  <c r="L30" i="49"/>
  <c r="L34" i="49"/>
  <c r="L29" i="49"/>
  <c r="R29" i="48"/>
  <c r="R21" i="48"/>
  <c r="R32" i="48"/>
  <c r="L25" i="48"/>
  <c r="L20" i="48"/>
  <c r="L32" i="49"/>
  <c r="L27" i="49"/>
  <c r="M47" i="48"/>
  <c r="W40" i="49"/>
  <c r="R28" i="49"/>
  <c r="AE45" i="49"/>
  <c r="S25" i="49"/>
  <c r="E41" i="49"/>
  <c r="W41" i="49"/>
  <c r="U20" i="49"/>
  <c r="U28" i="49"/>
  <c r="M40" i="49"/>
  <c r="Z29" i="48"/>
  <c r="W46" i="48"/>
  <c r="S22" i="48"/>
  <c r="E39" i="48"/>
  <c r="AE38" i="48"/>
  <c r="K21" i="48"/>
  <c r="K29" i="48"/>
  <c r="M41" i="48"/>
  <c r="W47" i="48"/>
  <c r="E40" i="48"/>
  <c r="U21" i="48"/>
  <c r="U34" i="48"/>
  <c r="R30" i="49"/>
  <c r="E43" i="49"/>
  <c r="U29" i="49"/>
  <c r="AE39" i="48"/>
  <c r="AE42" i="48"/>
  <c r="K30" i="48"/>
  <c r="M47" i="49"/>
  <c r="Z19" i="49"/>
  <c r="E44" i="49"/>
  <c r="K22" i="49"/>
  <c r="Z22" i="48"/>
  <c r="AE45" i="48"/>
  <c r="M44" i="48"/>
  <c r="M44" i="49"/>
  <c r="K16" i="48"/>
  <c r="R18" i="49"/>
  <c r="E46" i="49"/>
  <c r="K31" i="49"/>
  <c r="AE44" i="48"/>
  <c r="E44" i="48"/>
  <c r="U31" i="48"/>
  <c r="R19" i="49"/>
  <c r="S31" i="49"/>
  <c r="U31" i="49"/>
  <c r="AE46" i="48"/>
  <c r="K17" i="48"/>
  <c r="R20" i="49"/>
  <c r="S17" i="49"/>
  <c r="K25" i="49"/>
  <c r="W39" i="48"/>
  <c r="U17" i="48"/>
  <c r="Z20" i="49"/>
  <c r="AE39" i="49"/>
  <c r="U17" i="49"/>
  <c r="Z23" i="48"/>
  <c r="E47" i="48"/>
  <c r="U34" i="49"/>
  <c r="W42" i="49"/>
  <c r="R29" i="49"/>
  <c r="AE46" i="49"/>
  <c r="S26" i="49"/>
  <c r="E42" i="49"/>
  <c r="W43" i="49"/>
  <c r="K21" i="49"/>
  <c r="K29" i="49"/>
  <c r="M41" i="49"/>
  <c r="Z33" i="48"/>
  <c r="S23" i="48"/>
  <c r="AE40" i="48"/>
  <c r="U29" i="48"/>
  <c r="M42" i="48"/>
  <c r="W45" i="49"/>
  <c r="AE47" i="49"/>
  <c r="S27" i="49"/>
  <c r="W44" i="49"/>
  <c r="U21" i="49"/>
  <c r="M42" i="49"/>
  <c r="Z18" i="48"/>
  <c r="S25" i="48"/>
  <c r="E41" i="48"/>
  <c r="K22" i="48"/>
  <c r="M43" i="48"/>
  <c r="R16" i="49"/>
  <c r="R31" i="49"/>
  <c r="S28" i="49"/>
  <c r="W46" i="49"/>
  <c r="K30" i="49"/>
  <c r="M43" i="49"/>
  <c r="AE41" i="48"/>
  <c r="S26" i="48"/>
  <c r="E42" i="48"/>
  <c r="U22" i="48"/>
  <c r="U30" i="48"/>
  <c r="U30" i="49"/>
  <c r="Z27" i="48"/>
  <c r="S27" i="48"/>
  <c r="E43" i="48"/>
  <c r="K23" i="48"/>
  <c r="K31" i="48"/>
  <c r="M45" i="48"/>
  <c r="Z21" i="49"/>
  <c r="R33" i="49"/>
  <c r="Z28" i="49"/>
  <c r="S30" i="49"/>
  <c r="K16" i="49"/>
  <c r="K23" i="49"/>
  <c r="M45" i="49"/>
  <c r="Z34" i="48"/>
  <c r="S28" i="48"/>
  <c r="U16" i="48"/>
  <c r="U23" i="48"/>
  <c r="Z25" i="49"/>
  <c r="R34" i="49"/>
  <c r="S16" i="49"/>
  <c r="U16" i="49"/>
  <c r="U23" i="49"/>
  <c r="M46" i="49"/>
  <c r="W38" i="48"/>
  <c r="S29" i="48"/>
  <c r="E45" i="48"/>
  <c r="K25" i="48"/>
  <c r="K32" i="48"/>
  <c r="Z16" i="49"/>
  <c r="AE38" i="49"/>
  <c r="S32" i="49"/>
  <c r="K17" i="49"/>
  <c r="K32" i="49"/>
  <c r="Z19" i="48"/>
  <c r="AE47" i="48"/>
  <c r="E46" i="48"/>
  <c r="U25" i="48"/>
  <c r="U32" i="48"/>
  <c r="R21" i="49"/>
  <c r="S18" i="49"/>
  <c r="Z22" i="49"/>
  <c r="U25" i="49"/>
  <c r="U32" i="49"/>
  <c r="W40" i="48"/>
  <c r="S16" i="48"/>
  <c r="S31" i="48"/>
  <c r="K18" i="48"/>
  <c r="Z17" i="49"/>
  <c r="R17" i="49"/>
  <c r="R32" i="49"/>
  <c r="Z23" i="49"/>
  <c r="S29" i="49"/>
  <c r="E45" i="49"/>
  <c r="W47" i="49"/>
  <c r="U22" i="49"/>
  <c r="AE43" i="48"/>
  <c r="M46" i="48"/>
  <c r="E47" i="49"/>
  <c r="Z18" i="49"/>
  <c r="S30" i="48"/>
  <c r="S33" i="49"/>
  <c r="Z29" i="49"/>
  <c r="AE44" i="49"/>
  <c r="Z33" i="49"/>
  <c r="K34" i="49"/>
  <c r="S18" i="48"/>
  <c r="U18" i="48"/>
  <c r="M38" i="48"/>
  <c r="S19" i="49"/>
  <c r="W38" i="49"/>
  <c r="M38" i="49"/>
  <c r="S19" i="48"/>
  <c r="K19" i="48"/>
  <c r="M39" i="48"/>
  <c r="Z20" i="48"/>
  <c r="K26" i="49"/>
  <c r="E38" i="49"/>
  <c r="E38" i="48"/>
  <c r="Z17" i="48"/>
  <c r="E40" i="49"/>
  <c r="Z26" i="49"/>
  <c r="K33" i="48"/>
  <c r="W45" i="48"/>
  <c r="Z32" i="49"/>
  <c r="Z30" i="49"/>
  <c r="K27" i="49"/>
  <c r="AE41" i="49"/>
  <c r="AE43" i="49"/>
  <c r="Z31" i="49"/>
  <c r="S20" i="49"/>
  <c r="K18" i="49"/>
  <c r="M39" i="49"/>
  <c r="S20" i="48"/>
  <c r="U19" i="48"/>
  <c r="M40" i="48"/>
  <c r="S33" i="48"/>
  <c r="R23" i="49"/>
  <c r="U26" i="48"/>
  <c r="R26" i="49"/>
  <c r="E39" i="49"/>
  <c r="K28" i="48"/>
  <c r="Z21" i="48"/>
  <c r="W44" i="48"/>
  <c r="Z27" i="49"/>
  <c r="U33" i="49"/>
  <c r="K34" i="48"/>
  <c r="Z34" i="49"/>
  <c r="S21" i="49"/>
  <c r="U18" i="49"/>
  <c r="Z28" i="48"/>
  <c r="S21" i="48"/>
  <c r="K20" i="48"/>
  <c r="W39" i="49"/>
  <c r="S22" i="49"/>
  <c r="K19" i="49"/>
  <c r="Z32" i="48"/>
  <c r="S32" i="48"/>
  <c r="U20" i="48"/>
  <c r="R22" i="49"/>
  <c r="S23" i="49"/>
  <c r="U19" i="49"/>
  <c r="Z16" i="48"/>
  <c r="K26" i="48"/>
  <c r="S34" i="49"/>
  <c r="K20" i="49"/>
  <c r="S34" i="48"/>
  <c r="R25" i="49"/>
  <c r="Z25" i="48"/>
  <c r="K27" i="48"/>
  <c r="U26" i="49"/>
  <c r="W41" i="48"/>
  <c r="U27" i="48"/>
  <c r="R27" i="49"/>
  <c r="W42" i="48"/>
  <c r="AE40" i="49"/>
  <c r="U27" i="49"/>
  <c r="W43" i="48"/>
  <c r="U28" i="48"/>
  <c r="K28" i="49"/>
  <c r="Z26" i="48"/>
  <c r="AE42" i="49"/>
  <c r="K33" i="49"/>
  <c r="Z30" i="48"/>
  <c r="U33" i="48"/>
  <c r="S17" i="48"/>
  <c r="Z31" i="48"/>
  <c r="N29" i="6"/>
  <c r="AX23" i="10" s="1"/>
  <c r="M23" i="6"/>
  <c r="BA17" i="10" s="1"/>
  <c r="A58" i="10"/>
  <c r="G55" i="10" s="1"/>
  <c r="G29" i="6"/>
  <c r="Y23" i="10" s="1"/>
  <c r="H21" i="6"/>
  <c r="V15" i="10" s="1"/>
  <c r="G31" i="6"/>
  <c r="Y25" i="10" s="1"/>
  <c r="AX6" i="10"/>
  <c r="M31" i="6"/>
  <c r="BA25" i="10" s="1"/>
  <c r="H29" i="6"/>
  <c r="V23" i="10" s="1"/>
  <c r="G23" i="6"/>
  <c r="Y17" i="10" s="1"/>
  <c r="L31" i="6"/>
  <c r="AT25" i="10" s="1"/>
  <c r="M21" i="6"/>
  <c r="BA15" i="10" s="1"/>
  <c r="D7" i="10"/>
  <c r="D19" i="6"/>
  <c r="M13" i="10" s="1"/>
  <c r="I29" i="6"/>
  <c r="AH23" i="10" s="1"/>
  <c r="J19" i="6"/>
  <c r="AO13" i="10" s="1"/>
  <c r="G19" i="6"/>
  <c r="Y13" i="10" s="1"/>
  <c r="W42" i="30"/>
  <c r="AE42" i="30"/>
  <c r="W41" i="30"/>
  <c r="AE41" i="30"/>
  <c r="E41" i="30"/>
  <c r="M41" i="30"/>
  <c r="E42" i="30"/>
  <c r="M42" i="30"/>
  <c r="V7" i="32"/>
  <c r="V68" i="32" s="1"/>
  <c r="V72" i="32" s="1"/>
  <c r="AM48" i="10"/>
  <c r="F6" i="32"/>
  <c r="F39" i="32" s="1"/>
  <c r="F55" i="32" s="1"/>
  <c r="V5" i="33"/>
  <c r="AD68" i="33" s="1"/>
  <c r="AD75" i="33" s="1"/>
  <c r="V6" i="32"/>
  <c r="AD10" i="32" s="1"/>
  <c r="AD17" i="32" s="1"/>
  <c r="V7" i="35"/>
  <c r="V68" i="35" s="1"/>
  <c r="V89" i="35" s="1"/>
  <c r="F5" i="34"/>
  <c r="N68" i="34" s="1"/>
  <c r="N86" i="34" s="1"/>
  <c r="F5" i="35"/>
  <c r="N68" i="35" s="1"/>
  <c r="N74" i="35" s="1"/>
  <c r="B35" i="30"/>
  <c r="E58" i="10"/>
  <c r="N58" i="10" s="1"/>
  <c r="N60" i="35"/>
  <c r="N58" i="32"/>
  <c r="AD17" i="33"/>
  <c r="N15" i="35"/>
  <c r="F74" i="33"/>
  <c r="V25" i="34"/>
  <c r="M25" i="10"/>
  <c r="K58" i="10"/>
  <c r="H68" i="10"/>
  <c r="L35" i="30"/>
  <c r="N58" i="35"/>
  <c r="AJ68" i="10"/>
  <c r="P5" i="10"/>
  <c r="K64" i="10"/>
  <c r="K74" i="10"/>
  <c r="AM66" i="10"/>
  <c r="H64" i="10"/>
  <c r="K66" i="10"/>
  <c r="K72" i="10"/>
  <c r="N72" i="10" s="1"/>
  <c r="AJ48" i="10"/>
  <c r="AQ48" i="10" s="1"/>
  <c r="N45" i="36"/>
  <c r="F40" i="36"/>
  <c r="AD49" i="36"/>
  <c r="F101" i="36"/>
  <c r="F47" i="36"/>
  <c r="N41" i="36"/>
  <c r="F11" i="36"/>
  <c r="AD45" i="36"/>
  <c r="F79" i="36"/>
  <c r="F70" i="36"/>
  <c r="N28" i="36"/>
  <c r="F18" i="36"/>
  <c r="F80" i="36"/>
  <c r="N66" i="36"/>
  <c r="N27" i="36"/>
  <c r="N49" i="36"/>
  <c r="N22" i="36"/>
  <c r="N68" i="36"/>
  <c r="N44" i="36"/>
  <c r="F19" i="36"/>
  <c r="V53" i="36"/>
  <c r="F45" i="36"/>
  <c r="V26" i="36"/>
  <c r="AD25" i="36"/>
  <c r="V22" i="36"/>
  <c r="F68" i="36"/>
  <c r="N10" i="36"/>
  <c r="V52" i="36"/>
  <c r="N16" i="36"/>
  <c r="F54" i="36"/>
  <c r="AD12" i="36"/>
  <c r="V25" i="36"/>
  <c r="N54" i="36"/>
  <c r="N42" i="36"/>
  <c r="V41" i="36"/>
  <c r="F103" i="36"/>
  <c r="F98" i="36"/>
  <c r="AD53" i="36"/>
  <c r="N103" i="36"/>
  <c r="F46" i="36"/>
  <c r="AD23" i="36"/>
  <c r="F55" i="36"/>
  <c r="N79" i="36"/>
  <c r="F105" i="36"/>
  <c r="N55" i="36"/>
  <c r="N14" i="36"/>
  <c r="N75" i="36"/>
  <c r="F27" i="36"/>
  <c r="AD21" i="36"/>
  <c r="N112" i="36"/>
  <c r="F21" i="36"/>
  <c r="F26" i="36"/>
  <c r="F14" i="36"/>
  <c r="N110" i="36"/>
  <c r="E60" i="10"/>
  <c r="K56" i="10"/>
  <c r="F77" i="10"/>
  <c r="AM50" i="10"/>
  <c r="AM64" i="10"/>
  <c r="AH77" i="10"/>
  <c r="AM74" i="10"/>
  <c r="H56" i="10"/>
  <c r="H72" i="10"/>
  <c r="AG66" i="10"/>
  <c r="G77" i="10"/>
  <c r="H76" i="10" s="1"/>
  <c r="AM72" i="10"/>
  <c r="F16" i="36"/>
  <c r="W46" i="30"/>
  <c r="AR7" i="10"/>
  <c r="N21" i="6"/>
  <c r="AX15" i="10" s="1"/>
  <c r="BA23" i="10"/>
  <c r="AJ76" i="10"/>
  <c r="U35" i="30"/>
  <c r="AJ35" i="30"/>
  <c r="F51" i="10"/>
  <c r="AK61" i="10"/>
  <c r="AJ60" i="10" s="1"/>
  <c r="AM58" i="10"/>
  <c r="AJ56" i="10"/>
  <c r="AF59" i="10"/>
  <c r="E47" i="30"/>
  <c r="E46" i="30"/>
  <c r="E45" i="30"/>
  <c r="E44" i="30"/>
  <c r="E43" i="30"/>
  <c r="E40" i="30"/>
  <c r="E39" i="30"/>
  <c r="E38" i="30"/>
  <c r="R34" i="30"/>
  <c r="K33" i="30"/>
  <c r="R32" i="30"/>
  <c r="K31" i="30"/>
  <c r="R30" i="30"/>
  <c r="K29" i="30"/>
  <c r="R28" i="30"/>
  <c r="K27" i="30"/>
  <c r="R26" i="30"/>
  <c r="K25" i="30"/>
  <c r="R23" i="30"/>
  <c r="K22" i="30"/>
  <c r="R21" i="30"/>
  <c r="K20" i="30"/>
  <c r="R19" i="30"/>
  <c r="K18" i="30"/>
  <c r="R17" i="30"/>
  <c r="K16" i="30"/>
  <c r="M47" i="30"/>
  <c r="M46" i="30"/>
  <c r="M45" i="30"/>
  <c r="M44" i="30"/>
  <c r="M43" i="30"/>
  <c r="M40" i="30"/>
  <c r="M39" i="30"/>
  <c r="M38" i="30"/>
  <c r="L33" i="30"/>
  <c r="L31" i="30"/>
  <c r="L29" i="30"/>
  <c r="L27" i="30"/>
  <c r="L25" i="30"/>
  <c r="L22" i="30"/>
  <c r="L20" i="30"/>
  <c r="L18" i="30"/>
  <c r="L16" i="30"/>
  <c r="F53" i="10"/>
  <c r="K48" i="10"/>
  <c r="AM56" i="10"/>
  <c r="AH61" i="10"/>
  <c r="AJ64" i="10"/>
  <c r="AD24" i="36"/>
  <c r="S16" i="30"/>
  <c r="Z17" i="30"/>
  <c r="L19" i="30"/>
  <c r="S20" i="30"/>
  <c r="Z21" i="30"/>
  <c r="L23" i="30"/>
  <c r="S25" i="30"/>
  <c r="Z26" i="30"/>
  <c r="L28" i="30"/>
  <c r="S29" i="30"/>
  <c r="Z30" i="30"/>
  <c r="L32" i="30"/>
  <c r="S33" i="30"/>
  <c r="Z34" i="30"/>
  <c r="AE39" i="30"/>
  <c r="AE43" i="30"/>
  <c r="AE45" i="30"/>
  <c r="AE47" i="30"/>
  <c r="N25" i="36"/>
  <c r="N111" i="36"/>
  <c r="AD51" i="36"/>
  <c r="F52" i="36"/>
  <c r="N70" i="36"/>
  <c r="F69" i="36"/>
  <c r="F44" i="36"/>
  <c r="F110" i="36"/>
  <c r="N51" i="36"/>
  <c r="V49" i="36"/>
  <c r="V15" i="36"/>
  <c r="AD11" i="36"/>
  <c r="N38" i="36"/>
  <c r="V40" i="36"/>
  <c r="AD26" i="36"/>
  <c r="N50" i="36"/>
  <c r="N98" i="36"/>
  <c r="N105" i="36"/>
  <c r="N67" i="36"/>
  <c r="N56" i="36"/>
  <c r="V55" i="36"/>
  <c r="F81" i="36"/>
  <c r="F107" i="36"/>
  <c r="V27" i="36"/>
  <c r="F49" i="36"/>
  <c r="AD47" i="36"/>
  <c r="AD38" i="36"/>
  <c r="AD14" i="36"/>
  <c r="F22" i="36"/>
  <c r="F13" i="36"/>
  <c r="N108" i="36"/>
  <c r="AD56" i="36"/>
  <c r="AD50" i="36"/>
  <c r="V17" i="36"/>
  <c r="AD13" i="36"/>
  <c r="N40" i="36"/>
  <c r="V44" i="36"/>
  <c r="V28" i="36"/>
  <c r="F82" i="36"/>
  <c r="N74" i="36"/>
  <c r="F106" i="36"/>
  <c r="V11" i="36"/>
  <c r="F38" i="36"/>
  <c r="N18" i="36"/>
  <c r="N46" i="36"/>
  <c r="N24" i="36"/>
  <c r="N69" i="36"/>
  <c r="V45" i="36"/>
  <c r="N15" i="36"/>
  <c r="V42" i="36"/>
  <c r="N12" i="36"/>
  <c r="AO48" i="10"/>
  <c r="K50" i="10"/>
  <c r="F67" i="10"/>
  <c r="D69" i="10"/>
  <c r="AH69" i="10"/>
  <c r="R16" i="30"/>
  <c r="U17" i="30"/>
  <c r="K19" i="30"/>
  <c r="R20" i="30"/>
  <c r="U21" i="30"/>
  <c r="K23" i="30"/>
  <c r="R25" i="30"/>
  <c r="U26" i="30"/>
  <c r="K28" i="30"/>
  <c r="R29" i="30"/>
  <c r="U30" i="30"/>
  <c r="K32" i="30"/>
  <c r="R33" i="30"/>
  <c r="U34" i="30"/>
  <c r="W39" i="30"/>
  <c r="W43" i="30"/>
  <c r="W45" i="30"/>
  <c r="W47" i="30"/>
  <c r="N23" i="36"/>
  <c r="N109" i="36"/>
  <c r="N83" i="36"/>
  <c r="N52" i="36"/>
  <c r="N72" i="36"/>
  <c r="F71" i="36"/>
  <c r="F100" i="36"/>
  <c r="F94" i="36"/>
  <c r="F28" i="36"/>
  <c r="V54" i="36"/>
  <c r="F67" i="36"/>
  <c r="F97" i="36"/>
  <c r="V12" i="36"/>
  <c r="V39" i="36"/>
  <c r="AD19" i="36"/>
  <c r="N47" i="36"/>
  <c r="AD40" i="36"/>
  <c r="N84" i="36"/>
  <c r="N106" i="36"/>
  <c r="N96" i="36"/>
  <c r="N102" i="36"/>
  <c r="F78" i="36"/>
  <c r="N78" i="36"/>
  <c r="N53" i="36"/>
  <c r="F83" i="36"/>
  <c r="F109" i="36"/>
  <c r="F23" i="36"/>
  <c r="AD43" i="36"/>
  <c r="F50" i="36"/>
  <c r="F41" i="36"/>
  <c r="AD16" i="36"/>
  <c r="F39" i="36"/>
  <c r="F15" i="36"/>
  <c r="N26" i="36"/>
  <c r="AD52" i="36"/>
  <c r="F77" i="36"/>
  <c r="N97" i="36"/>
  <c r="V14" i="36"/>
  <c r="N11" i="36"/>
  <c r="AD22" i="36"/>
  <c r="V50" i="36"/>
  <c r="V24" i="36"/>
  <c r="F112" i="36"/>
  <c r="F53" i="36"/>
  <c r="F66" i="36"/>
  <c r="F95" i="36"/>
  <c r="V19" i="36"/>
  <c r="AD15" i="36"/>
  <c r="AD42" i="36"/>
  <c r="V46" i="36"/>
  <c r="F56" i="36"/>
  <c r="N95" i="36"/>
  <c r="N21" i="36"/>
  <c r="V10" i="36"/>
  <c r="AD17" i="36"/>
  <c r="V13" i="36"/>
  <c r="AP48" i="10"/>
  <c r="H48" i="10"/>
  <c r="I61" i="10"/>
  <c r="H60" i="10" s="1"/>
  <c r="AH51" i="10"/>
  <c r="AH53" i="10"/>
  <c r="AK53" i="10"/>
  <c r="AJ52" i="10" s="1"/>
  <c r="AJ72" i="10"/>
  <c r="L17" i="30"/>
  <c r="S18" i="30"/>
  <c r="Z19" i="30"/>
  <c r="L21" i="30"/>
  <c r="S22" i="30"/>
  <c r="Z23" i="30"/>
  <c r="L26" i="30"/>
  <c r="S27" i="30"/>
  <c r="Z28" i="30"/>
  <c r="L30" i="30"/>
  <c r="S31" i="30"/>
  <c r="Z32" i="30"/>
  <c r="L34" i="30"/>
  <c r="AE38" i="30"/>
  <c r="AE40" i="30"/>
  <c r="AE44" i="30"/>
  <c r="AE46" i="30"/>
  <c r="AF75" i="10"/>
  <c r="H52" i="10"/>
  <c r="AD27" i="36"/>
  <c r="N107" i="36"/>
  <c r="N81" i="36"/>
  <c r="AD55" i="36"/>
  <c r="N77" i="36"/>
  <c r="F75" i="36"/>
  <c r="F102" i="36"/>
  <c r="F96" i="36"/>
  <c r="F24" i="36"/>
  <c r="F84" i="36"/>
  <c r="F99" i="36"/>
  <c r="F10" i="36"/>
  <c r="V21" i="36"/>
  <c r="N17" i="36"/>
  <c r="AD44" i="36"/>
  <c r="V47" i="36"/>
  <c r="N80" i="36"/>
  <c r="F74" i="36"/>
  <c r="N94" i="36"/>
  <c r="N100" i="36"/>
  <c r="F72" i="36"/>
  <c r="N73" i="36"/>
  <c r="F51" i="36"/>
  <c r="V51" i="36"/>
  <c r="F111" i="36"/>
  <c r="F25" i="36"/>
  <c r="V23" i="36"/>
  <c r="V43" i="36"/>
  <c r="N43" i="36"/>
  <c r="AD18" i="36"/>
  <c r="AD10" i="36"/>
  <c r="F17" i="36"/>
  <c r="AD28" i="36"/>
  <c r="N82" i="36"/>
  <c r="N71" i="36"/>
  <c r="N99" i="36"/>
  <c r="F12" i="36"/>
  <c r="V38" i="36"/>
  <c r="N19" i="36"/>
  <c r="AD46" i="36"/>
  <c r="AD41" i="36"/>
  <c r="F108" i="36"/>
  <c r="V56" i="36"/>
  <c r="F73" i="36"/>
  <c r="V16" i="36"/>
  <c r="N13" i="36"/>
  <c r="AD39" i="36"/>
  <c r="F43" i="36"/>
  <c r="AD54" i="36"/>
  <c r="N101" i="36"/>
  <c r="F42" i="36"/>
  <c r="V18" i="36"/>
  <c r="N39" i="36"/>
  <c r="E74" i="10"/>
  <c r="U33" i="30"/>
  <c r="K17" i="30"/>
  <c r="R18" i="30"/>
  <c r="U19" i="30"/>
  <c r="K21" i="30"/>
  <c r="R22" i="30"/>
  <c r="U23" i="30"/>
  <c r="K26" i="30"/>
  <c r="R27" i="30"/>
  <c r="U28" i="30"/>
  <c r="K30" i="30"/>
  <c r="R31" i="30"/>
  <c r="U32" i="30"/>
  <c r="K34" i="30"/>
  <c r="W38" i="30"/>
  <c r="W40" i="30"/>
  <c r="W44" i="30"/>
  <c r="Z16" i="30"/>
  <c r="S17" i="30"/>
  <c r="Z18" i="30"/>
  <c r="S19" i="30"/>
  <c r="Z20" i="30"/>
  <c r="S21" i="30"/>
  <c r="Z22" i="30"/>
  <c r="S23" i="30"/>
  <c r="Z25" i="30"/>
  <c r="S26" i="30"/>
  <c r="Z27" i="30"/>
  <c r="S28" i="30"/>
  <c r="Z29" i="30"/>
  <c r="S30" i="30"/>
  <c r="Z31" i="30"/>
  <c r="S32" i="30"/>
  <c r="Z33" i="30"/>
  <c r="S34" i="30"/>
  <c r="U16" i="30"/>
  <c r="U18" i="30"/>
  <c r="U20" i="30"/>
  <c r="U22" i="30"/>
  <c r="U25" i="30"/>
  <c r="U27" i="30"/>
  <c r="U29" i="30"/>
  <c r="U31" i="30"/>
  <c r="L29" i="6"/>
  <c r="AT23" i="10" s="1"/>
  <c r="N68" i="32"/>
  <c r="N88" i="32" s="1"/>
  <c r="N53" i="35"/>
  <c r="F68" i="35"/>
  <c r="F89" i="35" s="1"/>
  <c r="AC56" i="10"/>
  <c r="AF55" i="10" s="1"/>
  <c r="AC60" i="10"/>
  <c r="AL55" i="10" s="1"/>
  <c r="N23" i="6"/>
  <c r="AX17" i="10" s="1"/>
  <c r="AR5" i="10"/>
  <c r="Y21" i="10"/>
  <c r="V6" i="10"/>
  <c r="L19" i="6"/>
  <c r="AT13" i="10" s="1"/>
  <c r="C19" i="6"/>
  <c r="F13" i="10" s="1"/>
  <c r="D5" i="10"/>
  <c r="H27" i="6"/>
  <c r="V21" i="10" s="1"/>
  <c r="V7" i="10"/>
  <c r="AD39" i="33"/>
  <c r="AD56" i="33" s="1"/>
  <c r="V28" i="34"/>
  <c r="M23" i="10"/>
  <c r="AC52" i="10"/>
  <c r="AL47" i="10" s="1"/>
  <c r="F21" i="6"/>
  <c r="R15" i="10" s="1"/>
  <c r="H31" i="6"/>
  <c r="V25" i="10" s="1"/>
  <c r="V5" i="10"/>
  <c r="A72" i="10"/>
  <c r="D71" i="10" s="1"/>
  <c r="AO23" i="10"/>
  <c r="AC66" i="10"/>
  <c r="AI63" i="10" s="1"/>
  <c r="K19" i="6"/>
  <c r="AL13" i="10" s="1"/>
  <c r="AF6" i="10"/>
  <c r="BA21" i="10"/>
  <c r="L23" i="6"/>
  <c r="AT17" i="10" s="1"/>
  <c r="F23" i="6"/>
  <c r="R17" i="10" s="1"/>
  <c r="A48" i="10"/>
  <c r="D47" i="10" s="1"/>
  <c r="N60" i="32"/>
  <c r="M15" i="10"/>
  <c r="AC74" i="10"/>
  <c r="AI71" i="10" s="1"/>
  <c r="J6" i="10"/>
  <c r="N59" i="35"/>
  <c r="F31" i="6"/>
  <c r="R25" i="10" s="1"/>
  <c r="V68" i="34"/>
  <c r="V80" i="34" s="1"/>
  <c r="A76" i="10"/>
  <c r="J71" i="10" s="1"/>
  <c r="N44" i="35"/>
  <c r="AD15" i="33"/>
  <c r="E29" i="6"/>
  <c r="J23" i="10" s="1"/>
  <c r="N55" i="32"/>
  <c r="AD24" i="33"/>
  <c r="F39" i="35"/>
  <c r="F43" i="35" s="1"/>
  <c r="N28" i="33"/>
  <c r="N18" i="33"/>
  <c r="N30" i="33"/>
  <c r="N26" i="33"/>
  <c r="N29" i="33"/>
  <c r="F39" i="33"/>
  <c r="F59" i="33" s="1"/>
  <c r="V20" i="34"/>
  <c r="N20" i="35"/>
  <c r="F27" i="32"/>
  <c r="F29" i="32"/>
  <c r="V10" i="32"/>
  <c r="V17" i="32" s="1"/>
  <c r="F72" i="33"/>
  <c r="N30" i="35"/>
  <c r="F75" i="33"/>
  <c r="AD68" i="34"/>
  <c r="AD89" i="34" s="1"/>
  <c r="V22" i="34"/>
  <c r="V27" i="34"/>
  <c r="V19" i="34"/>
  <c r="F81" i="34"/>
  <c r="F73" i="34"/>
  <c r="F82" i="34"/>
  <c r="F83" i="34"/>
  <c r="F80" i="34"/>
  <c r="F72" i="34"/>
  <c r="F89" i="34"/>
  <c r="F85" i="34"/>
  <c r="F77" i="34"/>
  <c r="F87" i="34"/>
  <c r="F84" i="34"/>
  <c r="F78" i="34"/>
  <c r="F75" i="34"/>
  <c r="F88" i="34"/>
  <c r="F86" i="34"/>
  <c r="F74" i="34"/>
  <c r="F76" i="34"/>
  <c r="F79" i="34"/>
  <c r="AD77" i="32"/>
  <c r="AD84" i="32"/>
  <c r="AD29" i="35"/>
  <c r="AD19" i="35"/>
  <c r="AD22" i="35"/>
  <c r="AD18" i="35"/>
  <c r="AD16" i="35"/>
  <c r="AD23" i="35"/>
  <c r="AD25" i="35"/>
  <c r="AD21" i="35"/>
  <c r="AD28" i="35"/>
  <c r="AD27" i="35"/>
  <c r="AD26" i="35"/>
  <c r="AD24" i="35"/>
  <c r="AD17" i="35"/>
  <c r="AD14" i="35"/>
  <c r="AD30" i="35"/>
  <c r="AD31" i="35"/>
  <c r="AD20" i="35"/>
  <c r="AD15" i="35"/>
  <c r="AD30" i="34"/>
  <c r="AD21" i="34"/>
  <c r="AD28" i="34"/>
  <c r="V81" i="33"/>
  <c r="V87" i="33"/>
  <c r="V84" i="33"/>
  <c r="V83" i="33"/>
  <c r="V89" i="33"/>
  <c r="V85" i="33"/>
  <c r="V77" i="33"/>
  <c r="V86" i="33"/>
  <c r="V88" i="33"/>
  <c r="V72" i="33"/>
  <c r="V76" i="33"/>
  <c r="V74" i="33"/>
  <c r="V79" i="33"/>
  <c r="V75" i="33"/>
  <c r="V82" i="33"/>
  <c r="V78" i="33"/>
  <c r="V73" i="33"/>
  <c r="V80" i="33"/>
  <c r="V39" i="35"/>
  <c r="V60" i="35" s="1"/>
  <c r="V17" i="34"/>
  <c r="N39" i="34"/>
  <c r="V39" i="34"/>
  <c r="V23" i="34"/>
  <c r="AD88" i="35"/>
  <c r="AD83" i="35"/>
  <c r="AD72" i="35"/>
  <c r="AD85" i="35"/>
  <c r="AD86" i="35"/>
  <c r="AD81" i="35"/>
  <c r="AD89" i="35"/>
  <c r="AD73" i="35"/>
  <c r="AD78" i="35"/>
  <c r="AD52" i="34"/>
  <c r="AD47" i="34"/>
  <c r="AD59" i="34"/>
  <c r="AD43" i="34"/>
  <c r="F24" i="33"/>
  <c r="F23" i="33"/>
  <c r="F26" i="33"/>
  <c r="F29" i="33"/>
  <c r="F22" i="33"/>
  <c r="F27" i="33"/>
  <c r="F19" i="33"/>
  <c r="N22" i="33"/>
  <c r="N24" i="33"/>
  <c r="AD78" i="32"/>
  <c r="N68" i="33"/>
  <c r="N78" i="33" s="1"/>
  <c r="N17" i="33"/>
  <c r="N25" i="33"/>
  <c r="N23" i="33"/>
  <c r="N14" i="33"/>
  <c r="AD14" i="33"/>
  <c r="N49" i="35"/>
  <c r="F76" i="33"/>
  <c r="V39" i="33"/>
  <c r="AD75" i="32"/>
  <c r="N16" i="33"/>
  <c r="N19" i="33"/>
  <c r="N20" i="33"/>
  <c r="F73" i="33"/>
  <c r="V10" i="35"/>
  <c r="AD83" i="32"/>
  <c r="N57" i="32"/>
  <c r="N21" i="33"/>
  <c r="N27" i="33"/>
  <c r="N15" i="33"/>
  <c r="N31" i="33"/>
  <c r="AD23" i="33"/>
  <c r="N45" i="32"/>
  <c r="F68" i="32"/>
  <c r="F88" i="32" s="1"/>
  <c r="N39" i="33"/>
  <c r="N43" i="33" s="1"/>
  <c r="AC72" i="10"/>
  <c r="AF71" i="10" s="1"/>
  <c r="AX5" i="10"/>
  <c r="N31" i="6"/>
  <c r="AX25" i="10" s="1"/>
  <c r="L21" i="6"/>
  <c r="AT15" i="10" s="1"/>
  <c r="AL7" i="10"/>
  <c r="K27" i="6"/>
  <c r="AL21" i="10" s="1"/>
  <c r="I31" i="6"/>
  <c r="AH25" i="10" s="1"/>
  <c r="AC68" i="10"/>
  <c r="AL63" i="10" s="1"/>
  <c r="C21" i="6"/>
  <c r="F15" i="10" s="1"/>
  <c r="E31" i="6"/>
  <c r="J25" i="10" s="1"/>
  <c r="A64" i="10"/>
  <c r="D63" i="10" s="1"/>
  <c r="J5" i="10"/>
  <c r="M17" i="10"/>
  <c r="AX7" i="10"/>
  <c r="N27" i="6"/>
  <c r="AX21" i="10" s="1"/>
  <c r="M21" i="10"/>
  <c r="A50" i="10"/>
  <c r="G47" i="10" s="1"/>
  <c r="D6" i="10"/>
  <c r="AF5" i="10"/>
  <c r="AC48" i="10"/>
  <c r="AF47" i="10" s="1"/>
  <c r="K29" i="6"/>
  <c r="AL23" i="10" s="1"/>
  <c r="F82" i="33"/>
  <c r="F85" i="33"/>
  <c r="F84" i="33"/>
  <c r="F83" i="33"/>
  <c r="F86" i="33"/>
  <c r="F78" i="33"/>
  <c r="F81" i="33"/>
  <c r="F80" i="33"/>
  <c r="F87" i="33"/>
  <c r="F77" i="33"/>
  <c r="AO17" i="10"/>
  <c r="AC64" i="10"/>
  <c r="AF63" i="10" s="1"/>
  <c r="K31" i="6"/>
  <c r="AL25" i="10" s="1"/>
  <c r="I21" i="6"/>
  <c r="AH15" i="10" s="1"/>
  <c r="N54" i="35"/>
  <c r="N48" i="35"/>
  <c r="N43" i="35"/>
  <c r="N46" i="35"/>
  <c r="N57" i="35"/>
  <c r="N52" i="35"/>
  <c r="N50" i="35"/>
  <c r="N55" i="35"/>
  <c r="AD48" i="34"/>
  <c r="AD49" i="34"/>
  <c r="AD60" i="34"/>
  <c r="AD58" i="34"/>
  <c r="AD56" i="34"/>
  <c r="AD54" i="34"/>
  <c r="AD51" i="34"/>
  <c r="AD50" i="34"/>
  <c r="AD45" i="34"/>
  <c r="AD55" i="34"/>
  <c r="AD82" i="35"/>
  <c r="AD84" i="35"/>
  <c r="AD87" i="35"/>
  <c r="AD76" i="35"/>
  <c r="AD75" i="35"/>
  <c r="AD80" i="35"/>
  <c r="AD74" i="35"/>
  <c r="AD77" i="35"/>
  <c r="AD79" i="35"/>
  <c r="F29" i="6"/>
  <c r="R23" i="10" s="1"/>
  <c r="H23" i="6"/>
  <c r="V17" i="10" s="1"/>
  <c r="A60" i="10"/>
  <c r="J55" i="10" s="1"/>
  <c r="P7" i="10"/>
  <c r="F18" i="33"/>
  <c r="F31" i="33"/>
  <c r="F30" i="33"/>
  <c r="F20" i="33"/>
  <c r="F14" i="33"/>
  <c r="F21" i="33"/>
  <c r="F25" i="33"/>
  <c r="F17" i="33"/>
  <c r="F28" i="33"/>
  <c r="F16" i="33"/>
  <c r="F15" i="33"/>
  <c r="F39" i="34"/>
  <c r="N10" i="34"/>
  <c r="A66" i="10"/>
  <c r="G63" i="10" s="1"/>
  <c r="E21" i="6"/>
  <c r="J15" i="10" s="1"/>
  <c r="C27" i="6"/>
  <c r="F21" i="10" s="1"/>
  <c r="H19" i="6"/>
  <c r="V13" i="10" s="1"/>
  <c r="P6" i="10"/>
  <c r="F19" i="32"/>
  <c r="F14" i="32"/>
  <c r="E27" i="6"/>
  <c r="J21" i="10" s="1"/>
  <c r="AD22" i="34"/>
  <c r="BA13" i="10"/>
  <c r="F17" i="32"/>
  <c r="AD79" i="32"/>
  <c r="N56" i="32"/>
  <c r="AC76" i="10"/>
  <c r="AL71" i="10" s="1"/>
  <c r="AD44" i="34"/>
  <c r="AD53" i="34"/>
  <c r="N31" i="35"/>
  <c r="AD18" i="33"/>
  <c r="AD19" i="33"/>
  <c r="N45" i="35"/>
  <c r="N56" i="35"/>
  <c r="F88" i="33"/>
  <c r="F79" i="33"/>
  <c r="AD20" i="34"/>
  <c r="F26" i="32"/>
  <c r="F22" i="32"/>
  <c r="F18" i="32"/>
  <c r="F20" i="32"/>
  <c r="F21" i="32"/>
  <c r="F16" i="32"/>
  <c r="F15" i="32"/>
  <c r="F31" i="32"/>
  <c r="F28" i="32"/>
  <c r="N16" i="35"/>
  <c r="N24" i="35"/>
  <c r="N27" i="35"/>
  <c r="N26" i="35"/>
  <c r="N28" i="35"/>
  <c r="N17" i="35"/>
  <c r="N29" i="35"/>
  <c r="N14" i="35"/>
  <c r="N23" i="35"/>
  <c r="N21" i="35"/>
  <c r="AD19" i="34"/>
  <c r="AD18" i="34"/>
  <c r="AD27" i="34"/>
  <c r="AD26" i="34"/>
  <c r="AD31" i="34"/>
  <c r="AD15" i="34"/>
  <c r="AD16" i="34"/>
  <c r="AD14" i="34"/>
  <c r="AD23" i="34"/>
  <c r="AD29" i="34"/>
  <c r="J7" i="10"/>
  <c r="A68" i="10"/>
  <c r="J63" i="10" s="1"/>
  <c r="C31" i="6"/>
  <c r="F25" i="10" s="1"/>
  <c r="AD86" i="32"/>
  <c r="AD88" i="32"/>
  <c r="AD74" i="32"/>
  <c r="AD80" i="32"/>
  <c r="AD81" i="32"/>
  <c r="AD85" i="32"/>
  <c r="AD89" i="32"/>
  <c r="AD82" i="32"/>
  <c r="AD73" i="32"/>
  <c r="A74" i="10"/>
  <c r="G71" i="10" s="1"/>
  <c r="F27" i="6"/>
  <c r="R21" i="10" s="1"/>
  <c r="N19" i="6"/>
  <c r="AX13" i="10" s="1"/>
  <c r="AR6" i="10"/>
  <c r="AD30" i="33"/>
  <c r="AD21" i="33"/>
  <c r="AD16" i="33"/>
  <c r="AD27" i="33"/>
  <c r="AD25" i="33"/>
  <c r="AD31" i="33"/>
  <c r="AD20" i="33"/>
  <c r="AD26" i="33"/>
  <c r="AD22" i="33"/>
  <c r="N52" i="32"/>
  <c r="N48" i="32"/>
  <c r="N50" i="32"/>
  <c r="N46" i="32"/>
  <c r="N53" i="32"/>
  <c r="N54" i="32"/>
  <c r="N51" i="32"/>
  <c r="N43" i="32"/>
  <c r="N49" i="32"/>
  <c r="N44" i="32"/>
  <c r="K23" i="6"/>
  <c r="AL17" i="10" s="1"/>
  <c r="AO25" i="10"/>
  <c r="AF7" i="10"/>
  <c r="Y15" i="10"/>
  <c r="F19" i="6"/>
  <c r="R13" i="10" s="1"/>
  <c r="A56" i="10"/>
  <c r="D55" i="10" s="1"/>
  <c r="E23" i="6"/>
  <c r="J17" i="10" s="1"/>
  <c r="C29" i="6"/>
  <c r="F23" i="10" s="1"/>
  <c r="A52" i="10"/>
  <c r="J47" i="10" s="1"/>
  <c r="AO21" i="10"/>
  <c r="AC50" i="10"/>
  <c r="AI47" i="10" s="1"/>
  <c r="I23" i="6"/>
  <c r="AH17" i="10" s="1"/>
  <c r="I27" i="6"/>
  <c r="AH21" i="10" s="1"/>
  <c r="K21" i="6"/>
  <c r="AL15" i="10" s="1"/>
  <c r="AL6" i="10"/>
  <c r="L27" i="6"/>
  <c r="AT21" i="10" s="1"/>
  <c r="V15" i="34"/>
  <c r="V24" i="34"/>
  <c r="V29" i="34"/>
  <c r="V21" i="34"/>
  <c r="V30" i="34"/>
  <c r="V14" i="34"/>
  <c r="V18" i="34"/>
  <c r="V26" i="34"/>
  <c r="V16" i="34"/>
  <c r="V31" i="34"/>
  <c r="F25" i="32"/>
  <c r="C23" i="6"/>
  <c r="F17" i="10" s="1"/>
  <c r="N22" i="35"/>
  <c r="N25" i="35"/>
  <c r="AD25" i="34"/>
  <c r="F23" i="32"/>
  <c r="F24" i="32"/>
  <c r="AD87" i="32"/>
  <c r="AD76" i="32"/>
  <c r="AD72" i="32"/>
  <c r="N47" i="32"/>
  <c r="AD46" i="34"/>
  <c r="AD57" i="34"/>
  <c r="AL5" i="10"/>
  <c r="E19" i="6"/>
  <c r="J13" i="10" s="1"/>
  <c r="N19" i="35"/>
  <c r="AD29" i="33"/>
  <c r="AD28" i="33"/>
  <c r="AC58" i="10"/>
  <c r="AI55" i="10" s="1"/>
  <c r="N47" i="35"/>
  <c r="N51" i="35"/>
  <c r="F89" i="33"/>
  <c r="AD17" i="34"/>
  <c r="AD24" i="34"/>
  <c r="I19" i="6"/>
  <c r="AH13" i="10" s="1"/>
  <c r="N18" i="35"/>
  <c r="AO15" i="10"/>
  <c r="N59" i="32"/>
  <c r="AQ66" i="10" l="1"/>
  <c r="N56" i="10"/>
  <c r="V77" i="32"/>
  <c r="AD39" i="32"/>
  <c r="AD51" i="32" s="1"/>
  <c r="V75" i="32"/>
  <c r="V89" i="32"/>
  <c r="V87" i="32"/>
  <c r="V73" i="32"/>
  <c r="V76" i="32"/>
  <c r="V86" i="32"/>
  <c r="V79" i="32"/>
  <c r="V83" i="32"/>
  <c r="V81" i="32"/>
  <c r="V84" i="32"/>
  <c r="V80" i="32"/>
  <c r="V88" i="32"/>
  <c r="V85" i="32"/>
  <c r="V78" i="32"/>
  <c r="V74" i="32"/>
  <c r="V82" i="32"/>
  <c r="AP66" i="10"/>
  <c r="AO66" i="10"/>
  <c r="N60" i="10"/>
  <c r="M58" i="10"/>
  <c r="P58" i="10" s="1"/>
  <c r="M56" i="10"/>
  <c r="O58" i="10"/>
  <c r="V84" i="35"/>
  <c r="V75" i="35"/>
  <c r="V78" i="35"/>
  <c r="V81" i="35"/>
  <c r="V73" i="35"/>
  <c r="V72" i="35"/>
  <c r="V76" i="35"/>
  <c r="V82" i="35"/>
  <c r="V74" i="35"/>
  <c r="V83" i="35"/>
  <c r="V77" i="35"/>
  <c r="V80" i="35"/>
  <c r="V85" i="35"/>
  <c r="V86" i="35"/>
  <c r="F85" i="35"/>
  <c r="AD14" i="32"/>
  <c r="AD28" i="32"/>
  <c r="N83" i="35"/>
  <c r="AD22" i="32"/>
  <c r="AD23" i="32"/>
  <c r="V39" i="32"/>
  <c r="V57" i="32" s="1"/>
  <c r="AD25" i="32"/>
  <c r="N80" i="35"/>
  <c r="AD20" i="32"/>
  <c r="AD29" i="32"/>
  <c r="AD26" i="32"/>
  <c r="N86" i="35"/>
  <c r="AD31" i="32"/>
  <c r="AD21" i="32"/>
  <c r="AD30" i="32"/>
  <c r="AD16" i="32"/>
  <c r="AD19" i="32"/>
  <c r="AD18" i="32"/>
  <c r="AD27" i="32"/>
  <c r="N77" i="35"/>
  <c r="AD24" i="32"/>
  <c r="AD15" i="32"/>
  <c r="AD83" i="33"/>
  <c r="F49" i="32"/>
  <c r="F51" i="32"/>
  <c r="AD73" i="33"/>
  <c r="AD85" i="33"/>
  <c r="AD82" i="33"/>
  <c r="F58" i="32"/>
  <c r="F46" i="32"/>
  <c r="F57" i="32"/>
  <c r="AD86" i="33"/>
  <c r="AD78" i="33"/>
  <c r="AD76" i="33"/>
  <c r="AD79" i="33"/>
  <c r="AD88" i="33"/>
  <c r="N10" i="32"/>
  <c r="N29" i="32" s="1"/>
  <c r="F50" i="32"/>
  <c r="F56" i="32"/>
  <c r="F48" i="32"/>
  <c r="F45" i="32"/>
  <c r="F43" i="32"/>
  <c r="AD72" i="33"/>
  <c r="AD81" i="33"/>
  <c r="AD87" i="33"/>
  <c r="V10" i="33"/>
  <c r="V27" i="33" s="1"/>
  <c r="F47" i="32"/>
  <c r="F52" i="32"/>
  <c r="F53" i="32"/>
  <c r="AD80" i="33"/>
  <c r="F54" i="32"/>
  <c r="AD74" i="33"/>
  <c r="AD84" i="33"/>
  <c r="AD89" i="33"/>
  <c r="AD77" i="33"/>
  <c r="F59" i="32"/>
  <c r="F60" i="32"/>
  <c r="F44" i="32"/>
  <c r="V79" i="35"/>
  <c r="AD39" i="35"/>
  <c r="AD60" i="35" s="1"/>
  <c r="V88" i="35"/>
  <c r="V87" i="35"/>
  <c r="F55" i="33"/>
  <c r="N74" i="34"/>
  <c r="N82" i="34"/>
  <c r="N78" i="34"/>
  <c r="N85" i="35"/>
  <c r="N73" i="35"/>
  <c r="N81" i="35"/>
  <c r="N72" i="35"/>
  <c r="F10" i="35"/>
  <c r="F17" i="35" s="1"/>
  <c r="N78" i="35"/>
  <c r="N87" i="34"/>
  <c r="N84" i="34"/>
  <c r="N88" i="35"/>
  <c r="N75" i="35"/>
  <c r="N89" i="35"/>
  <c r="N76" i="35"/>
  <c r="N77" i="34"/>
  <c r="N81" i="34"/>
  <c r="N75" i="34"/>
  <c r="N80" i="34"/>
  <c r="N83" i="34"/>
  <c r="N76" i="34"/>
  <c r="N79" i="34"/>
  <c r="N85" i="34"/>
  <c r="N88" i="34"/>
  <c r="N82" i="35"/>
  <c r="N87" i="35"/>
  <c r="N79" i="35"/>
  <c r="N89" i="34"/>
  <c r="N72" i="34"/>
  <c r="N84" i="35"/>
  <c r="N73" i="34"/>
  <c r="F10" i="34"/>
  <c r="F18" i="34" s="1"/>
  <c r="O64" i="10"/>
  <c r="AG76" i="10"/>
  <c r="AP76" i="10" s="1"/>
  <c r="M64" i="10"/>
  <c r="N64" i="10"/>
  <c r="F75" i="35"/>
  <c r="F88" i="35"/>
  <c r="F74" i="35"/>
  <c r="E66" i="10"/>
  <c r="M66" i="10" s="1"/>
  <c r="O72" i="10"/>
  <c r="M72" i="10"/>
  <c r="P72" i="10" s="1"/>
  <c r="O56" i="10"/>
  <c r="E76" i="10"/>
  <c r="F87" i="35"/>
  <c r="F79" i="35"/>
  <c r="F82" i="35"/>
  <c r="F81" i="35"/>
  <c r="F72" i="35"/>
  <c r="F86" i="35"/>
  <c r="F80" i="35"/>
  <c r="F58" i="33"/>
  <c r="F52" i="33"/>
  <c r="F77" i="35"/>
  <c r="F83" i="35"/>
  <c r="F78" i="35"/>
  <c r="F84" i="35"/>
  <c r="F76" i="35"/>
  <c r="F73" i="35"/>
  <c r="F51" i="33"/>
  <c r="N87" i="33"/>
  <c r="E52" i="10"/>
  <c r="AG58" i="10"/>
  <c r="N77" i="32"/>
  <c r="O60" i="10"/>
  <c r="O74" i="10"/>
  <c r="M74" i="10"/>
  <c r="N74" i="10"/>
  <c r="AP72" i="10"/>
  <c r="AO72" i="10"/>
  <c r="AQ72" i="10"/>
  <c r="AG50" i="10"/>
  <c r="AG68" i="10"/>
  <c r="AG52" i="10"/>
  <c r="AG74" i="10"/>
  <c r="AO64" i="10"/>
  <c r="AQ64" i="10"/>
  <c r="AP64" i="10"/>
  <c r="M60" i="10"/>
  <c r="AR48" i="10"/>
  <c r="F58" i="35"/>
  <c r="V31" i="32"/>
  <c r="AG60" i="10"/>
  <c r="E50" i="10"/>
  <c r="AO56" i="10"/>
  <c r="AP56" i="10"/>
  <c r="AQ56" i="10"/>
  <c r="N48" i="10"/>
  <c r="O48" i="10"/>
  <c r="M48" i="10"/>
  <c r="E68" i="10"/>
  <c r="F48" i="35"/>
  <c r="F46" i="35"/>
  <c r="F52" i="35"/>
  <c r="V30" i="32"/>
  <c r="V26" i="32"/>
  <c r="AD43" i="33"/>
  <c r="N85" i="32"/>
  <c r="N75" i="32"/>
  <c r="N83" i="32"/>
  <c r="F44" i="35"/>
  <c r="AD53" i="33"/>
  <c r="AD49" i="33"/>
  <c r="AD45" i="33"/>
  <c r="N76" i="32"/>
  <c r="N78" i="32"/>
  <c r="N84" i="32"/>
  <c r="V73" i="34"/>
  <c r="N79" i="32"/>
  <c r="V15" i="32"/>
  <c r="AD54" i="33"/>
  <c r="AD50" i="33"/>
  <c r="AD57" i="33"/>
  <c r="N72" i="32"/>
  <c r="N82" i="32"/>
  <c r="N81" i="32"/>
  <c r="N89" i="32"/>
  <c r="V88" i="34"/>
  <c r="AD44" i="33"/>
  <c r="N73" i="32"/>
  <c r="N74" i="32"/>
  <c r="N86" i="32"/>
  <c r="N87" i="32"/>
  <c r="AD52" i="33"/>
  <c r="N80" i="32"/>
  <c r="F48" i="33"/>
  <c r="F54" i="33"/>
  <c r="F45" i="33"/>
  <c r="V72" i="34"/>
  <c r="V84" i="34"/>
  <c r="F47" i="33"/>
  <c r="AD46" i="33"/>
  <c r="F43" i="33"/>
  <c r="F56" i="33"/>
  <c r="AD51" i="33"/>
  <c r="AD58" i="33"/>
  <c r="F46" i="33"/>
  <c r="V83" i="34"/>
  <c r="F53" i="33"/>
  <c r="AD48" i="33"/>
  <c r="F57" i="33"/>
  <c r="AD59" i="33"/>
  <c r="F44" i="33"/>
  <c r="AD60" i="33"/>
  <c r="AD55" i="33"/>
  <c r="AD47" i="33"/>
  <c r="F56" i="35"/>
  <c r="F51" i="35"/>
  <c r="F53" i="35"/>
  <c r="F59" i="35"/>
  <c r="F54" i="35"/>
  <c r="F47" i="35"/>
  <c r="F55" i="35"/>
  <c r="F50" i="35"/>
  <c r="F49" i="35"/>
  <c r="F60" i="35"/>
  <c r="F45" i="35"/>
  <c r="F57" i="35"/>
  <c r="V87" i="34"/>
  <c r="V81" i="34"/>
  <c r="V89" i="34"/>
  <c r="V78" i="34"/>
  <c r="V86" i="34"/>
  <c r="V79" i="34"/>
  <c r="V77" i="34"/>
  <c r="V82" i="34"/>
  <c r="V76" i="34"/>
  <c r="V74" i="34"/>
  <c r="V85" i="34"/>
  <c r="V75" i="34"/>
  <c r="V52" i="35"/>
  <c r="V49" i="35"/>
  <c r="AD79" i="34"/>
  <c r="N59" i="33"/>
  <c r="V56" i="35"/>
  <c r="AD87" i="34"/>
  <c r="N44" i="33"/>
  <c r="F49" i="33"/>
  <c r="F50" i="33"/>
  <c r="F60" i="33"/>
  <c r="AD81" i="34"/>
  <c r="N88" i="33"/>
  <c r="AD88" i="34"/>
  <c r="V48" i="35"/>
  <c r="AD73" i="34"/>
  <c r="AD74" i="34"/>
  <c r="N84" i="33"/>
  <c r="AD72" i="34"/>
  <c r="AD76" i="34"/>
  <c r="V47" i="35"/>
  <c r="V25" i="32"/>
  <c r="V20" i="32"/>
  <c r="V29" i="32"/>
  <c r="V24" i="32"/>
  <c r="V22" i="32"/>
  <c r="AD77" i="34"/>
  <c r="F89" i="32"/>
  <c r="AD78" i="34"/>
  <c r="AD82" i="34"/>
  <c r="N48" i="33"/>
  <c r="V28" i="32"/>
  <c r="V14" i="32"/>
  <c r="V21" i="32"/>
  <c r="V19" i="32"/>
  <c r="AD80" i="34"/>
  <c r="AD75" i="34"/>
  <c r="F86" i="32"/>
  <c r="AD83" i="34"/>
  <c r="AD85" i="34"/>
  <c r="N56" i="33"/>
  <c r="V27" i="32"/>
  <c r="V23" i="32"/>
  <c r="V18" i="32"/>
  <c r="V16" i="32"/>
  <c r="AD86" i="34"/>
  <c r="AD84" i="34"/>
  <c r="N54" i="34"/>
  <c r="N49" i="34"/>
  <c r="N44" i="34"/>
  <c r="N51" i="34"/>
  <c r="N60" i="34"/>
  <c r="N47" i="34"/>
  <c r="N55" i="34"/>
  <c r="N46" i="34"/>
  <c r="N53" i="34"/>
  <c r="N52" i="34"/>
  <c r="N59" i="34"/>
  <c r="N58" i="34"/>
  <c r="N57" i="34"/>
  <c r="N50" i="34"/>
  <c r="N48" i="34"/>
  <c r="N43" i="34"/>
  <c r="N56" i="34"/>
  <c r="N45" i="34"/>
  <c r="V44" i="34"/>
  <c r="V53" i="34"/>
  <c r="V56" i="34"/>
  <c r="V46" i="34"/>
  <c r="V54" i="34"/>
  <c r="V52" i="34"/>
  <c r="V57" i="34"/>
  <c r="V43" i="34"/>
  <c r="V49" i="34"/>
  <c r="V60" i="34"/>
  <c r="V55" i="34"/>
  <c r="V50" i="34"/>
  <c r="V47" i="34"/>
  <c r="V59" i="34"/>
  <c r="V48" i="34"/>
  <c r="V58" i="34"/>
  <c r="V51" i="34"/>
  <c r="V45" i="34"/>
  <c r="V53" i="35"/>
  <c r="V45" i="35"/>
  <c r="V54" i="35"/>
  <c r="V51" i="35"/>
  <c r="V50" i="35"/>
  <c r="N73" i="33"/>
  <c r="V46" i="35"/>
  <c r="V55" i="35"/>
  <c r="V58" i="35"/>
  <c r="V59" i="35"/>
  <c r="F81" i="32"/>
  <c r="N74" i="33"/>
  <c r="F76" i="32"/>
  <c r="N75" i="33"/>
  <c r="V43" i="35"/>
  <c r="V44" i="35"/>
  <c r="V57" i="35"/>
  <c r="N83" i="33"/>
  <c r="F74" i="32"/>
  <c r="F80" i="32"/>
  <c r="F73" i="32"/>
  <c r="N81" i="33"/>
  <c r="F77" i="32"/>
  <c r="F84" i="32"/>
  <c r="N46" i="33"/>
  <c r="N79" i="33"/>
  <c r="F79" i="32"/>
  <c r="F85" i="32"/>
  <c r="V53" i="33"/>
  <c r="V43" i="33"/>
  <c r="V45" i="33"/>
  <c r="V48" i="33"/>
  <c r="V49" i="33"/>
  <c r="V51" i="33"/>
  <c r="V44" i="33"/>
  <c r="V46" i="33"/>
  <c r="V58" i="33"/>
  <c r="V47" i="33"/>
  <c r="V59" i="33"/>
  <c r="V56" i="33"/>
  <c r="V60" i="33"/>
  <c r="V52" i="33"/>
  <c r="V54" i="33"/>
  <c r="V55" i="33"/>
  <c r="V57" i="33"/>
  <c r="V50" i="33"/>
  <c r="N82" i="33"/>
  <c r="N76" i="33"/>
  <c r="N55" i="33"/>
  <c r="N57" i="33"/>
  <c r="N51" i="33"/>
  <c r="N53" i="33"/>
  <c r="N58" i="33"/>
  <c r="N54" i="33"/>
  <c r="N50" i="33"/>
  <c r="N52" i="33"/>
  <c r="N49" i="33"/>
  <c r="N47" i="33"/>
  <c r="N45" i="33"/>
  <c r="V28" i="35"/>
  <c r="V16" i="35"/>
  <c r="V27" i="35"/>
  <c r="V25" i="35"/>
  <c r="V17" i="35"/>
  <c r="V21" i="35"/>
  <c r="V15" i="35"/>
  <c r="V24" i="35"/>
  <c r="V20" i="35"/>
  <c r="V22" i="35"/>
  <c r="V18" i="35"/>
  <c r="V23" i="35"/>
  <c r="V30" i="35"/>
  <c r="V29" i="35"/>
  <c r="V26" i="35"/>
  <c r="V31" i="35"/>
  <c r="V19" i="35"/>
  <c r="V14" i="35"/>
  <c r="F78" i="32"/>
  <c r="N85" i="33"/>
  <c r="F82" i="32"/>
  <c r="N86" i="33"/>
  <c r="N77" i="33"/>
  <c r="N80" i="33"/>
  <c r="F83" i="32"/>
  <c r="F87" i="32"/>
  <c r="F75" i="32"/>
  <c r="F72" i="32"/>
  <c r="N60" i="33"/>
  <c r="N89" i="33"/>
  <c r="N72" i="33"/>
  <c r="N30" i="34"/>
  <c r="N17" i="34"/>
  <c r="N26" i="34"/>
  <c r="N21" i="34"/>
  <c r="N23" i="34"/>
  <c r="N19" i="34"/>
  <c r="N25" i="34"/>
  <c r="N16" i="34"/>
  <c r="N24" i="34"/>
  <c r="N14" i="34"/>
  <c r="N31" i="34"/>
  <c r="N20" i="34"/>
  <c r="N27" i="34"/>
  <c r="N18" i="34"/>
  <c r="N15" i="34"/>
  <c r="N22" i="34"/>
  <c r="N29" i="34"/>
  <c r="N28" i="34"/>
  <c r="F56" i="34"/>
  <c r="F52" i="34"/>
  <c r="F55" i="34"/>
  <c r="F57" i="34"/>
  <c r="F50" i="34"/>
  <c r="F59" i="34"/>
  <c r="F47" i="34"/>
  <c r="F43" i="34"/>
  <c r="F51" i="34"/>
  <c r="F60" i="34"/>
  <c r="F54" i="34"/>
  <c r="F48" i="34"/>
  <c r="F53" i="34"/>
  <c r="F44" i="34"/>
  <c r="F49" i="34"/>
  <c r="F45" i="34"/>
  <c r="F46" i="34"/>
  <c r="F58" i="34"/>
  <c r="AQ76" i="10" l="1"/>
  <c r="AO76" i="10"/>
  <c r="AR76" i="10" s="1"/>
  <c r="P56" i="10"/>
  <c r="P60" i="10"/>
  <c r="P64" i="10"/>
  <c r="AD53" i="32"/>
  <c r="AD47" i="32"/>
  <c r="AD55" i="32"/>
  <c r="AD44" i="32"/>
  <c r="AD54" i="32"/>
  <c r="AD60" i="32"/>
  <c r="AD52" i="32"/>
  <c r="AD46" i="32"/>
  <c r="AD50" i="32"/>
  <c r="AD43" i="32"/>
  <c r="AD59" i="32"/>
  <c r="AD56" i="32"/>
  <c r="AD48" i="32"/>
  <c r="AD49" i="32"/>
  <c r="AD58" i="32"/>
  <c r="AD57" i="32"/>
  <c r="AD45" i="32"/>
  <c r="F31" i="34"/>
  <c r="F26" i="34"/>
  <c r="AR66" i="10"/>
  <c r="N66" i="10"/>
  <c r="P66" i="10" s="1"/>
  <c r="V44" i="32"/>
  <c r="V53" i="32"/>
  <c r="V59" i="32"/>
  <c r="N25" i="32"/>
  <c r="N17" i="32"/>
  <c r="N23" i="32"/>
  <c r="V55" i="32"/>
  <c r="V60" i="32"/>
  <c r="V58" i="32"/>
  <c r="V49" i="32"/>
  <c r="N18" i="32"/>
  <c r="V56" i="32"/>
  <c r="V46" i="32"/>
  <c r="N20" i="32"/>
  <c r="AD57" i="35"/>
  <c r="AD54" i="35"/>
  <c r="AD48" i="35"/>
  <c r="N31" i="32"/>
  <c r="N15" i="32"/>
  <c r="N26" i="32"/>
  <c r="N22" i="32"/>
  <c r="N16" i="32"/>
  <c r="N30" i="32"/>
  <c r="N24" i="32"/>
  <c r="N14" i="32"/>
  <c r="N27" i="32"/>
  <c r="N28" i="32"/>
  <c r="N21" i="32"/>
  <c r="N19" i="32"/>
  <c r="V51" i="32"/>
  <c r="V54" i="32"/>
  <c r="V50" i="32"/>
  <c r="V45" i="32"/>
  <c r="V28" i="33"/>
  <c r="V52" i="32"/>
  <c r="V48" i="32"/>
  <c r="V43" i="32"/>
  <c r="V47" i="32"/>
  <c r="V26" i="33"/>
  <c r="V18" i="33"/>
  <c r="V24" i="33"/>
  <c r="V25" i="33"/>
  <c r="AD58" i="35"/>
  <c r="V17" i="33"/>
  <c r="V21" i="33"/>
  <c r="AD49" i="35"/>
  <c r="AD45" i="35"/>
  <c r="AD44" i="35"/>
  <c r="AD47" i="35"/>
  <c r="AD56" i="35"/>
  <c r="AD52" i="35"/>
  <c r="AD53" i="35"/>
  <c r="F21" i="34"/>
  <c r="F22" i="34"/>
  <c r="F29" i="34"/>
  <c r="F24" i="35"/>
  <c r="F30" i="35"/>
  <c r="V31" i="33"/>
  <c r="V14" i="33"/>
  <c r="V23" i="33"/>
  <c r="V19" i="33"/>
  <c r="AD55" i="35"/>
  <c r="AD50" i="35"/>
  <c r="V16" i="33"/>
  <c r="V29" i="33"/>
  <c r="V30" i="33"/>
  <c r="V15" i="33"/>
  <c r="V20" i="33"/>
  <c r="V22" i="33"/>
  <c r="F17" i="34"/>
  <c r="F16" i="34"/>
  <c r="F30" i="34"/>
  <c r="F25" i="34"/>
  <c r="F14" i="34"/>
  <c r="F27" i="35"/>
  <c r="F22" i="35"/>
  <c r="F21" i="35"/>
  <c r="F20" i="34"/>
  <c r="F26" i="35"/>
  <c r="F16" i="35"/>
  <c r="F28" i="35"/>
  <c r="F20" i="35"/>
  <c r="F14" i="35"/>
  <c r="F19" i="34"/>
  <c r="F23" i="34"/>
  <c r="F15" i="34"/>
  <c r="F24" i="34"/>
  <c r="F27" i="34"/>
  <c r="F25" i="35"/>
  <c r="F23" i="35"/>
  <c r="F31" i="35"/>
  <c r="F19" i="35"/>
  <c r="AD51" i="35"/>
  <c r="AD43" i="35"/>
  <c r="AD46" i="35"/>
  <c r="AD59" i="35"/>
  <c r="F29" i="35"/>
  <c r="F15" i="35"/>
  <c r="F28" i="34"/>
  <c r="F18" i="35"/>
  <c r="O66" i="10"/>
  <c r="AR72" i="10"/>
  <c r="M76" i="10"/>
  <c r="O76" i="10"/>
  <c r="N76" i="10"/>
  <c r="P48" i="10"/>
  <c r="AO74" i="10"/>
  <c r="AP74" i="10"/>
  <c r="AQ74" i="10"/>
  <c r="O68" i="10"/>
  <c r="M68" i="10"/>
  <c r="N68" i="10"/>
  <c r="AO60" i="10"/>
  <c r="AQ60" i="10"/>
  <c r="AP60" i="10"/>
  <c r="AO68" i="10"/>
  <c r="AQ68" i="10"/>
  <c r="AP68" i="10"/>
  <c r="AQ58" i="10"/>
  <c r="AO58" i="10"/>
  <c r="AP58" i="10"/>
  <c r="AR64" i="10"/>
  <c r="P74" i="10"/>
  <c r="O50" i="10"/>
  <c r="N50" i="10"/>
  <c r="M50" i="10"/>
  <c r="AP52" i="10"/>
  <c r="AQ52" i="10"/>
  <c r="AO52" i="10"/>
  <c r="O52" i="10"/>
  <c r="N52" i="10"/>
  <c r="M52" i="10"/>
  <c r="AP50" i="10"/>
  <c r="AO50" i="10"/>
  <c r="AQ50" i="10"/>
  <c r="AR56" i="10"/>
  <c r="Q56" i="10" l="1"/>
  <c r="Q58" i="10"/>
  <c r="Q60" i="10"/>
  <c r="AR52" i="10"/>
  <c r="AR74" i="10"/>
  <c r="AS74" i="10" s="1"/>
  <c r="P76" i="10"/>
  <c r="Q74" i="10" s="1"/>
  <c r="P52" i="10"/>
  <c r="P50" i="10"/>
  <c r="AR60" i="10"/>
  <c r="AR50" i="10"/>
  <c r="P68" i="10"/>
  <c r="Q68" i="10" s="1"/>
  <c r="AR58" i="10"/>
  <c r="AR68" i="10"/>
  <c r="AS68" i="10" s="1"/>
  <c r="AS58" i="10" l="1"/>
  <c r="AS72" i="10"/>
  <c r="AS76" i="10"/>
  <c r="AS52" i="10"/>
  <c r="Q76" i="10"/>
  <c r="Q72" i="10"/>
  <c r="Q48" i="10"/>
  <c r="AS60" i="10"/>
  <c r="Q50" i="10"/>
  <c r="Q64" i="10"/>
  <c r="Q52" i="10"/>
  <c r="AS56" i="10"/>
  <c r="AS50" i="10"/>
  <c r="AS48" i="10"/>
  <c r="AS64" i="10"/>
  <c r="AS66" i="10"/>
  <c r="Q66" i="10"/>
</calcChain>
</file>

<file path=xl/sharedStrings.xml><?xml version="1.0" encoding="utf-8"?>
<sst xmlns="http://schemas.openxmlformats.org/spreadsheetml/2006/main" count="31000" uniqueCount="10175">
  <si>
    <t>地区名</t>
    <rPh sb="0" eb="2">
      <t>チク</t>
    </rPh>
    <rPh sb="2" eb="3">
      <t>メイ</t>
    </rPh>
    <phoneticPr fontId="5"/>
  </si>
  <si>
    <t>一般社団法人　大分県サッカー協会　技術委員会</t>
    <rPh sb="0" eb="2">
      <t>イッパン</t>
    </rPh>
    <rPh sb="2" eb="4">
      <t>シャダン</t>
    </rPh>
    <rPh sb="4" eb="6">
      <t>ホウジン</t>
    </rPh>
    <rPh sb="7" eb="10">
      <t>オオイタケン</t>
    </rPh>
    <rPh sb="14" eb="16">
      <t>キョウカイ</t>
    </rPh>
    <rPh sb="17" eb="19">
      <t>ギジュツ</t>
    </rPh>
    <rPh sb="19" eb="22">
      <t>イインカイ</t>
    </rPh>
    <phoneticPr fontId="5"/>
  </si>
  <si>
    <t>３．参加チーム</t>
    <rPh sb="2" eb="4">
      <t>サンカ</t>
    </rPh>
    <phoneticPr fontId="5"/>
  </si>
  <si>
    <t>豊肥</t>
    <rPh sb="0" eb="1">
      <t>ホウ</t>
    </rPh>
    <rPh sb="1" eb="2">
      <t>ヒ</t>
    </rPh>
    <phoneticPr fontId="5"/>
  </si>
  <si>
    <t>別府</t>
    <rPh sb="0" eb="2">
      <t>ベップ</t>
    </rPh>
    <phoneticPr fontId="5"/>
  </si>
  <si>
    <t>大分</t>
    <rPh sb="0" eb="2">
      <t>オオイタ</t>
    </rPh>
    <phoneticPr fontId="5"/>
  </si>
  <si>
    <t>チーム名</t>
    <rPh sb="3" eb="4">
      <t>メイ</t>
    </rPh>
    <phoneticPr fontId="5"/>
  </si>
  <si>
    <t>中津</t>
    <rPh sb="0" eb="2">
      <t>ナカツ</t>
    </rPh>
    <phoneticPr fontId="5"/>
  </si>
  <si>
    <t>佐伯</t>
    <rPh sb="0" eb="2">
      <t>サイキ</t>
    </rPh>
    <phoneticPr fontId="5"/>
  </si>
  <si>
    <t>４．会議次第</t>
    <rPh sb="2" eb="4">
      <t>カイギ</t>
    </rPh>
    <rPh sb="4" eb="6">
      <t>シダイ</t>
    </rPh>
    <phoneticPr fontId="5"/>
  </si>
  <si>
    <t>５．その他</t>
    <rPh sb="4" eb="5">
      <t>タ</t>
    </rPh>
    <phoneticPr fontId="5"/>
  </si>
  <si>
    <t>地　　区</t>
    <rPh sb="0" eb="1">
      <t>チ</t>
    </rPh>
    <rPh sb="3" eb="4">
      <t>ク</t>
    </rPh>
    <phoneticPr fontId="5"/>
  </si>
  <si>
    <t>《決勝トーナメント日程》</t>
    <rPh sb="1" eb="3">
      <t>ケッショウ</t>
    </rPh>
    <rPh sb="9" eb="11">
      <t>ニッテイ</t>
    </rPh>
    <phoneticPr fontId="5"/>
  </si>
  <si>
    <t>A-１位</t>
    <rPh sb="3" eb="4">
      <t>イ</t>
    </rPh>
    <phoneticPr fontId="5"/>
  </si>
  <si>
    <t>E-１位</t>
    <rPh sb="3" eb="4">
      <t>イ</t>
    </rPh>
    <phoneticPr fontId="5"/>
  </si>
  <si>
    <t>B-１位</t>
    <rPh sb="3" eb="4">
      <t>イ</t>
    </rPh>
    <phoneticPr fontId="5"/>
  </si>
  <si>
    <t>F-１位</t>
    <rPh sb="3" eb="4">
      <t>イ</t>
    </rPh>
    <phoneticPr fontId="5"/>
  </si>
  <si>
    <t>C-１位</t>
    <rPh sb="3" eb="4">
      <t>イ</t>
    </rPh>
    <phoneticPr fontId="5"/>
  </si>
  <si>
    <t>G-１位</t>
    <rPh sb="3" eb="4">
      <t>イ</t>
    </rPh>
    <phoneticPr fontId="5"/>
  </si>
  <si>
    <t>D-１位</t>
    <rPh sb="3" eb="4">
      <t>イ</t>
    </rPh>
    <phoneticPr fontId="5"/>
  </si>
  <si>
    <t>H-１位</t>
    <rPh sb="3" eb="4">
      <t>イ</t>
    </rPh>
    <phoneticPr fontId="5"/>
  </si>
  <si>
    <t>開始時刻</t>
    <rPh sb="0" eb="2">
      <t>カイシ</t>
    </rPh>
    <rPh sb="2" eb="4">
      <t>ジコク</t>
    </rPh>
    <phoneticPr fontId="5"/>
  </si>
  <si>
    <t>審判</t>
    <rPh sb="0" eb="1">
      <t>シン</t>
    </rPh>
    <rPh sb="1" eb="2">
      <t>ハン</t>
    </rPh>
    <phoneticPr fontId="5"/>
  </si>
  <si>
    <t>休憩</t>
    <rPh sb="0" eb="2">
      <t>キュウケイ</t>
    </rPh>
    <phoneticPr fontId="5"/>
  </si>
  <si>
    <t>決勝</t>
    <rPh sb="0" eb="2">
      <t>ケッショウ</t>
    </rPh>
    <phoneticPr fontId="5"/>
  </si>
  <si>
    <t>閉会式</t>
    <rPh sb="0" eb="3">
      <t>ヘイカイシキ</t>
    </rPh>
    <phoneticPr fontId="5"/>
  </si>
  <si>
    <t>《予選リーグ日程》</t>
    <rPh sb="6" eb="8">
      <t>ニッテイ</t>
    </rPh>
    <phoneticPr fontId="5"/>
  </si>
  <si>
    <t>ｺﾞｰﾙ運搬</t>
    <rPh sb="4" eb="6">
      <t>ウンパン</t>
    </rPh>
    <phoneticPr fontId="5"/>
  </si>
  <si>
    <t>「Aパート」</t>
    <phoneticPr fontId="5"/>
  </si>
  <si>
    <t>「Cパート」</t>
    <phoneticPr fontId="5"/>
  </si>
  <si>
    <t>「Eパート」</t>
  </si>
  <si>
    <t>「Gパート」</t>
  </si>
  <si>
    <t>「Bパート」</t>
  </si>
  <si>
    <t>「Dパート」</t>
  </si>
  <si>
    <t>「Fパート」</t>
  </si>
  <si>
    <t>「Hパート」</t>
  </si>
  <si>
    <t>副審</t>
    <rPh sb="0" eb="2">
      <t>フクシン</t>
    </rPh>
    <phoneticPr fontId="5"/>
  </si>
  <si>
    <t>グループ</t>
  </si>
  <si>
    <t>【　A　】</t>
  </si>
  <si>
    <t>【　B　】</t>
  </si>
  <si>
    <t>【　C　】</t>
  </si>
  <si>
    <t>チーム</t>
  </si>
  <si>
    <t>コート</t>
  </si>
  <si>
    <t>勝点表</t>
  </si>
  <si>
    <t>勝</t>
  </si>
  <si>
    <t>敗</t>
  </si>
  <si>
    <t>星取表</t>
  </si>
  <si>
    <t>得失点</t>
  </si>
  <si>
    <t>＜予選リーグ組み合わせ・結果＞</t>
    <rPh sb="6" eb="7">
      <t>ク</t>
    </rPh>
    <rPh sb="8" eb="9">
      <t>ア</t>
    </rPh>
    <rPh sb="12" eb="14">
      <t>ケッカ</t>
    </rPh>
    <phoneticPr fontId="5"/>
  </si>
  <si>
    <t>会場</t>
    <rPh sb="0" eb="2">
      <t>カイジョウ</t>
    </rPh>
    <phoneticPr fontId="5"/>
  </si>
  <si>
    <t>【組合せ・時間割】</t>
    <rPh sb="1" eb="3">
      <t>クミアワ</t>
    </rPh>
    <rPh sb="5" eb="7">
      <t>ジカン</t>
    </rPh>
    <rPh sb="7" eb="8">
      <t>ワリ</t>
    </rPh>
    <phoneticPr fontId="5"/>
  </si>
  <si>
    <t>試合時間</t>
    <rPh sb="0" eb="2">
      <t>シアイ</t>
    </rPh>
    <rPh sb="2" eb="4">
      <t>ジカン</t>
    </rPh>
    <phoneticPr fontId="5"/>
  </si>
  <si>
    <t>対戦相手</t>
    <rPh sb="0" eb="2">
      <t>タイセン</t>
    </rPh>
    <rPh sb="2" eb="4">
      <t>アイテ</t>
    </rPh>
    <phoneticPr fontId="5"/>
  </si>
  <si>
    <t>得失点</t>
    <rPh sb="0" eb="3">
      <t>トクシッテン</t>
    </rPh>
    <phoneticPr fontId="5"/>
  </si>
  <si>
    <t>負</t>
    <rPh sb="0" eb="1">
      <t>マ</t>
    </rPh>
    <phoneticPr fontId="5"/>
  </si>
  <si>
    <t>位</t>
    <rPh sb="0" eb="1">
      <t>イ</t>
    </rPh>
    <phoneticPr fontId="5"/>
  </si>
  <si>
    <t>速杵国東</t>
    <rPh sb="0" eb="1">
      <t>ソク</t>
    </rPh>
    <rPh sb="1" eb="2">
      <t>キネ</t>
    </rPh>
    <rPh sb="2" eb="4">
      <t>クニサキ</t>
    </rPh>
    <phoneticPr fontId="5"/>
  </si>
  <si>
    <t>グラウンド設営</t>
    <rPh sb="5" eb="7">
      <t>セツエイ</t>
    </rPh>
    <phoneticPr fontId="5"/>
  </si>
  <si>
    <t>Bブロック（奇数）</t>
    <rPh sb="6" eb="8">
      <t>キスウ</t>
    </rPh>
    <phoneticPr fontId="5"/>
  </si>
  <si>
    <t>E1</t>
  </si>
  <si>
    <t>E2</t>
  </si>
  <si>
    <t>E3</t>
  </si>
  <si>
    <t>B1</t>
  </si>
  <si>
    <t>B2</t>
  </si>
  <si>
    <t>B3</t>
  </si>
  <si>
    <t>F1</t>
  </si>
  <si>
    <t>F2</t>
  </si>
  <si>
    <t>F3</t>
  </si>
  <si>
    <t>C1</t>
  </si>
  <si>
    <t>C2</t>
  </si>
  <si>
    <t>C3</t>
  </si>
  <si>
    <t>G1</t>
  </si>
  <si>
    <t>G2</t>
  </si>
  <si>
    <t>G3</t>
  </si>
  <si>
    <t>D1</t>
  </si>
  <si>
    <t>D2</t>
  </si>
  <si>
    <t>D3</t>
  </si>
  <si>
    <t>H1</t>
  </si>
  <si>
    <t>H2</t>
  </si>
  <si>
    <t>H3</t>
  </si>
  <si>
    <t>Aブロック（フリー）</t>
    <phoneticPr fontId="5"/>
  </si>
  <si>
    <t>休　　　　憩</t>
    <rPh sb="0" eb="1">
      <t>キュウ</t>
    </rPh>
    <rPh sb="5" eb="6">
      <t>イコイ</t>
    </rPh>
    <phoneticPr fontId="5"/>
  </si>
  <si>
    <t>休　　　　　　憩</t>
    <rPh sb="0" eb="1">
      <t>キュウ</t>
    </rPh>
    <rPh sb="7" eb="8">
      <t>イコイ</t>
    </rPh>
    <phoneticPr fontId="5"/>
  </si>
  <si>
    <t>☆準優勝</t>
    <rPh sb="1" eb="4">
      <t>ジュンユウショウ</t>
    </rPh>
    <phoneticPr fontId="5"/>
  </si>
  <si>
    <t>☆３位</t>
    <rPh sb="2" eb="3">
      <t>イ</t>
    </rPh>
    <phoneticPr fontId="5"/>
  </si>
  <si>
    <t>公式記録</t>
    <rPh sb="0" eb="2">
      <t>コウシキ</t>
    </rPh>
    <rPh sb="2" eb="4">
      <t>キロク</t>
    </rPh>
    <phoneticPr fontId="5"/>
  </si>
  <si>
    <t>大</t>
    <rPh sb="0" eb="1">
      <t>タイ</t>
    </rPh>
    <phoneticPr fontId="5"/>
  </si>
  <si>
    <t>第</t>
    <rPh sb="0" eb="1">
      <t>ダイ</t>
    </rPh>
    <phoneticPr fontId="5"/>
  </si>
  <si>
    <t>競技</t>
    <rPh sb="0" eb="1">
      <t>セリ</t>
    </rPh>
    <rPh sb="1" eb="2">
      <t>ワザ</t>
    </rPh>
    <phoneticPr fontId="5"/>
  </si>
  <si>
    <t>記</t>
    <rPh sb="0" eb="1">
      <t>キ</t>
    </rPh>
    <phoneticPr fontId="5"/>
  </si>
  <si>
    <t>会</t>
    <rPh sb="0" eb="1">
      <t>カイ</t>
    </rPh>
    <phoneticPr fontId="5"/>
  </si>
  <si>
    <t>時間</t>
    <rPh sb="0" eb="1">
      <t>トキ</t>
    </rPh>
    <rPh sb="1" eb="2">
      <t>アイダ</t>
    </rPh>
    <phoneticPr fontId="5"/>
  </si>
  <si>
    <t>録</t>
    <rPh sb="0" eb="1">
      <t>ロク</t>
    </rPh>
    <phoneticPr fontId="5"/>
  </si>
  <si>
    <t>名</t>
    <rPh sb="0" eb="1">
      <t>ナ</t>
    </rPh>
    <phoneticPr fontId="5"/>
  </si>
  <si>
    <t>準決勝</t>
    <rPh sb="0" eb="3">
      <t>ジュンケッショウ</t>
    </rPh>
    <phoneticPr fontId="5"/>
  </si>
  <si>
    <t>延長</t>
    <rPh sb="0" eb="2">
      <t>エンチョウ</t>
    </rPh>
    <phoneticPr fontId="5"/>
  </si>
  <si>
    <t>者</t>
    <rPh sb="0" eb="1">
      <t>シャ</t>
    </rPh>
    <phoneticPr fontId="5"/>
  </si>
  <si>
    <t>天</t>
    <rPh sb="0" eb="1">
      <t>テン</t>
    </rPh>
    <phoneticPr fontId="5"/>
  </si>
  <si>
    <t>晴</t>
    <rPh sb="0" eb="1">
      <t>ハレ</t>
    </rPh>
    <phoneticPr fontId="5"/>
  </si>
  <si>
    <t>風</t>
    <rPh sb="0" eb="1">
      <t>カゼ</t>
    </rPh>
    <phoneticPr fontId="5"/>
  </si>
  <si>
    <t>強</t>
    <rPh sb="0" eb="1">
      <t>キョウ</t>
    </rPh>
    <phoneticPr fontId="5"/>
  </si>
  <si>
    <t>弱</t>
    <rPh sb="0" eb="1">
      <t>ジャク</t>
    </rPh>
    <phoneticPr fontId="5"/>
  </si>
  <si>
    <t>無</t>
    <rPh sb="0" eb="1">
      <t>ム</t>
    </rPh>
    <phoneticPr fontId="5"/>
  </si>
  <si>
    <t>芝</t>
    <rPh sb="0" eb="1">
      <t>シバ</t>
    </rPh>
    <phoneticPr fontId="5"/>
  </si>
  <si>
    <t>状</t>
    <rPh sb="0" eb="1">
      <t>ジョウ</t>
    </rPh>
    <phoneticPr fontId="5"/>
  </si>
  <si>
    <t>良好</t>
    <rPh sb="0" eb="2">
      <t>リョウコウ</t>
    </rPh>
    <phoneticPr fontId="5"/>
  </si>
  <si>
    <t>審</t>
    <rPh sb="0" eb="1">
      <t>シン</t>
    </rPh>
    <phoneticPr fontId="5"/>
  </si>
  <si>
    <t>主審</t>
    <rPh sb="0" eb="2">
      <t>シュシン</t>
    </rPh>
    <phoneticPr fontId="5"/>
  </si>
  <si>
    <t>曇</t>
    <rPh sb="0" eb="1">
      <t>クモリ</t>
    </rPh>
    <phoneticPr fontId="5"/>
  </si>
  <si>
    <t>気温</t>
    <rPh sb="0" eb="2">
      <t>キオン</t>
    </rPh>
    <phoneticPr fontId="5"/>
  </si>
  <si>
    <t>不良</t>
    <rPh sb="0" eb="2">
      <t>フリョウ</t>
    </rPh>
    <phoneticPr fontId="5"/>
  </si>
  <si>
    <t>場</t>
    <rPh sb="0" eb="1">
      <t>バ</t>
    </rPh>
    <phoneticPr fontId="5"/>
  </si>
  <si>
    <t>候</t>
    <rPh sb="0" eb="1">
      <t>コウ</t>
    </rPh>
    <phoneticPr fontId="5"/>
  </si>
  <si>
    <t>雨</t>
    <rPh sb="0" eb="1">
      <t>アメ</t>
    </rPh>
    <phoneticPr fontId="5"/>
  </si>
  <si>
    <t>湿度</t>
    <rPh sb="0" eb="2">
      <t>シツド</t>
    </rPh>
    <phoneticPr fontId="5"/>
  </si>
  <si>
    <t>土</t>
    <rPh sb="0" eb="1">
      <t>ツチ</t>
    </rPh>
    <phoneticPr fontId="5"/>
  </si>
  <si>
    <t>態</t>
    <rPh sb="0" eb="1">
      <t>タイ</t>
    </rPh>
    <phoneticPr fontId="5"/>
  </si>
  <si>
    <t>泥沼</t>
    <rPh sb="0" eb="2">
      <t>ドロヌマ</t>
    </rPh>
    <phoneticPr fontId="5"/>
  </si>
  <si>
    <t>判</t>
    <rPh sb="0" eb="1">
      <t>ハン</t>
    </rPh>
    <phoneticPr fontId="5"/>
  </si>
  <si>
    <t>【チーム名】</t>
    <rPh sb="4" eb="5">
      <t>ナ</t>
    </rPh>
    <phoneticPr fontId="5"/>
  </si>
  <si>
    <t>前半</t>
    <rPh sb="0" eb="2">
      <t>ゼンハン</t>
    </rPh>
    <phoneticPr fontId="5"/>
  </si>
  <si>
    <t>後半</t>
    <rPh sb="0" eb="2">
      <t>コウハン</t>
    </rPh>
    <phoneticPr fontId="5"/>
  </si>
  <si>
    <t>延前</t>
    <rPh sb="0" eb="1">
      <t>エン</t>
    </rPh>
    <rPh sb="1" eb="2">
      <t>ゼン</t>
    </rPh>
    <phoneticPr fontId="5"/>
  </si>
  <si>
    <t>延後</t>
    <rPh sb="0" eb="1">
      <t>エン</t>
    </rPh>
    <rPh sb="1" eb="2">
      <t>コウ</t>
    </rPh>
    <phoneticPr fontId="5"/>
  </si>
  <si>
    <t>先</t>
    <rPh sb="0" eb="1">
      <t>サキ</t>
    </rPh>
    <phoneticPr fontId="5"/>
  </si>
  <si>
    <t>後</t>
    <rPh sb="0" eb="1">
      <t>アト</t>
    </rPh>
    <phoneticPr fontId="5"/>
  </si>
  <si>
    <t>ＰＫ戦</t>
    <rPh sb="2" eb="3">
      <t>セン</t>
    </rPh>
    <phoneticPr fontId="5"/>
  </si>
  <si>
    <t>シュート（得点者は○印）</t>
    <rPh sb="5" eb="8">
      <t>トクテンシャ</t>
    </rPh>
    <rPh sb="10" eb="11">
      <t>イン</t>
    </rPh>
    <phoneticPr fontId="5"/>
  </si>
  <si>
    <t>学</t>
    <rPh sb="0" eb="1">
      <t>ガク</t>
    </rPh>
    <phoneticPr fontId="5"/>
  </si>
  <si>
    <t>合</t>
    <rPh sb="0" eb="1">
      <t>ゴウ</t>
    </rPh>
    <phoneticPr fontId="5"/>
  </si>
  <si>
    <t>延</t>
    <rPh sb="0" eb="1">
      <t>エン</t>
    </rPh>
    <phoneticPr fontId="5"/>
  </si>
  <si>
    <t>前</t>
    <rPh sb="0" eb="1">
      <t>マエ</t>
    </rPh>
    <phoneticPr fontId="5"/>
  </si>
  <si>
    <t>選</t>
    <rPh sb="0" eb="1">
      <t>セン</t>
    </rPh>
    <phoneticPr fontId="5"/>
  </si>
  <si>
    <t>手</t>
    <rPh sb="0" eb="1">
      <t>シュ</t>
    </rPh>
    <phoneticPr fontId="5"/>
  </si>
  <si>
    <t>番</t>
    <rPh sb="0" eb="1">
      <t>バン</t>
    </rPh>
    <phoneticPr fontId="5"/>
  </si>
  <si>
    <t>位置</t>
    <rPh sb="0" eb="2">
      <t>イチ</t>
    </rPh>
    <phoneticPr fontId="5"/>
  </si>
  <si>
    <t>名</t>
    <rPh sb="0" eb="1">
      <t>メイ</t>
    </rPh>
    <phoneticPr fontId="5"/>
  </si>
  <si>
    <t>計</t>
    <rPh sb="0" eb="1">
      <t>ケイ</t>
    </rPh>
    <phoneticPr fontId="5"/>
  </si>
  <si>
    <t>半</t>
    <rPh sb="0" eb="1">
      <t>ハン</t>
    </rPh>
    <phoneticPr fontId="5"/>
  </si>
  <si>
    <t>年</t>
    <rPh sb="0" eb="1">
      <t>ネン</t>
    </rPh>
    <phoneticPr fontId="5"/>
  </si>
  <si>
    <t>号</t>
    <rPh sb="0" eb="1">
      <t>ゴウ</t>
    </rPh>
    <phoneticPr fontId="5"/>
  </si>
  <si>
    <t>背番号</t>
  </si>
  <si>
    <t>学年</t>
  </si>
  <si>
    <t>ポジション</t>
  </si>
  <si>
    <t>小計</t>
    <rPh sb="0" eb="2">
      <t>ショウケイ</t>
    </rPh>
    <phoneticPr fontId="5"/>
  </si>
  <si>
    <t>合計</t>
    <rPh sb="0" eb="2">
      <t>ゴウケイ</t>
    </rPh>
    <phoneticPr fontId="5"/>
  </si>
  <si>
    <t>シュート数</t>
    <rPh sb="4" eb="5">
      <t>カズ</t>
    </rPh>
    <phoneticPr fontId="5"/>
  </si>
  <si>
    <t>交代</t>
    <rPh sb="0" eb="2">
      <t>コウタイ</t>
    </rPh>
    <phoneticPr fontId="5"/>
  </si>
  <si>
    <t>選手</t>
    <rPh sb="0" eb="2">
      <t>センシュ</t>
    </rPh>
    <phoneticPr fontId="5"/>
  </si>
  <si>
    <t>分</t>
    <rPh sb="0" eb="1">
      <t>フン</t>
    </rPh>
    <phoneticPr fontId="5"/>
  </si>
  <si>
    <t>警告（Ｃ）・退場（Ｓ）など</t>
  </si>
  <si>
    <t>延後</t>
  </si>
  <si>
    <t>延前</t>
  </si>
  <si>
    <t>後半</t>
  </si>
  <si>
    <t>前半</t>
  </si>
  <si>
    <t>チーム
合計</t>
    <rPh sb="4" eb="6">
      <t>ゴウケイ</t>
    </rPh>
    <phoneticPr fontId="5"/>
  </si>
  <si>
    <t>直接</t>
    <rPh sb="0" eb="2">
      <t>チョクセツ</t>
    </rPh>
    <phoneticPr fontId="5"/>
  </si>
  <si>
    <t>間接</t>
    <rPh sb="0" eb="2">
      <t>カンセツ</t>
    </rPh>
    <phoneticPr fontId="5"/>
  </si>
  <si>
    <t>時間</t>
    <rPh sb="0" eb="2">
      <t>ジカン</t>
    </rPh>
    <phoneticPr fontId="5"/>
  </si>
  <si>
    <t>得点者</t>
    <rPh sb="0" eb="3">
      <t>トクテンシャ</t>
    </rPh>
    <phoneticPr fontId="5"/>
  </si>
  <si>
    <t>得　　点　　経　　過</t>
  </si>
  <si>
    <t>《略号例》</t>
    <rPh sb="1" eb="2">
      <t>リャク</t>
    </rPh>
    <rPh sb="2" eb="3">
      <t>ゴウ</t>
    </rPh>
    <rPh sb="3" eb="4">
      <t>レイ</t>
    </rPh>
    <phoneticPr fontId="5"/>
  </si>
  <si>
    <t>浮き球</t>
    <rPh sb="0" eb="1">
      <t>ウ</t>
    </rPh>
    <rPh sb="2" eb="3">
      <t>キュウ</t>
    </rPh>
    <phoneticPr fontId="5"/>
  </si>
  <si>
    <t>混戦</t>
    <rPh sb="0" eb="2">
      <t>コンセン</t>
    </rPh>
    <phoneticPr fontId="5"/>
  </si>
  <si>
    <t>戦評者氏名</t>
    <rPh sb="0" eb="1">
      <t>セン</t>
    </rPh>
    <rPh sb="1" eb="2">
      <t>ヒョウ</t>
    </rPh>
    <rPh sb="2" eb="3">
      <t>シャ</t>
    </rPh>
    <rPh sb="3" eb="5">
      <t>シメイ</t>
    </rPh>
    <phoneticPr fontId="5"/>
  </si>
  <si>
    <t>会　場　長</t>
    <rPh sb="0" eb="1">
      <t>カイ</t>
    </rPh>
    <rPh sb="2" eb="3">
      <t>バ</t>
    </rPh>
    <rPh sb="4" eb="5">
      <t>チョウ</t>
    </rPh>
    <phoneticPr fontId="5"/>
  </si>
  <si>
    <t>主　　審</t>
    <rPh sb="0" eb="1">
      <t>シュ</t>
    </rPh>
    <rPh sb="3" eb="4">
      <t>シン</t>
    </rPh>
    <phoneticPr fontId="5"/>
  </si>
  <si>
    <t>30分</t>
    <rPh sb="2" eb="3">
      <t>プン</t>
    </rPh>
    <phoneticPr fontId="5"/>
  </si>
  <si>
    <t>第4の審判員</t>
    <rPh sb="0" eb="1">
      <t>ダイ</t>
    </rPh>
    <rPh sb="3" eb="5">
      <t>シンパン</t>
    </rPh>
    <rPh sb="5" eb="6">
      <t>イン</t>
    </rPh>
    <phoneticPr fontId="5"/>
  </si>
  <si>
    <t>1回戦</t>
    <rPh sb="1" eb="3">
      <t>カイセン</t>
    </rPh>
    <phoneticPr fontId="5"/>
  </si>
  <si>
    <t>2回戦</t>
    <rPh sb="1" eb="3">
      <t>カイセン</t>
    </rPh>
    <phoneticPr fontId="5"/>
  </si>
  <si>
    <t>Match No：26 勝</t>
  </si>
  <si>
    <t>Match No：27 勝</t>
  </si>
  <si>
    <t>Match No：28 勝</t>
  </si>
  <si>
    <t>Match No：29 勝</t>
  </si>
  <si>
    <t>Match No：31 勝</t>
  </si>
  <si>
    <t>Match No：25  負</t>
  </si>
  <si>
    <t>Match No：26  負</t>
  </si>
  <si>
    <t>Match No：27  負</t>
  </si>
  <si>
    <t>Match No：28  負</t>
  </si>
  <si>
    <t>①</t>
    <phoneticPr fontId="5"/>
  </si>
  <si>
    <t>②</t>
    <phoneticPr fontId="5"/>
  </si>
  <si>
    <t>③</t>
    <phoneticPr fontId="5"/>
  </si>
  <si>
    <t>④</t>
    <phoneticPr fontId="5"/>
  </si>
  <si>
    <t>⑤</t>
    <phoneticPr fontId="5"/>
  </si>
  <si>
    <t>①芝生・応援席</t>
  </si>
  <si>
    <t>ベンチ</t>
  </si>
  <si>
    <t>②応援出入り口</t>
  </si>
  <si>
    <t>（役員のみ）</t>
  </si>
  <si>
    <t>⑥Ｂ駐車場</t>
  </si>
  <si>
    <t>倉庫</t>
  </si>
  <si>
    <t>②</t>
  </si>
  <si>
    <t>出</t>
  </si>
  <si>
    <t>←</t>
  </si>
  <si>
    <t>応</t>
  </si>
  <si>
    <t>入</t>
  </si>
  <si>
    <t>↓</t>
  </si>
  <si>
    <t>援</t>
  </si>
  <si>
    <t>口</t>
  </si>
  <si>
    <t>→</t>
  </si>
  <si>
    <t>芝生・応援席</t>
    <rPh sb="0" eb="2">
      <t>シバフ</t>
    </rPh>
    <rPh sb="3" eb="6">
      <t>オウエンセキ</t>
    </rPh>
    <phoneticPr fontId="5"/>
  </si>
  <si>
    <t>68m</t>
    <phoneticPr fontId="5"/>
  </si>
  <si>
    <t>ベンチ</t>
    <phoneticPr fontId="5"/>
  </si>
  <si>
    <t>本部ﾃﾝﾄ</t>
    <phoneticPr fontId="5"/>
  </si>
  <si>
    <t>③出入口締切</t>
    <phoneticPr fontId="5"/>
  </si>
  <si>
    <t>テント設営可</t>
    <rPh sb="3" eb="5">
      <t>セツエイ</t>
    </rPh>
    <rPh sb="5" eb="6">
      <t>カ</t>
    </rPh>
    <phoneticPr fontId="5"/>
  </si>
  <si>
    <t>WC</t>
    <phoneticPr fontId="5"/>
  </si>
  <si>
    <t>※喫煙は、本部テント裏の吸い殻入れ付近のみとする。</t>
    <rPh sb="1" eb="3">
      <t>キツエン</t>
    </rPh>
    <rPh sb="5" eb="7">
      <t>ホンブ</t>
    </rPh>
    <rPh sb="10" eb="11">
      <t>ウラ</t>
    </rPh>
    <rPh sb="12" eb="15">
      <t>スイガラ</t>
    </rPh>
    <rPh sb="15" eb="16">
      <t>イ</t>
    </rPh>
    <rPh sb="17" eb="19">
      <t>フキン</t>
    </rPh>
    <phoneticPr fontId="44"/>
  </si>
  <si>
    <t>※チーム用横断幕は、ネットへの取り付け不可。</t>
    <rPh sb="4" eb="5">
      <t>ヨウ</t>
    </rPh>
    <rPh sb="5" eb="8">
      <t>オウダンマク</t>
    </rPh>
    <rPh sb="15" eb="18">
      <t>トリツ</t>
    </rPh>
    <rPh sb="19" eb="21">
      <t>フカ</t>
    </rPh>
    <phoneticPr fontId="44"/>
  </si>
  <si>
    <t>チーム</t>
    <phoneticPr fontId="5"/>
  </si>
  <si>
    <t>　①ジュニア委員長あいさつ</t>
    <rPh sb="6" eb="9">
      <t>イインチョウ</t>
    </rPh>
    <phoneticPr fontId="5"/>
  </si>
  <si>
    <t>　　②領収証は、｢振込みの際の領収証」にかえさせていただきます。</t>
    <rPh sb="3" eb="6">
      <t>リョウシュウショウ</t>
    </rPh>
    <rPh sb="9" eb="11">
      <t>フリコ</t>
    </rPh>
    <rPh sb="13" eb="14">
      <t>サイ</t>
    </rPh>
    <rPh sb="15" eb="18">
      <t>リョウシュウショウ</t>
    </rPh>
    <phoneticPr fontId="5"/>
  </si>
  <si>
    <t>６．試合会場</t>
    <rPh sb="2" eb="4">
      <t>シアイ</t>
    </rPh>
    <rPh sb="4" eb="6">
      <t>カイジョウ</t>
    </rPh>
    <phoneticPr fontId="5"/>
  </si>
  <si>
    <t>住所</t>
    <rPh sb="0" eb="2">
      <t>ジュウショ</t>
    </rPh>
    <phoneticPr fontId="5"/>
  </si>
  <si>
    <t>PK</t>
    <phoneticPr fontId="5"/>
  </si>
  <si>
    <t>宇佐高田</t>
    <rPh sb="0" eb="1">
      <t>ウ</t>
    </rPh>
    <rPh sb="1" eb="2">
      <t>サ</t>
    </rPh>
    <rPh sb="2" eb="3">
      <t>コウ</t>
    </rPh>
    <rPh sb="3" eb="4">
      <t>タ</t>
    </rPh>
    <phoneticPr fontId="5"/>
  </si>
  <si>
    <t>氏名</t>
    <rPh sb="0" eb="2">
      <t>シメイ</t>
    </rPh>
    <phoneticPr fontId="5"/>
  </si>
  <si>
    <t>監督会議</t>
    <rPh sb="0" eb="2">
      <t>カントク</t>
    </rPh>
    <rPh sb="2" eb="4">
      <t>カイギ</t>
    </rPh>
    <phoneticPr fontId="5"/>
  </si>
  <si>
    <t>【　D　】</t>
    <phoneticPr fontId="5"/>
  </si>
  <si>
    <t>【　E　】</t>
    <phoneticPr fontId="5"/>
  </si>
  <si>
    <t>【　G　】</t>
    <phoneticPr fontId="5"/>
  </si>
  <si>
    <t>【　F　】</t>
    <phoneticPr fontId="5"/>
  </si>
  <si>
    <t>【　H　】</t>
    <phoneticPr fontId="5"/>
  </si>
  <si>
    <t>警告/退場</t>
    <rPh sb="0" eb="2">
      <t>ケイコク</t>
    </rPh>
    <rPh sb="3" eb="5">
      <t>タイジョウ</t>
    </rPh>
    <phoneticPr fontId="5"/>
  </si>
  <si>
    <t>Match No：33</t>
    <phoneticPr fontId="5"/>
  </si>
  <si>
    <t>Match No：29</t>
    <phoneticPr fontId="5"/>
  </si>
  <si>
    <t>Match No：31</t>
    <phoneticPr fontId="5"/>
  </si>
  <si>
    <t>Match No：25</t>
    <phoneticPr fontId="5"/>
  </si>
  <si>
    <t>Match No：26</t>
    <phoneticPr fontId="5"/>
  </si>
  <si>
    <t>Match No：27</t>
    <phoneticPr fontId="5"/>
  </si>
  <si>
    <t>Match No：28</t>
    <phoneticPr fontId="5"/>
  </si>
  <si>
    <t>Match No：30</t>
    <phoneticPr fontId="5"/>
  </si>
  <si>
    <t>Match No：32</t>
    <phoneticPr fontId="5"/>
  </si>
  <si>
    <t>F-１位</t>
    <phoneticPr fontId="5"/>
  </si>
  <si>
    <t>H-１位</t>
    <phoneticPr fontId="5"/>
  </si>
  <si>
    <t>Match No：25 勝</t>
    <phoneticPr fontId="5"/>
  </si>
  <si>
    <t>Match No：25</t>
  </si>
  <si>
    <t>Match No：26</t>
  </si>
  <si>
    <t>Match No：27</t>
  </si>
  <si>
    <t>Match No：28</t>
  </si>
  <si>
    <t>（</t>
    <phoneticPr fontId="5"/>
  </si>
  <si>
    <t>）</t>
    <phoneticPr fontId="5"/>
  </si>
  <si>
    <t>Match No：</t>
    <phoneticPr fontId="5"/>
  </si>
  <si>
    <t>日</t>
    <phoneticPr fontId="5"/>
  </si>
  <si>
    <t>申込</t>
    <rPh sb="0" eb="2">
      <t>モウシコミ</t>
    </rPh>
    <phoneticPr fontId="5"/>
  </si>
  <si>
    <t>参加料</t>
    <phoneticPr fontId="5"/>
  </si>
  <si>
    <t>4th:</t>
    <phoneticPr fontId="5"/>
  </si>
  <si>
    <t>AR2:</t>
    <phoneticPr fontId="5"/>
  </si>
  <si>
    <t>AR1:</t>
    <phoneticPr fontId="5"/>
  </si>
  <si>
    <t>A1</t>
    <phoneticPr fontId="5"/>
  </si>
  <si>
    <t>C1</t>
    <phoneticPr fontId="5"/>
  </si>
  <si>
    <t>A2</t>
    <phoneticPr fontId="5"/>
  </si>
  <si>
    <t>C2</t>
    <phoneticPr fontId="5"/>
  </si>
  <si>
    <t>A3</t>
    <phoneticPr fontId="5"/>
  </si>
  <si>
    <t>C3</t>
    <phoneticPr fontId="5"/>
  </si>
  <si>
    <t>番号</t>
    <rPh sb="0" eb="2">
      <t>バンゴウ</t>
    </rPh>
    <phoneticPr fontId="5"/>
  </si>
  <si>
    <t>R</t>
    <phoneticPr fontId="5"/>
  </si>
  <si>
    <t>得点者</t>
  </si>
  <si>
    <t>キャプテン</t>
  </si>
  <si>
    <t>男女区分</t>
  </si>
  <si>
    <t>大会参加チーム名</t>
  </si>
  <si>
    <t>警告2</t>
    <rPh sb="0" eb="2">
      <t>ケイコク</t>
    </rPh>
    <phoneticPr fontId="5"/>
  </si>
  <si>
    <t>暴言</t>
    <rPh sb="0" eb="2">
      <t>ボウゲン</t>
    </rPh>
    <phoneticPr fontId="5"/>
  </si>
  <si>
    <t>阻止(他)</t>
    <rPh sb="0" eb="2">
      <t>ソシ</t>
    </rPh>
    <rPh sb="3" eb="4">
      <t>ホカ</t>
    </rPh>
    <phoneticPr fontId="5"/>
  </si>
  <si>
    <t>阻止(手)</t>
    <rPh sb="0" eb="2">
      <t>ソシ</t>
    </rPh>
    <rPh sb="3" eb="4">
      <t>テ</t>
    </rPh>
    <phoneticPr fontId="5"/>
  </si>
  <si>
    <t>つば</t>
    <phoneticPr fontId="5"/>
  </si>
  <si>
    <t>乱暴</t>
    <rPh sb="0" eb="2">
      <t>ランボウ</t>
    </rPh>
    <phoneticPr fontId="5"/>
  </si>
  <si>
    <t>不正</t>
    <rPh sb="0" eb="2">
      <t>フセイ</t>
    </rPh>
    <phoneticPr fontId="5"/>
  </si>
  <si>
    <t>＜退場選択肢＞</t>
    <rPh sb="1" eb="3">
      <t>タイジョウ</t>
    </rPh>
    <rPh sb="3" eb="6">
      <t>センタクシ</t>
    </rPh>
    <phoneticPr fontId="5"/>
  </si>
  <si>
    <t>無断去</t>
    <rPh sb="0" eb="2">
      <t>ムダン</t>
    </rPh>
    <rPh sb="2" eb="3">
      <t>サ</t>
    </rPh>
    <phoneticPr fontId="5"/>
  </si>
  <si>
    <t>無断入</t>
    <rPh sb="0" eb="2">
      <t>ムダン</t>
    </rPh>
    <rPh sb="2" eb="3">
      <t>ハイ</t>
    </rPh>
    <phoneticPr fontId="5"/>
  </si>
  <si>
    <t>距離</t>
    <rPh sb="0" eb="2">
      <t>キョリ</t>
    </rPh>
    <phoneticPr fontId="5"/>
  </si>
  <si>
    <t>遅延</t>
    <rPh sb="0" eb="2">
      <t>チエン</t>
    </rPh>
    <phoneticPr fontId="5"/>
  </si>
  <si>
    <t>繰り返し</t>
    <rPh sb="0" eb="1">
      <t>ク</t>
    </rPh>
    <rPh sb="2" eb="3">
      <t>カエ</t>
    </rPh>
    <phoneticPr fontId="5"/>
  </si>
  <si>
    <t>異議</t>
    <rPh sb="0" eb="2">
      <t>イギ</t>
    </rPh>
    <phoneticPr fontId="5"/>
  </si>
  <si>
    <t>ラフ</t>
    <phoneticPr fontId="5"/>
  </si>
  <si>
    <t>退場</t>
    <rPh sb="0" eb="2">
      <t>タイジョウ</t>
    </rPh>
    <phoneticPr fontId="5"/>
  </si>
  <si>
    <t>反スポ</t>
    <rPh sb="0" eb="1">
      <t>ハン</t>
    </rPh>
    <phoneticPr fontId="5"/>
  </si>
  <si>
    <t>警告</t>
    <rPh sb="0" eb="2">
      <t>ケイコク</t>
    </rPh>
    <phoneticPr fontId="5"/>
  </si>
  <si>
    <t>＜警告選択肢＞</t>
    <rPh sb="1" eb="3">
      <t>ケイコク</t>
    </rPh>
    <rPh sb="3" eb="6">
      <t>センタクシ</t>
    </rPh>
    <phoneticPr fontId="5"/>
  </si>
  <si>
    <t>選択肢より</t>
    <rPh sb="0" eb="3">
      <t>センタクシ</t>
    </rPh>
    <phoneticPr fontId="5"/>
  </si>
  <si>
    <t>資格</t>
  </si>
  <si>
    <t>氏名</t>
  </si>
  <si>
    <t>審判登録番号</t>
  </si>
  <si>
    <t>番号</t>
    <phoneticPr fontId="5"/>
  </si>
  <si>
    <t>＜Referee＞</t>
    <phoneticPr fontId="5"/>
  </si>
  <si>
    <t>大分地区は、振込順にて抽選</t>
    <rPh sb="0" eb="2">
      <t>オオイタ</t>
    </rPh>
    <rPh sb="2" eb="4">
      <t>チク</t>
    </rPh>
    <rPh sb="6" eb="8">
      <t>フリコミ</t>
    </rPh>
    <rPh sb="8" eb="9">
      <t>ジュン</t>
    </rPh>
    <rPh sb="11" eb="13">
      <t>チュウセン</t>
    </rPh>
    <phoneticPr fontId="5"/>
  </si>
  <si>
    <t>R</t>
    <phoneticPr fontId="5"/>
  </si>
  <si>
    <t>AR1:</t>
    <phoneticPr fontId="5"/>
  </si>
  <si>
    <t>AR2:</t>
    <phoneticPr fontId="5"/>
  </si>
  <si>
    <t>4th:</t>
    <phoneticPr fontId="5"/>
  </si>
  <si>
    <t>＜Referee＞</t>
    <phoneticPr fontId="5"/>
  </si>
  <si>
    <t>番号</t>
    <phoneticPr fontId="5"/>
  </si>
  <si>
    <t>番号</t>
    <phoneticPr fontId="5"/>
  </si>
  <si>
    <t>50m</t>
    <phoneticPr fontId="5"/>
  </si>
  <si>
    <t>選手名漢字</t>
  </si>
  <si>
    <t>選手名カナ</t>
  </si>
  <si>
    <t>6分</t>
    <phoneticPr fontId="5"/>
  </si>
  <si>
    <t>℃</t>
    <phoneticPr fontId="5"/>
  </si>
  <si>
    <t>％</t>
    <phoneticPr fontId="5"/>
  </si>
  <si>
    <t>kick off</t>
    <phoneticPr fontId="5"/>
  </si>
  <si>
    <t>番号</t>
    <phoneticPr fontId="5"/>
  </si>
  <si>
    <t>PK</t>
    <phoneticPr fontId="5"/>
  </si>
  <si>
    <t>○</t>
    <phoneticPr fontId="5"/>
  </si>
  <si>
    <t>×</t>
    <phoneticPr fontId="5"/>
  </si>
  <si>
    <t>交替要員</t>
    <phoneticPr fontId="5"/>
  </si>
  <si>
    <t>OUT</t>
    <phoneticPr fontId="5"/>
  </si>
  <si>
    <t>→</t>
    <phoneticPr fontId="5"/>
  </si>
  <si>
    <t>IN</t>
    <phoneticPr fontId="5"/>
  </si>
  <si>
    <t>分</t>
  </si>
  <si>
    <t>番</t>
  </si>
  <si>
    <t>Ｇ</t>
    <phoneticPr fontId="5"/>
  </si>
  <si>
    <t>Ｋ</t>
    <phoneticPr fontId="5"/>
  </si>
  <si>
    <t>Ｃ</t>
    <phoneticPr fontId="5"/>
  </si>
  <si>
    <t>ＦＫ</t>
    <phoneticPr fontId="5"/>
  </si>
  <si>
    <t>Ｐ</t>
    <phoneticPr fontId="5"/>
  </si>
  <si>
    <t xml:space="preserve"> </t>
    <phoneticPr fontId="5"/>
  </si>
  <si>
    <t>ドリブル</t>
    <phoneticPr fontId="5"/>
  </si>
  <si>
    <t>～</t>
    <phoneticPr fontId="5"/>
  </si>
  <si>
    <t>ゴロのパス</t>
    <phoneticPr fontId="5"/>
  </si>
  <si>
    <t>∩</t>
    <phoneticPr fontId="5"/>
  </si>
  <si>
    <t>×</t>
    <phoneticPr fontId="5"/>
  </si>
  <si>
    <t>ヘディング</t>
    <phoneticPr fontId="5"/>
  </si>
  <si>
    <t>H</t>
    <phoneticPr fontId="5"/>
  </si>
  <si>
    <t>シュート</t>
    <phoneticPr fontId="5"/>
  </si>
  <si>
    <t>S</t>
    <phoneticPr fontId="5"/>
  </si>
  <si>
    <t>（</t>
    <phoneticPr fontId="5"/>
  </si>
  <si>
    <t>）</t>
    <phoneticPr fontId="5"/>
  </si>
  <si>
    <t>勤務先または所属</t>
    <phoneticPr fontId="5"/>
  </si>
  <si>
    <t>　）</t>
    <phoneticPr fontId="5"/>
  </si>
  <si>
    <t>M   C</t>
    <phoneticPr fontId="5"/>
  </si>
  <si>
    <t>出欠</t>
    <rPh sb="0" eb="2">
      <t>シュッケツ</t>
    </rPh>
    <phoneticPr fontId="5"/>
  </si>
  <si>
    <r>
      <t>　　・大会１日目（予選リーグ）は、帯同審判員を（</t>
    </r>
    <r>
      <rPr>
        <b/>
        <sz val="11"/>
        <color indexed="10"/>
        <rFont val="Meiryo UI"/>
        <family val="3"/>
        <charset val="128"/>
      </rPr>
      <t>３級以上</t>
    </r>
    <r>
      <rPr>
        <sz val="11"/>
        <rFont val="Meiryo UI"/>
        <family val="3"/>
        <charset val="128"/>
      </rPr>
      <t>）チームで帯同する。</t>
    </r>
    <rPh sb="17" eb="19">
      <t>タイドウ</t>
    </rPh>
    <rPh sb="19" eb="22">
      <t>シンパンイン</t>
    </rPh>
    <rPh sb="25" eb="26">
      <t>キュウ</t>
    </rPh>
    <rPh sb="26" eb="28">
      <t>イジョウ</t>
    </rPh>
    <rPh sb="33" eb="35">
      <t>タイドウ</t>
    </rPh>
    <phoneticPr fontId="5"/>
  </si>
  <si>
    <r>
      <t>　　　</t>
    </r>
    <r>
      <rPr>
        <b/>
        <u/>
        <sz val="11"/>
        <rFont val="Meiryo UI"/>
        <family val="3"/>
        <charset val="128"/>
      </rPr>
      <t>※出場チームにて責任を持って準備する事。</t>
    </r>
    <rPh sb="4" eb="6">
      <t>シュツジョウ</t>
    </rPh>
    <rPh sb="11" eb="13">
      <t>セキニン</t>
    </rPh>
    <rPh sb="14" eb="15">
      <t>モ</t>
    </rPh>
    <rPh sb="17" eb="19">
      <t>ジュンビ</t>
    </rPh>
    <rPh sb="21" eb="22">
      <t>コト</t>
    </rPh>
    <phoneticPr fontId="5"/>
  </si>
  <si>
    <r>
      <t>　　①選手証/指導者資格証/審判資格証を、</t>
    </r>
    <r>
      <rPr>
        <u/>
        <sz val="11"/>
        <rFont val="Meiryo UI"/>
        <family val="3"/>
        <charset val="128"/>
      </rPr>
      <t>持参のこと</t>
    </r>
    <r>
      <rPr>
        <sz val="11"/>
        <rFont val="Meiryo UI"/>
        <family val="3"/>
        <charset val="128"/>
      </rPr>
      <t>。</t>
    </r>
    <rPh sb="7" eb="10">
      <t>シドウシャ</t>
    </rPh>
    <rPh sb="10" eb="12">
      <t>シカク</t>
    </rPh>
    <rPh sb="12" eb="13">
      <t>ショウ</t>
    </rPh>
    <rPh sb="14" eb="16">
      <t>シンパン</t>
    </rPh>
    <rPh sb="16" eb="18">
      <t>シカク</t>
    </rPh>
    <rPh sb="18" eb="19">
      <t>ショウ</t>
    </rPh>
    <phoneticPr fontId="5"/>
  </si>
  <si>
    <r>
      <t>　　③大会期間中は、</t>
    </r>
    <r>
      <rPr>
        <u/>
        <sz val="11"/>
        <rFont val="Meiryo UI"/>
        <family val="3"/>
        <charset val="128"/>
      </rPr>
      <t>「駐車証」を」車内に表示するこ</t>
    </r>
    <r>
      <rPr>
        <sz val="11"/>
        <rFont val="Meiryo UI"/>
        <family val="3"/>
        <charset val="128"/>
      </rPr>
      <t>と。</t>
    </r>
    <rPh sb="3" eb="5">
      <t>タイカイ</t>
    </rPh>
    <rPh sb="5" eb="7">
      <t>キカン</t>
    </rPh>
    <rPh sb="7" eb="8">
      <t>チュウ</t>
    </rPh>
    <rPh sb="11" eb="13">
      <t>チュウシャ</t>
    </rPh>
    <rPh sb="13" eb="14">
      <t>アカシ</t>
    </rPh>
    <rPh sb="17" eb="19">
      <t>シャナイ</t>
    </rPh>
    <rPh sb="20" eb="22">
      <t>ヒョウジ</t>
    </rPh>
    <phoneticPr fontId="5"/>
  </si>
  <si>
    <t>大分市大字松岡6841番地</t>
    <phoneticPr fontId="5"/>
  </si>
  <si>
    <t>組み合わせ</t>
    <phoneticPr fontId="5"/>
  </si>
  <si>
    <t>予選リーグ結果　報告用紙</t>
    <phoneticPr fontId="5"/>
  </si>
  <si>
    <t>決勝トーナメント結果　報告用紙</t>
    <phoneticPr fontId="5"/>
  </si>
  <si>
    <t>「Aパート」</t>
    <phoneticPr fontId="5"/>
  </si>
  <si>
    <t>「Bパート」</t>
    <phoneticPr fontId="5"/>
  </si>
  <si>
    <t>「Eパート」</t>
    <phoneticPr fontId="5"/>
  </si>
  <si>
    <t>「Fパート」</t>
    <phoneticPr fontId="5"/>
  </si>
  <si>
    <t>「Cパート」</t>
    <phoneticPr fontId="5"/>
  </si>
  <si>
    <t>「Dパート」</t>
    <phoneticPr fontId="5"/>
  </si>
  <si>
    <t>「Gパート」</t>
    <phoneticPr fontId="5"/>
  </si>
  <si>
    <t>「Hパート」</t>
    <phoneticPr fontId="5"/>
  </si>
  <si>
    <t>①</t>
    <phoneticPr fontId="5"/>
  </si>
  <si>
    <t>②</t>
    <phoneticPr fontId="5"/>
  </si>
  <si>
    <t>③</t>
    <phoneticPr fontId="5"/>
  </si>
  <si>
    <t>⑤</t>
    <phoneticPr fontId="5"/>
  </si>
  <si>
    <t>⑥</t>
    <phoneticPr fontId="5"/>
  </si>
  <si>
    <t>①</t>
    <phoneticPr fontId="5"/>
  </si>
  <si>
    <t>-</t>
    <phoneticPr fontId="5"/>
  </si>
  <si>
    <t>②</t>
    <phoneticPr fontId="5"/>
  </si>
  <si>
    <t>③</t>
    <phoneticPr fontId="5"/>
  </si>
  <si>
    <t>④</t>
    <phoneticPr fontId="5"/>
  </si>
  <si>
    <t>⑤</t>
    <phoneticPr fontId="5"/>
  </si>
  <si>
    <t>⑥</t>
    <phoneticPr fontId="5"/>
  </si>
  <si>
    <t>Aパート</t>
    <phoneticPr fontId="5"/>
  </si>
  <si>
    <t>勝
点</t>
    <phoneticPr fontId="5"/>
  </si>
  <si>
    <t>勝点
順位</t>
    <phoneticPr fontId="5"/>
  </si>
  <si>
    <t>ﾄｰﾀﾙ
順位</t>
    <phoneticPr fontId="5"/>
  </si>
  <si>
    <t>Eパート</t>
    <phoneticPr fontId="5"/>
  </si>
  <si>
    <t>勝
点</t>
    <phoneticPr fontId="5"/>
  </si>
  <si>
    <t>勝点
順位</t>
    <phoneticPr fontId="5"/>
  </si>
  <si>
    <t>-</t>
    <phoneticPr fontId="5"/>
  </si>
  <si>
    <t>Bパート</t>
    <phoneticPr fontId="5"/>
  </si>
  <si>
    <t>勝
点</t>
    <phoneticPr fontId="5"/>
  </si>
  <si>
    <t>勝点
順位</t>
    <phoneticPr fontId="5"/>
  </si>
  <si>
    <t>ﾄｰﾀﾙ
順位</t>
    <phoneticPr fontId="5"/>
  </si>
  <si>
    <t>Fパート</t>
    <phoneticPr fontId="5"/>
  </si>
  <si>
    <t>Cパート</t>
    <phoneticPr fontId="5"/>
  </si>
  <si>
    <t>Gパート</t>
    <phoneticPr fontId="5"/>
  </si>
  <si>
    <t>Dパート</t>
    <phoneticPr fontId="5"/>
  </si>
  <si>
    <t>Hパート</t>
    <phoneticPr fontId="5"/>
  </si>
  <si>
    <t>分</t>
    <phoneticPr fontId="5"/>
  </si>
  <si>
    <t>分</t>
    <phoneticPr fontId="5"/>
  </si>
  <si>
    <t>会場図</t>
    <phoneticPr fontId="5"/>
  </si>
  <si>
    <t>１．日時</t>
    <rPh sb="2" eb="4">
      <t>ニチジ</t>
    </rPh>
    <phoneticPr fontId="5"/>
  </si>
  <si>
    <t>２．場所</t>
    <rPh sb="2" eb="4">
      <t>バショ</t>
    </rPh>
    <phoneticPr fontId="5"/>
  </si>
  <si>
    <t>警告(累積2枚目次節出場停止）</t>
    <rPh sb="3" eb="5">
      <t>ルイセキ</t>
    </rPh>
    <rPh sb="6" eb="7">
      <t>マイ</t>
    </rPh>
    <rPh sb="7" eb="8">
      <t>メ</t>
    </rPh>
    <rPh sb="8" eb="10">
      <t>ジセツ</t>
    </rPh>
    <rPh sb="10" eb="12">
      <t>シュツジョウ</t>
    </rPh>
    <rPh sb="12" eb="14">
      <t>テイシ</t>
    </rPh>
    <phoneticPr fontId="5"/>
  </si>
  <si>
    <t>＜抽選方法＞</t>
    <rPh sb="3" eb="5">
      <t>ホウホウ</t>
    </rPh>
    <phoneticPr fontId="5"/>
  </si>
  <si>
    <t>Bブロック 9地区の各第1代表が8パートに分かれるように抽選。</t>
    <rPh sb="7" eb="9">
      <t>チク</t>
    </rPh>
    <rPh sb="21" eb="22">
      <t>ワ</t>
    </rPh>
    <rPh sb="28" eb="30">
      <t>チュウセン</t>
    </rPh>
    <phoneticPr fontId="5"/>
  </si>
  <si>
    <t>(まず、大分地区以外が全パートに入る事が前提で、開会式がある場合は、A1を選手宣誓とする。)</t>
    <rPh sb="4" eb="6">
      <t>オオイタ</t>
    </rPh>
    <rPh sb="6" eb="8">
      <t>チク</t>
    </rPh>
    <rPh sb="8" eb="10">
      <t>イガイ</t>
    </rPh>
    <rPh sb="11" eb="12">
      <t>ゼン</t>
    </rPh>
    <rPh sb="16" eb="17">
      <t>ハイ</t>
    </rPh>
    <rPh sb="18" eb="19">
      <t>コト</t>
    </rPh>
    <rPh sb="20" eb="22">
      <t>ゼンテイ</t>
    </rPh>
    <rPh sb="24" eb="27">
      <t>カイカイシキ</t>
    </rPh>
    <rPh sb="30" eb="32">
      <t>バアイ</t>
    </rPh>
    <phoneticPr fontId="5"/>
  </si>
  <si>
    <t>２チーム出場の地区が、第1代表と決勝戦まで対戦しないように、左右のパートに分かれるように抽選。</t>
    <rPh sb="4" eb="6">
      <t>シュツジョウ</t>
    </rPh>
    <rPh sb="7" eb="9">
      <t>チク</t>
    </rPh>
    <rPh sb="11" eb="12">
      <t>ダイ</t>
    </rPh>
    <rPh sb="13" eb="15">
      <t>ダイヒョウ</t>
    </rPh>
    <rPh sb="16" eb="19">
      <t>ケッショウセン</t>
    </rPh>
    <rPh sb="21" eb="23">
      <t>タイセン</t>
    </rPh>
    <rPh sb="30" eb="32">
      <t>サユウ</t>
    </rPh>
    <rPh sb="37" eb="38">
      <t>ワ</t>
    </rPh>
    <rPh sb="44" eb="46">
      <t>チュウセン</t>
    </rPh>
    <phoneticPr fontId="5"/>
  </si>
  <si>
    <t>「</t>
  </si>
  <si>
    <t>」</t>
  </si>
  <si>
    <t>累積警告・退場</t>
    <phoneticPr fontId="5"/>
  </si>
  <si>
    <t>地区予選</t>
    <rPh sb="0" eb="2">
      <t>チク</t>
    </rPh>
    <rPh sb="2" eb="4">
      <t>ヨセン</t>
    </rPh>
    <phoneticPr fontId="5"/>
  </si>
  <si>
    <t>予選リーグ　（１試合目）</t>
    <rPh sb="0" eb="2">
      <t>ヨセン</t>
    </rPh>
    <rPh sb="8" eb="10">
      <t>シアイ</t>
    </rPh>
    <rPh sb="10" eb="11">
      <t>メ</t>
    </rPh>
    <phoneticPr fontId="5"/>
  </si>
  <si>
    <t>予選リーグ　（2試合目）</t>
    <rPh sb="0" eb="2">
      <t>ヨセン</t>
    </rPh>
    <rPh sb="8" eb="10">
      <t>シアイ</t>
    </rPh>
    <rPh sb="10" eb="11">
      <t>メ</t>
    </rPh>
    <phoneticPr fontId="5"/>
  </si>
  <si>
    <t>敗戦</t>
    <rPh sb="0" eb="2">
      <t>ハイセン</t>
    </rPh>
    <phoneticPr fontId="5"/>
  </si>
  <si>
    <t>地区</t>
    <rPh sb="0" eb="2">
      <t>チク</t>
    </rPh>
    <phoneticPr fontId="5"/>
  </si>
  <si>
    <t>背番号</t>
    <rPh sb="0" eb="3">
      <t>セバンゴウ</t>
    </rPh>
    <phoneticPr fontId="5"/>
  </si>
  <si>
    <t>内容</t>
    <rPh sb="0" eb="2">
      <t>ナイヨウ</t>
    </rPh>
    <phoneticPr fontId="5"/>
  </si>
  <si>
    <t>《振込先》　大分銀行　南支店　普通　7500897</t>
  </si>
  <si>
    <t>縦68m×横50m</t>
  </si>
  <si>
    <t>『対話式進学塾1対1ネッツ』</t>
  </si>
  <si>
    <t>ゴールポスト外側へ12m、その地点からゴールラインに直角に12m</t>
  </si>
  <si>
    <t>少年用ゴール・高さ2.15m、幅5m</t>
  </si>
  <si>
    <t>ゴールポスト外側へ4m、その地点からゴールラインに直角に4m</t>
  </si>
  <si>
    <t>半径7m</t>
  </si>
  <si>
    <t>8m</t>
  </si>
  <si>
    <t>大分銀行　　南支店　　普通　　7500897</t>
  </si>
  <si>
    <t>性別</t>
  </si>
  <si>
    <t>技能区分</t>
  </si>
  <si>
    <t>所属協会</t>
  </si>
  <si>
    <t>第二登録協会</t>
  </si>
  <si>
    <t>前登録チーム</t>
  </si>
  <si>
    <t>警告/退場
選択肢より</t>
    <rPh sb="0" eb="2">
      <t>ケイコク</t>
    </rPh>
    <rPh sb="3" eb="5">
      <t>タイジョウ</t>
    </rPh>
    <rPh sb="6" eb="9">
      <t>センタクシ</t>
    </rPh>
    <phoneticPr fontId="5"/>
  </si>
  <si>
    <t>内容
選択肢より</t>
    <rPh sb="0" eb="2">
      <t>ナイヨウ</t>
    </rPh>
    <rPh sb="3" eb="6">
      <t>センタクシ</t>
    </rPh>
    <phoneticPr fontId="5"/>
  </si>
  <si>
    <t>MC</t>
    <phoneticPr fontId="5"/>
  </si>
  <si>
    <t>Welfare
Officer</t>
    <phoneticPr fontId="5"/>
  </si>
  <si>
    <t>記録</t>
    <rPh sb="0" eb="2">
      <t>キロク</t>
    </rPh>
    <phoneticPr fontId="5"/>
  </si>
  <si>
    <t>ウェルフェアオフィサー</t>
  </si>
  <si>
    <t>試合開始　11時10分～</t>
    <rPh sb="0" eb="2">
      <t>シアイ</t>
    </rPh>
    <rPh sb="2" eb="4">
      <t>カイシ</t>
    </rPh>
    <rPh sb="7" eb="8">
      <t>ジ</t>
    </rPh>
    <rPh sb="10" eb="11">
      <t>フン</t>
    </rPh>
    <phoneticPr fontId="5"/>
  </si>
  <si>
    <t>試合開始　12時00分～</t>
    <rPh sb="0" eb="2">
      <t>シアイ</t>
    </rPh>
    <rPh sb="2" eb="4">
      <t>カイシ</t>
    </rPh>
    <rPh sb="7" eb="8">
      <t>ジ</t>
    </rPh>
    <rPh sb="10" eb="11">
      <t>フン</t>
    </rPh>
    <phoneticPr fontId="5"/>
  </si>
  <si>
    <t>試合開始　14時10分～</t>
    <rPh sb="0" eb="2">
      <t>シアイ</t>
    </rPh>
    <rPh sb="2" eb="4">
      <t>カイシ</t>
    </rPh>
    <rPh sb="7" eb="8">
      <t>ジ</t>
    </rPh>
    <rPh sb="10" eb="11">
      <t>フン</t>
    </rPh>
    <phoneticPr fontId="5"/>
  </si>
  <si>
    <t>※審判員一覧及びその他スタッフ一覧の【帯同審判】は使用しない(各チーム責任を持って準備しておく事)。</t>
  </si>
  <si>
    <t>※申請受理されているか確認の事。【大会エントリーガイド参照】</t>
  </si>
  <si>
    <t>8:00</t>
    <phoneticPr fontId="5"/>
  </si>
  <si>
    <t>9:00</t>
    <phoneticPr fontId="5"/>
  </si>
  <si>
    <t>8:00　開場</t>
    <rPh sb="5" eb="7">
      <t>カイジョウ</t>
    </rPh>
    <phoneticPr fontId="5"/>
  </si>
  <si>
    <t>　 次回戦進出チームを決定するPK方式においてFPをGKとする場合、その選手と同番号のGKユニフォーム又は、サブユニフォームの</t>
  </si>
  <si>
    <t>[警告理由]C1：反スポーツ的行為，C2：ラフプレー，C3：異議，C4：繰り返し違反，C5：遅延行為，C6：距離不足，C7：無許可入，C8：無許可去</t>
  </si>
  <si>
    <t>[退場理由]S1：著しく不正なプレー，S2：乱暴な行為，S3：つば吐き，S4：得点機会阻止(ハンド)，S5：得点機会阻止(他)，S6：侮辱的発言，CS：警告2回による退場</t>
  </si>
  <si>
    <t>明野北フットボールクラブ</t>
  </si>
  <si>
    <t>明野西ＪＦＣ</t>
  </si>
  <si>
    <t>明野東サッカースポーツ少年団</t>
  </si>
  <si>
    <t>アトレチコエラン横瀬</t>
  </si>
  <si>
    <t>○</t>
  </si>
  <si>
    <t>ヴェルスパ大分　Ｕ－１２</t>
  </si>
  <si>
    <t>荏隈サッカースポーツ少年団</t>
  </si>
  <si>
    <t>ＦＣ　ＲＥＧＡＴＥ</t>
  </si>
  <si>
    <t>大分トリニータＵ－１２</t>
  </si>
  <si>
    <t>大分トリニータタートルズ</t>
  </si>
  <si>
    <t>大在サッカースポーツ少年団</t>
  </si>
  <si>
    <t>大道サッカースポーツ少年団</t>
  </si>
  <si>
    <t>賀来ジュニアサッカークラブ</t>
  </si>
  <si>
    <t>カティオーラフットボールクラブＵ－１２</t>
  </si>
  <si>
    <t>金池長浜サッカースポーツ少年団</t>
  </si>
  <si>
    <t>ＫＩＮＧＳ　ＦＯＯＴＢＡＬＬＣＬＵＢ　Ｕ－１２</t>
  </si>
  <si>
    <t>城南サッカースポーツ少年団</t>
  </si>
  <si>
    <t>スマイス　セレソン　スポーツクラブ</t>
  </si>
  <si>
    <t>碩田サッカースポーツ少年団</t>
  </si>
  <si>
    <t>滝尾下郡サッカースポーツ少年団</t>
  </si>
  <si>
    <t>田尻サッカースポーツ少年団</t>
  </si>
  <si>
    <t>鶴崎ＳＳＳ</t>
  </si>
  <si>
    <t>東陽フットボールクラブ</t>
  </si>
  <si>
    <t>ドリームキッズフットボールクラブ</t>
  </si>
  <si>
    <t>西の台ＪＦＣ</t>
  </si>
  <si>
    <t>挾間ＪＦＣ</t>
  </si>
  <si>
    <t>判田サッカースポーツ少年団</t>
  </si>
  <si>
    <t>ブルーウイングフットボールクラブ</t>
  </si>
  <si>
    <t>戸次吉野ＳＳＳ</t>
  </si>
  <si>
    <t>別保ＳＦＣ</t>
  </si>
  <si>
    <t>豊府サッカースポーツ少年団</t>
  </si>
  <si>
    <t>北郡坂ノ市サッカースポーツ少年団</t>
  </si>
  <si>
    <t>三佐サッカースポーツ少年団</t>
  </si>
  <si>
    <t>南大分サッカー少年団</t>
  </si>
  <si>
    <t>宗方サッカークラブ</t>
  </si>
  <si>
    <t>明治北ＳＳＣ</t>
  </si>
  <si>
    <t>明治サッカースポーツ少年団</t>
  </si>
  <si>
    <t>桃園サッカースポーツ少年団</t>
  </si>
  <si>
    <t>八幡サッカースポーツ少年団</t>
  </si>
  <si>
    <t>由布川サッカースポーツ少年団</t>
  </si>
  <si>
    <t>リノスフットボールクラブ　Ｕ－１２</t>
  </si>
  <si>
    <t>マッチコーディネーションミーティング</t>
  </si>
  <si>
    <t>予選リーグ　／　決勝トーナメント　　統一資料</t>
    <rPh sb="0" eb="2">
      <t>ヨセン</t>
    </rPh>
    <rPh sb="8" eb="10">
      <t>ケッショウ</t>
    </rPh>
    <rPh sb="18" eb="20">
      <t>トウイツ</t>
    </rPh>
    <rPh sb="20" eb="22">
      <t>シリョウ</t>
    </rPh>
    <phoneticPr fontId="85"/>
  </si>
  <si>
    <t>組み合わせ左側チーム</t>
    <rPh sb="0" eb="1">
      <t>ク</t>
    </rPh>
    <rPh sb="2" eb="3">
      <t>ア</t>
    </rPh>
    <rPh sb="5" eb="7">
      <t>ヒダリガワ</t>
    </rPh>
    <phoneticPr fontId="85"/>
  </si>
  <si>
    <t>（</t>
  </si>
  <si>
    <t>市）</t>
    <rPh sb="0" eb="1">
      <t>シ</t>
    </rPh>
    <phoneticPr fontId="85"/>
  </si>
  <si>
    <t>ｖｓ</t>
  </si>
  <si>
    <t>組み合わせ右側チーム</t>
    <rPh sb="0" eb="1">
      <t>ク</t>
    </rPh>
    <rPh sb="2" eb="3">
      <t>ア</t>
    </rPh>
    <rPh sb="5" eb="7">
      <t>ミギガワ</t>
    </rPh>
    <phoneticPr fontId="85"/>
  </si>
  <si>
    <t>予選L</t>
    <rPh sb="0" eb="2">
      <t>ヨセン</t>
    </rPh>
    <phoneticPr fontId="85"/>
  </si>
  <si>
    <t>決勝T</t>
    <rPh sb="0" eb="2">
      <t>ケッショウ</t>
    </rPh>
    <phoneticPr fontId="85"/>
  </si>
  <si>
    <t>①  9:30　②10:20　③11:10　④12:00　⑤14:10</t>
  </si>
  <si>
    <t xml:space="preserve"> 挨拶および出席者の確認</t>
  </si>
  <si>
    <t>主管協会（　一般社団法人　大分県サッカー協会　）</t>
    <rPh sb="6" eb="8">
      <t>イッパン</t>
    </rPh>
    <phoneticPr fontId="85"/>
  </si>
  <si>
    <t>競技関連事項</t>
  </si>
  <si>
    <t>（1）</t>
  </si>
  <si>
    <r>
      <t>累積警告選手</t>
    </r>
    <r>
      <rPr>
        <b/>
        <sz val="11"/>
        <color rgb="FFFF0000"/>
        <rFont val="ＭＳ Ｐゴシック"/>
        <family val="3"/>
        <charset val="128"/>
      </rPr>
      <t>等</t>
    </r>
    <r>
      <rPr>
        <b/>
        <sz val="11"/>
        <rFont val="ＭＳ Ｐゴシック"/>
        <family val="3"/>
        <charset val="128"/>
      </rPr>
      <t>の確認</t>
    </r>
    <rPh sb="6" eb="7">
      <t>トウ</t>
    </rPh>
    <phoneticPr fontId="85"/>
  </si>
  <si>
    <t>（本大会要項　（13）競技規則 ③、④）</t>
    <rPh sb="11" eb="13">
      <t>キョウギ</t>
    </rPh>
    <rPh sb="13" eb="15">
      <t>キソク</t>
    </rPh>
    <phoneticPr fontId="85"/>
  </si>
  <si>
    <t>：</t>
  </si>
  <si>
    <t>（2）</t>
  </si>
  <si>
    <t>ユニフォームの色の決定</t>
  </si>
  <si>
    <t>（3）</t>
  </si>
  <si>
    <t>試合登録メンバー（選手および役員）の確認</t>
  </si>
  <si>
    <t>（４）</t>
  </si>
  <si>
    <t>試合時間</t>
  </si>
  <si>
    <t>予選リーグ</t>
    <rPh sb="0" eb="2">
      <t>ヨセン</t>
    </rPh>
    <phoneticPr fontId="85"/>
  </si>
  <si>
    <t>・</t>
  </si>
  <si>
    <t>競技時間は、15分ハーフの計30分とし、ハーフタイムのインターバルは10分とする。</t>
    <rPh sb="0" eb="2">
      <t>キョウギ</t>
    </rPh>
    <rPh sb="2" eb="4">
      <t>ジカン</t>
    </rPh>
    <phoneticPr fontId="85"/>
  </si>
  <si>
    <t>3チーム共に同率時の場合は、3人制のPK方式にて2連勝したチームが次回戦進出とする。</t>
  </si>
  <si>
    <t>各パート上位1チームにより、2日目に決勝トーナメントを行い、優勝チームを決定する。</t>
  </si>
  <si>
    <t>決勝トーナメント</t>
    <rPh sb="0" eb="2">
      <t>ケッショウ</t>
    </rPh>
    <phoneticPr fontId="85"/>
  </si>
  <si>
    <t>同点の場合、3人制のPK方式にて次回戦進出チームを決定する。</t>
  </si>
  <si>
    <t>準決勝戦以降同点の場合は、6分間の延長(3分ハーフ)を行い、なお決しない場合は3人制のPK方式にて勝敗を決定する。</t>
  </si>
  <si>
    <t>（次回戦進出チームを決定するPK方式においてFPをGKとする場合、その選手と同番号のGKユニフォーム又は、サブユニフォームのシャツを着用させる。）</t>
  </si>
  <si>
    <t>飲水タイムをとる場合は、「その他の理由」により空費された時間として追加する。</t>
    <rPh sb="0" eb="1">
      <t>イン</t>
    </rPh>
    <rPh sb="1" eb="2">
      <t>スイ</t>
    </rPh>
    <rPh sb="8" eb="10">
      <t>バアイ</t>
    </rPh>
    <phoneticPr fontId="85"/>
  </si>
  <si>
    <t>アディッショナルタイムの標記:</t>
  </si>
  <si>
    <t>行う（表示用ボード）</t>
    <rPh sb="0" eb="1">
      <t>オコナ</t>
    </rPh>
    <rPh sb="3" eb="5">
      <t>ヒョウジ</t>
    </rPh>
    <phoneticPr fontId="85"/>
  </si>
  <si>
    <t>（5）</t>
  </si>
  <si>
    <t>競技者の数</t>
  </si>
  <si>
    <t>試合開始時の人数は、8対8を原則とする。</t>
  </si>
  <si>
    <t>競技中、怪我人が出た場合は、交代要員から補充すること。</t>
  </si>
  <si>
    <t>退場者が出た場合は、交代要員から補充し、退場者のベンチ戻入は認めない。</t>
  </si>
  <si>
    <t>競技者の数がアンバランスになるのは、該当チームに交代要員がいなくなった時に限る。</t>
  </si>
  <si>
    <t>（6）</t>
  </si>
  <si>
    <t>選手の交代</t>
  </si>
  <si>
    <t>競技開始前に登録した最大8名の交代要員の中から、自由な交代が認められ、交代して退いた競技者は交代要員となり、</t>
  </si>
  <si>
    <t>再び出場することができる。（交代の回数は制限されない。）</t>
  </si>
  <si>
    <t>交代は、ボールがインプレー中、アウトオブプレー中にかかわらず行うことができ、チームの指導者、もしくは選手は「第4審」に</t>
  </si>
  <si>
    <t>交代選手の番号を口頭で報告し、用具チェックを受けた後、交代ゾーンから行う。ただし、交代で退く競技者が負傷している場合</t>
  </si>
  <si>
    <t>は、主審の承認を得た上でどこからフィールドを離れてもよい。また、ＧＫが交代する場合はアウトプレー時に主審を通じ行う。</t>
  </si>
  <si>
    <t>（7）</t>
  </si>
  <si>
    <t>チームベンチへの人数</t>
  </si>
  <si>
    <t>ベンチに入る指導者・選手は、あらかじめスタッフ情報に申請した5名のうち1名以上3名以内（うち1名はJFA公認指導者ライセンスを有すること。）・交代要員となる選手８名を最大とする。
※大会登録書（メンバー表）に記載された選手及び監督・役員以外のベンチ入りは認めない。</t>
    <rPh sb="36" eb="39">
      <t>メイイジョウ</t>
    </rPh>
    <phoneticPr fontId="85"/>
  </si>
  <si>
    <t>（8）</t>
  </si>
  <si>
    <t>ウォーミングアップ</t>
  </si>
  <si>
    <t>***試合前***</t>
    <rPh sb="3" eb="5">
      <t>シアイ</t>
    </rPh>
    <rPh sb="5" eb="6">
      <t>マエ</t>
    </rPh>
    <phoneticPr fontId="85"/>
  </si>
  <si>
    <t>場所：</t>
    <rPh sb="0" eb="2">
      <t>バショ</t>
    </rPh>
    <phoneticPr fontId="85"/>
  </si>
  <si>
    <t>各会場の指定された区域にて</t>
    <rPh sb="0" eb="1">
      <t>カク</t>
    </rPh>
    <rPh sb="1" eb="3">
      <t>カイジョウ</t>
    </rPh>
    <rPh sb="4" eb="6">
      <t>シテイ</t>
    </rPh>
    <rPh sb="9" eb="11">
      <t>クイキ</t>
    </rPh>
    <phoneticPr fontId="97"/>
  </si>
  <si>
    <t>時間：</t>
    <rPh sb="0" eb="2">
      <t>ジカン</t>
    </rPh>
    <phoneticPr fontId="85"/>
  </si>
  <si>
    <t>ピッチ外：指定された区域にて</t>
    <rPh sb="3" eb="4">
      <t>ガイ</t>
    </rPh>
    <phoneticPr fontId="85"/>
  </si>
  <si>
    <t>ピッチ内：ゴール使用　前の試合のハーフタイムのみ</t>
    <rPh sb="3" eb="4">
      <t>ナイ</t>
    </rPh>
    <phoneticPr fontId="85"/>
  </si>
  <si>
    <t>ボール使用の可否：</t>
  </si>
  <si>
    <t>可</t>
    <rPh sb="0" eb="1">
      <t>カ</t>
    </rPh>
    <phoneticPr fontId="85"/>
  </si>
  <si>
    <t>***試合中***</t>
    <rPh sb="3" eb="6">
      <t>シアイチュウ</t>
    </rPh>
    <phoneticPr fontId="85"/>
  </si>
  <si>
    <t>ベンチ横</t>
  </si>
  <si>
    <t>否</t>
    <rPh sb="0" eb="1">
      <t>ヒ</t>
    </rPh>
    <phoneticPr fontId="85"/>
  </si>
  <si>
    <t>着衣：</t>
  </si>
  <si>
    <t>交代要員の選手は、両チームのユニフォームおよび審判のユニフォームと明確に異なる色の着衣（ビブス等）を身につけること。</t>
  </si>
  <si>
    <t>（9）</t>
  </si>
  <si>
    <t>テクニカルエリア</t>
  </si>
  <si>
    <t>戦術的指示を与える際は、その都度ただ1名の役員(監督に限定されない)のみが、テクニカルエリア(ベンチの両端から１メ－トルとタッチラインから1メ－トル)内で行うこと。</t>
  </si>
  <si>
    <t>（10）</t>
  </si>
  <si>
    <t>選手のけがの治療</t>
  </si>
  <si>
    <t>レフェリ－が認める特別な場合でないかぎり、フィ－ルド内での医療処置は一切認められない。</t>
  </si>
  <si>
    <t>ケガをした選手が運び出されたり、主審の許可によりフィ－ルドを出ることが認められる場合、医療担当者は医療処置をフィ－ルドの外で行う。</t>
  </si>
  <si>
    <t>主審の指示を受けた場合にのみ、2名以内のチ－ム役員と担架がフィ－ルドに入ることができる。</t>
  </si>
  <si>
    <t>ゴ－ルキ－パ－がケガをした場合は試合を中断し、フィ－ルド内で手当てを受けることが許される。手当てが終わってから試合は再開される。</t>
  </si>
  <si>
    <t>負傷により出血した選手は、出血が止まったことを審判が確認し、主審の合図を受けてからフィールドに復帰することができる。</t>
  </si>
  <si>
    <t>負傷した選手が交代ゾーン以外からピッチを離れ、交替する場合は交替ゾーンから交替する選手は入場する。負傷した選手が治療をおえ、再度交替し入場する場合も交替ゾーンから行う。</t>
    <rPh sb="0" eb="2">
      <t>フショウ</t>
    </rPh>
    <rPh sb="4" eb="6">
      <t>センシュ</t>
    </rPh>
    <rPh sb="7" eb="9">
      <t>コウタイ</t>
    </rPh>
    <rPh sb="12" eb="14">
      <t>イガイ</t>
    </rPh>
    <rPh sb="20" eb="21">
      <t>ハナ</t>
    </rPh>
    <rPh sb="23" eb="25">
      <t>コウタイ</t>
    </rPh>
    <rPh sb="27" eb="29">
      <t>バアイ</t>
    </rPh>
    <rPh sb="30" eb="32">
      <t>コウタイ</t>
    </rPh>
    <rPh sb="37" eb="39">
      <t>コウタイ</t>
    </rPh>
    <rPh sb="41" eb="43">
      <t>センシュ</t>
    </rPh>
    <rPh sb="44" eb="46">
      <t>ニュウジョウ</t>
    </rPh>
    <rPh sb="49" eb="51">
      <t>フショウ</t>
    </rPh>
    <rPh sb="53" eb="55">
      <t>センシュ</t>
    </rPh>
    <rPh sb="56" eb="58">
      <t>チリョウ</t>
    </rPh>
    <rPh sb="62" eb="64">
      <t>サイド</t>
    </rPh>
    <rPh sb="64" eb="66">
      <t>コウタイ</t>
    </rPh>
    <rPh sb="67" eb="69">
      <t>ニュウジョウ</t>
    </rPh>
    <rPh sb="71" eb="73">
      <t>バアイ</t>
    </rPh>
    <rPh sb="74" eb="76">
      <t>コウタイ</t>
    </rPh>
    <rPh sb="81" eb="82">
      <t>オコナ</t>
    </rPh>
    <phoneticPr fontId="85"/>
  </si>
  <si>
    <t>（11）</t>
  </si>
  <si>
    <t>選手の品行</t>
    <rPh sb="0" eb="2">
      <t>センシュ</t>
    </rPh>
    <rPh sb="3" eb="5">
      <t>ヒンコウ</t>
    </rPh>
    <phoneticPr fontId="85"/>
  </si>
  <si>
    <t>フェアプレー</t>
  </si>
  <si>
    <t>サッカーのイメージアップ</t>
  </si>
  <si>
    <t>ストッキングを引き上げる</t>
    <rPh sb="7" eb="8">
      <t>ヒ</t>
    </rPh>
    <rPh sb="9" eb="10">
      <t>ア</t>
    </rPh>
    <phoneticPr fontId="85"/>
  </si>
  <si>
    <t>シャツをパンツの中に入れる</t>
    <rPh sb="8" eb="9">
      <t>ナカ</t>
    </rPh>
    <rPh sb="10" eb="11">
      <t>イ</t>
    </rPh>
    <phoneticPr fontId="85"/>
  </si>
  <si>
    <t>試合開始前および終了後のセレモニー</t>
    <rPh sb="4" eb="5">
      <t>マエ</t>
    </rPh>
    <rPh sb="8" eb="11">
      <t>シュウリョウゴ</t>
    </rPh>
    <phoneticPr fontId="85"/>
  </si>
  <si>
    <t>（12）</t>
  </si>
  <si>
    <t>試合球</t>
    <rPh sb="0" eb="2">
      <t>シアイ</t>
    </rPh>
    <rPh sb="2" eb="3">
      <t>キュウ</t>
    </rPh>
    <phoneticPr fontId="85"/>
  </si>
  <si>
    <t>予選L：本部にて準備</t>
    <rPh sb="0" eb="2">
      <t>ヨセン</t>
    </rPh>
    <rPh sb="4" eb="6">
      <t>ホンブ</t>
    </rPh>
    <rPh sb="8" eb="10">
      <t>ジュンビ</t>
    </rPh>
    <phoneticPr fontId="85"/>
  </si>
  <si>
    <t>決勝T：本部にて準備</t>
    <rPh sb="0" eb="2">
      <t>ケッショウ</t>
    </rPh>
    <rPh sb="4" eb="6">
      <t>ホンブ</t>
    </rPh>
    <rPh sb="8" eb="10">
      <t>ジュンビ</t>
    </rPh>
    <phoneticPr fontId="85"/>
  </si>
  <si>
    <t>（13）</t>
  </si>
  <si>
    <t>選手の用具</t>
    <rPh sb="0" eb="2">
      <t>センシュ</t>
    </rPh>
    <rPh sb="3" eb="5">
      <t>ヨウグ</t>
    </rPh>
    <phoneticPr fontId="85"/>
  </si>
  <si>
    <t>用具及びメンバーチェック　　キックオフ10分前　</t>
    <rPh sb="0" eb="2">
      <t>ヨウグ</t>
    </rPh>
    <rPh sb="2" eb="3">
      <t>オヨ</t>
    </rPh>
    <rPh sb="21" eb="22">
      <t>フン</t>
    </rPh>
    <rPh sb="22" eb="23">
      <t>マエ</t>
    </rPh>
    <phoneticPr fontId="85"/>
  </si>
  <si>
    <t>ユニフォームについて（13競技規則①による）</t>
    <rPh sb="13" eb="15">
      <t>キョウギ</t>
    </rPh>
    <rPh sb="15" eb="17">
      <t>キソク</t>
    </rPh>
    <phoneticPr fontId="85"/>
  </si>
  <si>
    <t>シャツについては、胸番号/背番号必須で一致していることとし、色彩は、審判員が通常着用する黒色と明確に判別し得るものでなければならない。</t>
    <rPh sb="9" eb="10">
      <t>ムネ</t>
    </rPh>
    <rPh sb="10" eb="12">
      <t>バンゴウ</t>
    </rPh>
    <rPh sb="13" eb="16">
      <t>セバンゴウ</t>
    </rPh>
    <rPh sb="16" eb="18">
      <t>ヒッス</t>
    </rPh>
    <rPh sb="19" eb="21">
      <t>イッチ</t>
    </rPh>
    <rPh sb="30" eb="32">
      <t>シキサイ</t>
    </rPh>
    <rPh sb="34" eb="37">
      <t>シンパンイン</t>
    </rPh>
    <rPh sb="38" eb="40">
      <t>ツウジョウ</t>
    </rPh>
    <rPh sb="40" eb="42">
      <t>チャクヨウ</t>
    </rPh>
    <rPh sb="44" eb="46">
      <t>クロイロ</t>
    </rPh>
    <rPh sb="47" eb="49">
      <t>メイカク</t>
    </rPh>
    <rPh sb="50" eb="52">
      <t>ハンベツ</t>
    </rPh>
    <rPh sb="53" eb="54">
      <t>エ</t>
    </rPh>
    <phoneticPr fontId="85"/>
  </si>
  <si>
    <t>ユニフォームのデザイン、ロゴ等が異なっていても、本競技会主催者が認める場合、主たる色が同系色であれば着用することができる。</t>
  </si>
  <si>
    <t>ゴールキーパーのユニフォームについて、ショーツ、ソックスはフィールドプレーヤーと同色系でも良いものとする。</t>
  </si>
  <si>
    <t xml:space="preserve">ソックスにテープまたはその他の材質のものを貼り付ける、または外部に着用する場合、ソックスと同色でなくても良い。 </t>
  </si>
  <si>
    <t>アンダーシャツの色は問わない。ただし原則としてチーム内で同色のものを着用する。</t>
  </si>
  <si>
    <t>アンダーショーツおよびタイツの色は問わない。ただし原則としてチーム内で同色のものを着用する。</t>
  </si>
  <si>
    <t>すねあてを必ず着用（すねあて留めを使用する場合は、ソックスと同色である事）</t>
  </si>
  <si>
    <t>ゴ－ルキ－パ－は、フィ－ルドの状態、天候によっては長いパンツを着用しても良い</t>
  </si>
  <si>
    <t>（14）</t>
  </si>
  <si>
    <t>キックオフ前のセレモニー</t>
  </si>
  <si>
    <t>本部に挨拶を行い、プレーの開始方法を確認した後に、ピッチ内に入場する。</t>
    <rPh sb="13" eb="15">
      <t>カイシ</t>
    </rPh>
    <rPh sb="15" eb="17">
      <t>ホウホウ</t>
    </rPh>
    <rPh sb="18" eb="20">
      <t>カクニン</t>
    </rPh>
    <rPh sb="22" eb="23">
      <t>ノチ</t>
    </rPh>
    <rPh sb="28" eb="29">
      <t>ナイ</t>
    </rPh>
    <rPh sb="30" eb="32">
      <t>ニュウジョウ</t>
    </rPh>
    <phoneticPr fontId="85"/>
  </si>
  <si>
    <t>《</t>
  </si>
  <si>
    <t>》</t>
  </si>
  <si>
    <t>＜審判団＞</t>
    <rPh sb="1" eb="3">
      <t>シンパン</t>
    </rPh>
    <rPh sb="3" eb="4">
      <t>ダン</t>
    </rPh>
    <phoneticPr fontId="85"/>
  </si>
  <si>
    <t>本部</t>
    <rPh sb="0" eb="2">
      <t>ホンブ</t>
    </rPh>
    <phoneticPr fontId="85"/>
  </si>
  <si>
    <t>その他</t>
    <rPh sb="2" eb="3">
      <t>タ</t>
    </rPh>
    <phoneticPr fontId="85"/>
  </si>
  <si>
    <t>長野　瑛斗</t>
  </si>
  <si>
    <t>　　④ユニフォームの調整は、1日目は9:00からの監督会議の際に、2日目は1試合目の試合開始70分前にMCMを行い決定する。</t>
    <rPh sb="10" eb="12">
      <t>チョウセイ</t>
    </rPh>
    <rPh sb="15" eb="16">
      <t>ニチ</t>
    </rPh>
    <rPh sb="16" eb="17">
      <t>メ</t>
    </rPh>
    <rPh sb="25" eb="27">
      <t>カントク</t>
    </rPh>
    <rPh sb="27" eb="29">
      <t>カイギ</t>
    </rPh>
    <rPh sb="30" eb="31">
      <t>サイ</t>
    </rPh>
    <rPh sb="34" eb="35">
      <t>ニチ</t>
    </rPh>
    <rPh sb="35" eb="36">
      <t>メ</t>
    </rPh>
    <rPh sb="38" eb="40">
      <t>シアイ</t>
    </rPh>
    <rPh sb="40" eb="41">
      <t>メ</t>
    </rPh>
    <rPh sb="42" eb="44">
      <t>シアイ</t>
    </rPh>
    <rPh sb="44" eb="46">
      <t>カイシ</t>
    </rPh>
    <rPh sb="48" eb="49">
      <t>フン</t>
    </rPh>
    <rPh sb="49" eb="50">
      <t>マエ</t>
    </rPh>
    <rPh sb="55" eb="56">
      <t>オコナ</t>
    </rPh>
    <rPh sb="57" eb="59">
      <t>ケッテイ</t>
    </rPh>
    <phoneticPr fontId="5"/>
  </si>
  <si>
    <t>　 　　2試合目以降は、試合終了後に本部にて決定。</t>
    <rPh sb="5" eb="7">
      <t>シアイ</t>
    </rPh>
    <rPh sb="7" eb="8">
      <t>メ</t>
    </rPh>
    <rPh sb="8" eb="10">
      <t>イコウ</t>
    </rPh>
    <rPh sb="12" eb="14">
      <t>シアイ</t>
    </rPh>
    <rPh sb="14" eb="16">
      <t>シュウリョウ</t>
    </rPh>
    <rPh sb="16" eb="17">
      <t>ゴ</t>
    </rPh>
    <rPh sb="18" eb="20">
      <t>ホンブ</t>
    </rPh>
    <rPh sb="22" eb="24">
      <t>ケッテイ</t>
    </rPh>
    <phoneticPr fontId="5"/>
  </si>
  <si>
    <t>　 　　1日目の監督会議及び2日目の1試合目のMCM時は、FP用/GK用各2種類を持参すること。</t>
    <phoneticPr fontId="5"/>
  </si>
  <si>
    <t>ＦＣ大野</t>
  </si>
  <si>
    <t>ＯＫＹ山香サッカークラブ</t>
  </si>
  <si>
    <t>スマイス日出</t>
  </si>
  <si>
    <t>石井ジュニアサッカークラブ</t>
  </si>
  <si>
    <t>ＭＦＣ三花少年サッカー教室</t>
  </si>
  <si>
    <t>ＦＣアリアーレ</t>
  </si>
  <si>
    <t>三芳少年サッカースクール</t>
  </si>
  <si>
    <t>玖珠サッカースポーツ少年団</t>
  </si>
  <si>
    <t>ＦＣ．ＵＳＡ</t>
  </si>
  <si>
    <t>ＦＣ　ＷＡＹＳ</t>
  </si>
  <si>
    <t>四日市南ＳＳＣ</t>
  </si>
  <si>
    <t>きつきＦＣ</t>
  </si>
  <si>
    <t>八坂少年サッカークラブ</t>
  </si>
  <si>
    <t>はやぶさフットボールクラブ</t>
  </si>
  <si>
    <t>鶴居ＳＳＳ</t>
  </si>
  <si>
    <t>鶴見ジュニアサッカークラブ</t>
  </si>
  <si>
    <t>大平山アソシエーション式フットボールクラブ</t>
  </si>
  <si>
    <t>緑丘サッカースポーツ少年団</t>
  </si>
  <si>
    <t>Ｓｈｙｎｔ　ＦＣ</t>
  </si>
  <si>
    <t>和田少年サッカークラブ</t>
  </si>
  <si>
    <t>下毛ＦＣ</t>
  </si>
  <si>
    <t>中津豊南ＦＣ</t>
  </si>
  <si>
    <t>千怒サッカースポーツ少年団</t>
  </si>
  <si>
    <t>鶴見少年サッカークラブ</t>
  </si>
  <si>
    <t>弥生少年サッカークラブ</t>
  </si>
  <si>
    <t>上堅田少年サッカークラブ</t>
  </si>
  <si>
    <t>鶴岡Ｓ―ｐｌａｙ・ＭＩＮＡＭＩ</t>
  </si>
  <si>
    <t>佐伯リベロフットボールクラブ</t>
  </si>
  <si>
    <t>別府フットボールクラブ．ミネルバＵ－１２</t>
  </si>
  <si>
    <t>日出サッカースポーツ少年団</t>
  </si>
  <si>
    <t>渡町台サッカークラブ</t>
  </si>
  <si>
    <t>豊後高田ＦＣ　Ｂｏｒｄｅｒ　Ｊｒ</t>
  </si>
  <si>
    <t>竹田直入ＦＣ</t>
  </si>
  <si>
    <t>臼杵ＳＳＳ</t>
  </si>
  <si>
    <t>ＦＣ安岐</t>
  </si>
  <si>
    <t>スマイス・セレソン</t>
  </si>
  <si>
    <t>スマイスＦＣ</t>
  </si>
  <si>
    <t>市浜レッドソックス</t>
  </si>
  <si>
    <t>県央おおのＪＦＣ</t>
  </si>
  <si>
    <t>ようこくバンビーレＦＣ</t>
  </si>
  <si>
    <t>野津ＦＣ</t>
  </si>
  <si>
    <t>ティエラフットボールクラブＵ－１２</t>
  </si>
  <si>
    <t>ＦＣ　ＵＮＩＴＥ</t>
  </si>
  <si>
    <t>太陽スポーツクラブ大分西</t>
  </si>
  <si>
    <t>朝日ＦＣ</t>
  </si>
  <si>
    <t>ＦＣ　ＪＵＮＩＯＲＳ</t>
  </si>
  <si>
    <t>ＦＣ中津ジュニア</t>
  </si>
  <si>
    <t>ＦＣリーベル</t>
  </si>
  <si>
    <t>如水ジュニアサッカークラブ</t>
  </si>
  <si>
    <t>ＦＣ．ＲＥ．ＳＴＡＲＴ　</t>
  </si>
  <si>
    <t>GK</t>
  </si>
  <si>
    <t>MF</t>
  </si>
  <si>
    <t>DF</t>
  </si>
  <si>
    <t>FW</t>
  </si>
  <si>
    <t>萬　結史</t>
  </si>
  <si>
    <t>山本　晴翔</t>
  </si>
  <si>
    <t>梶原　清太郎</t>
  </si>
  <si>
    <t>石井　信治朗</t>
  </si>
  <si>
    <t>宝珠　将吾</t>
  </si>
  <si>
    <t>田中　冠舟</t>
  </si>
  <si>
    <t>繁田　大雅</t>
  </si>
  <si>
    <t>佐藤　暖真</t>
  </si>
  <si>
    <t>合原　輝翔</t>
  </si>
  <si>
    <t>梶原　健</t>
  </si>
  <si>
    <t>小山　響生</t>
  </si>
  <si>
    <t>高木　龍斗</t>
  </si>
  <si>
    <t>井手　悠稀</t>
  </si>
  <si>
    <t>上野　煌太</t>
  </si>
  <si>
    <t>今村　瑛太</t>
  </si>
  <si>
    <t>明石　琉希亜</t>
  </si>
  <si>
    <t>鹿野　亜衣莉</t>
  </si>
  <si>
    <t>板井　建親</t>
  </si>
  <si>
    <t>廣池　優楽</t>
  </si>
  <si>
    <t>廣瀬　遼真</t>
  </si>
  <si>
    <t>臼杵　奏珀</t>
  </si>
  <si>
    <t>田川　喜隆</t>
  </si>
  <si>
    <t>原田　脩平</t>
  </si>
  <si>
    <t>谷　逞斗</t>
  </si>
  <si>
    <t>坂田　碧琉</t>
  </si>
  <si>
    <t>旗手　悠也</t>
  </si>
  <si>
    <t>衛藤　颯</t>
  </si>
  <si>
    <t>岩渕　大洋</t>
  </si>
  <si>
    <t>高橋　理夢</t>
  </si>
  <si>
    <t>山本　光城</t>
  </si>
  <si>
    <t>江田　博太朗</t>
  </si>
  <si>
    <t>笹原　翔太郎</t>
  </si>
  <si>
    <t>深尾　一颯</t>
  </si>
  <si>
    <t>木谷　灯吾</t>
  </si>
  <si>
    <t>仲　凌生</t>
  </si>
  <si>
    <t>神崎　陸斗</t>
  </si>
  <si>
    <t>淡路　旺太朗</t>
  </si>
  <si>
    <t>兒玉　龍樹</t>
  </si>
  <si>
    <t>藤原　尚</t>
  </si>
  <si>
    <t>石上　博也</t>
  </si>
  <si>
    <t>河野　遥真</t>
  </si>
  <si>
    <t>岡田　虎太朗</t>
  </si>
  <si>
    <t>矢野　陽介</t>
  </si>
  <si>
    <t>安部　煌生</t>
  </si>
  <si>
    <t>仲道　悠人</t>
  </si>
  <si>
    <t>安倍　京弥</t>
  </si>
  <si>
    <t>石橋　千尋</t>
  </si>
  <si>
    <t>石見　悟</t>
  </si>
  <si>
    <t>小野　琳太郎</t>
  </si>
  <si>
    <t>大嶋　蒼介</t>
  </si>
  <si>
    <t>庄司　雅人</t>
  </si>
  <si>
    <t>後藤　誠士郎</t>
  </si>
  <si>
    <t>江上　結奈</t>
  </si>
  <si>
    <t>須川　彪雅</t>
  </si>
  <si>
    <t>後藤　颯斗</t>
  </si>
  <si>
    <t>菱川　暁翔</t>
  </si>
  <si>
    <t>姫野　大和</t>
  </si>
  <si>
    <t>戎野　堆牙</t>
  </si>
  <si>
    <t>金嶽　璃空</t>
  </si>
  <si>
    <t>須藤　来希</t>
  </si>
  <si>
    <t>河野　蒼良</t>
  </si>
  <si>
    <t>岩村　貫吾</t>
  </si>
  <si>
    <t>河野　皓馬</t>
  </si>
  <si>
    <t>小田　冠太</t>
  </si>
  <si>
    <t>首藤　優慎</t>
  </si>
  <si>
    <t>甲斐　勇人</t>
  </si>
  <si>
    <t>竹林　一護</t>
  </si>
  <si>
    <t>大久保　賢吾</t>
  </si>
  <si>
    <t>小野　了雅</t>
  </si>
  <si>
    <t>佐藤　煌星</t>
  </si>
  <si>
    <t>高橋　湊太</t>
  </si>
  <si>
    <t>森山　蓮亜</t>
  </si>
  <si>
    <t>三浦　斡太</t>
  </si>
  <si>
    <t>相良　祐虎</t>
  </si>
  <si>
    <t>仁部屋　蓮斗</t>
  </si>
  <si>
    <t>土師　優貴</t>
  </si>
  <si>
    <t>田北　悠斗</t>
  </si>
  <si>
    <t>中　優輝</t>
  </si>
  <si>
    <t>楢崎　奏斗</t>
  </si>
  <si>
    <t>佐藤　優維人</t>
  </si>
  <si>
    <t>上村　真弘</t>
  </si>
  <si>
    <t>玉井　俊輝</t>
  </si>
  <si>
    <t>村上　凛太朗</t>
  </si>
  <si>
    <t>佐用　大翔</t>
  </si>
  <si>
    <t>盛武　大樹</t>
  </si>
  <si>
    <t>亀山　泰雅</t>
  </si>
  <si>
    <t>河野　悠</t>
  </si>
  <si>
    <t>時松　蒼茉</t>
  </si>
  <si>
    <t>岩田　和真</t>
  </si>
  <si>
    <t>蓑毛　颯</t>
  </si>
  <si>
    <t>都留　瑞</t>
  </si>
  <si>
    <t>菊池　爽真</t>
  </si>
  <si>
    <t>日浦　上総</t>
  </si>
  <si>
    <t>古家　遙真</t>
  </si>
  <si>
    <t>小野　清志郎</t>
  </si>
  <si>
    <t>小野　颯人</t>
  </si>
  <si>
    <t>北原　幸侑</t>
  </si>
  <si>
    <t>後藤　喬亮</t>
  </si>
  <si>
    <t>首藤　志音</t>
  </si>
  <si>
    <t>佐藤　凛月</t>
  </si>
  <si>
    <t>カワノ　カイト</t>
  </si>
  <si>
    <t>鈴木　琉斗</t>
  </si>
  <si>
    <t>佐藤　大翔</t>
  </si>
  <si>
    <t>宮本　陸光</t>
  </si>
  <si>
    <t>長野　巧</t>
  </si>
  <si>
    <t>渡邊　蒼一朗</t>
  </si>
  <si>
    <t>佐藤　楓真</t>
  </si>
  <si>
    <t>西條　伶</t>
  </si>
  <si>
    <t>森田　一真</t>
  </si>
  <si>
    <t>恵藤　和海</t>
  </si>
  <si>
    <t>金崎　瑞樹</t>
  </si>
  <si>
    <t>長尾　晟太朗</t>
  </si>
  <si>
    <t>高石　靖太</t>
  </si>
  <si>
    <t>生口　彩人</t>
  </si>
  <si>
    <t>金田　敦暉</t>
  </si>
  <si>
    <t>菅　泰河</t>
  </si>
  <si>
    <t>土屋　諒悟</t>
  </si>
  <si>
    <t>亀野　佑輝</t>
  </si>
  <si>
    <t>重住　龍真</t>
  </si>
  <si>
    <t>重住　亮真</t>
  </si>
  <si>
    <t>政村　青空</t>
  </si>
  <si>
    <t>阿部　瑞己</t>
  </si>
  <si>
    <t>赤峰　宗佑</t>
  </si>
  <si>
    <t>井手　湊太</t>
  </si>
  <si>
    <t>平川　桃子</t>
  </si>
  <si>
    <t>麻生　蓮</t>
  </si>
  <si>
    <t>秋吉　玲桜叶</t>
  </si>
  <si>
    <t>田中　理琥</t>
  </si>
  <si>
    <t>上野　紗奈</t>
  </si>
  <si>
    <t>山田　蓮次</t>
  </si>
  <si>
    <t>南　凌介</t>
  </si>
  <si>
    <t>廣峯　咲功</t>
  </si>
  <si>
    <t>中嶌　大喜</t>
  </si>
  <si>
    <t>下嶋　龍斗</t>
  </si>
  <si>
    <t>市野　琉太</t>
  </si>
  <si>
    <t>青山　恭輔</t>
  </si>
  <si>
    <t>石田　大和</t>
  </si>
  <si>
    <t>濱野　脩翔</t>
  </si>
  <si>
    <t>矢田　孝太郎</t>
  </si>
  <si>
    <t>伊東　凌</t>
  </si>
  <si>
    <t>佐藤　睦翔</t>
  </si>
  <si>
    <t>後藤　大輝</t>
  </si>
  <si>
    <t>佐々木　琉衣</t>
  </si>
  <si>
    <t>衛藤　蒼依</t>
  </si>
  <si>
    <t>大塚　憧希</t>
  </si>
  <si>
    <t>山田　陽喜</t>
  </si>
  <si>
    <t>伊藤　太我</t>
  </si>
  <si>
    <t>古野　光臥</t>
  </si>
  <si>
    <t>河野　悠亜</t>
  </si>
  <si>
    <t>嶋津　色音</t>
  </si>
  <si>
    <t>仲町　駿祐</t>
  </si>
  <si>
    <t>深田　瑠唯</t>
  </si>
  <si>
    <t>宮成　淳也</t>
  </si>
  <si>
    <t>藤野　世那</t>
  </si>
  <si>
    <t>伊賀　旺甫</t>
  </si>
  <si>
    <t>加藤　悠都</t>
  </si>
  <si>
    <t>山下　大輔</t>
  </si>
  <si>
    <t>小山　誠人</t>
  </si>
  <si>
    <t>松垣　蒼空</t>
  </si>
  <si>
    <t>本城　梛翔</t>
  </si>
  <si>
    <t>湯浅　聡</t>
  </si>
  <si>
    <t>三木　柊歩</t>
  </si>
  <si>
    <t>後藤　快瑠</t>
  </si>
  <si>
    <t>佐藤　稜真</t>
  </si>
  <si>
    <t>矢野　壮太郎</t>
  </si>
  <si>
    <t>荒井　応生</t>
  </si>
  <si>
    <t>藤本　英太郎</t>
  </si>
  <si>
    <t>竹本　蓮</t>
  </si>
  <si>
    <t>佐藤　稜悟</t>
  </si>
  <si>
    <t>小松　俊介</t>
  </si>
  <si>
    <t>橋本　陽馬</t>
  </si>
  <si>
    <t>時枝　依吹</t>
  </si>
  <si>
    <t>中島　大雅</t>
  </si>
  <si>
    <t>久保﨑　兆</t>
  </si>
  <si>
    <t>黒木　陸叶</t>
  </si>
  <si>
    <t>堀田　徠亜</t>
  </si>
  <si>
    <t>上野　壮琉</t>
  </si>
  <si>
    <t>髙橋　悠真</t>
  </si>
  <si>
    <t>藤田　直斗</t>
  </si>
  <si>
    <t>兼田　毅竜</t>
  </si>
  <si>
    <t>中山　大我</t>
  </si>
  <si>
    <t>酒井　彩海</t>
  </si>
  <si>
    <t>川端　翼惺</t>
  </si>
  <si>
    <t>鈴木　奏志</t>
  </si>
  <si>
    <t>内田　翔貴</t>
  </si>
  <si>
    <t>伊勢　虎斗</t>
  </si>
  <si>
    <t>大石　楓太</t>
  </si>
  <si>
    <t>濱田　空</t>
  </si>
  <si>
    <t>永竿　友大</t>
  </si>
  <si>
    <t>吉崎　晴登</t>
  </si>
  <si>
    <t>北村　優</t>
  </si>
  <si>
    <t>男子</t>
  </si>
  <si>
    <t>女子小学生</t>
  </si>
  <si>
    <t>豊川サッカークラブ</t>
  </si>
  <si>
    <t>四日市北ＪＦＣ</t>
  </si>
  <si>
    <t>R001251601</t>
  </si>
  <si>
    <t>R001265145</t>
  </si>
  <si>
    <t>R001253502</t>
  </si>
  <si>
    <t>R006221377</t>
  </si>
  <si>
    <t>R001265172</t>
  </si>
  <si>
    <t>R001262546</t>
  </si>
  <si>
    <t>R001265190</t>
  </si>
  <si>
    <t>R001265233</t>
  </si>
  <si>
    <t>R009212325</t>
  </si>
  <si>
    <t>R001262971</t>
  </si>
  <si>
    <t>R001262999</t>
  </si>
  <si>
    <t>R010259420</t>
  </si>
  <si>
    <t>R005528255</t>
  </si>
  <si>
    <t>R001265349</t>
  </si>
  <si>
    <t>R001265376</t>
  </si>
  <si>
    <t>R000876616</t>
  </si>
  <si>
    <t>R001265367</t>
  </si>
  <si>
    <t>R001256943</t>
  </si>
  <si>
    <t>R003255841</t>
  </si>
  <si>
    <t>R001265385</t>
  </si>
  <si>
    <t>R006221465</t>
  </si>
  <si>
    <t>R010052667</t>
  </si>
  <si>
    <t>R001257924</t>
  </si>
  <si>
    <t>R000892429</t>
  </si>
  <si>
    <t>R001265428</t>
  </si>
  <si>
    <t>R001265437</t>
  </si>
  <si>
    <t>R010250271</t>
  </si>
  <si>
    <t>R006151032</t>
  </si>
  <si>
    <t>R003317390</t>
  </si>
  <si>
    <t>R001265464</t>
  </si>
  <si>
    <t>R001265358</t>
  </si>
  <si>
    <t>R010167733</t>
  </si>
  <si>
    <t>R001265473</t>
  </si>
  <si>
    <t>R001260140</t>
  </si>
  <si>
    <t>R001265534</t>
  </si>
  <si>
    <t>R001260593</t>
  </si>
  <si>
    <t>R001265552</t>
  </si>
  <si>
    <t>R002331010</t>
  </si>
  <si>
    <t>R004793649</t>
  </si>
  <si>
    <t>R001264632</t>
  </si>
  <si>
    <t>R006093817</t>
  </si>
  <si>
    <t>R001262023</t>
  </si>
  <si>
    <t>R001264881</t>
  </si>
  <si>
    <t>R001253007</t>
  </si>
  <si>
    <t>R001253025</t>
  </si>
  <si>
    <t>R010376364</t>
  </si>
  <si>
    <t>R007960093</t>
  </si>
  <si>
    <t>R010169055</t>
  </si>
  <si>
    <t>R007728424</t>
  </si>
  <si>
    <t>R003972391</t>
  </si>
  <si>
    <t>R003317336</t>
  </si>
  <si>
    <t>R001253557</t>
  </si>
  <si>
    <t>R010069871</t>
  </si>
  <si>
    <t>R010396578</t>
  </si>
  <si>
    <t>R010189040</t>
  </si>
  <si>
    <t>R010313745</t>
  </si>
  <si>
    <t>R001262184</t>
  </si>
  <si>
    <t>R006573784</t>
  </si>
  <si>
    <t>R009460436</t>
  </si>
  <si>
    <t>R010189323</t>
  </si>
  <si>
    <t>R007959103</t>
  </si>
  <si>
    <t>R001262209</t>
  </si>
  <si>
    <t>R010281814</t>
  </si>
  <si>
    <t>R005336098</t>
  </si>
  <si>
    <t>R010189314</t>
  </si>
  <si>
    <t>R008634229</t>
  </si>
  <si>
    <t>R007003033</t>
  </si>
  <si>
    <t>R001253496</t>
  </si>
  <si>
    <t>R010013254</t>
  </si>
  <si>
    <t>R010064829</t>
  </si>
  <si>
    <t>R001253548</t>
  </si>
  <si>
    <t>R001262254</t>
  </si>
  <si>
    <t>R009547124</t>
  </si>
  <si>
    <t>R007960084</t>
  </si>
  <si>
    <t>R001262290</t>
  </si>
  <si>
    <t>R010306442</t>
  </si>
  <si>
    <t>R002384216</t>
  </si>
  <si>
    <t>R010093456</t>
  </si>
  <si>
    <t>R001262324</t>
  </si>
  <si>
    <t>R009408904</t>
  </si>
  <si>
    <t>R001262379</t>
  </si>
  <si>
    <t>R010027832</t>
  </si>
  <si>
    <t>R004060329</t>
  </si>
  <si>
    <t>R001262397</t>
  </si>
  <si>
    <t>R007753129</t>
  </si>
  <si>
    <t>R010189276</t>
  </si>
  <si>
    <t>R001262403</t>
  </si>
  <si>
    <t>R003421338</t>
  </si>
  <si>
    <t>R005467918</t>
  </si>
  <si>
    <t>R008536972</t>
  </si>
  <si>
    <t>R010281826</t>
  </si>
  <si>
    <t>R006093835</t>
  </si>
  <si>
    <t>R007686234</t>
  </si>
  <si>
    <t>R002531522</t>
  </si>
  <si>
    <t>R001262458</t>
  </si>
  <si>
    <t>R006173919</t>
  </si>
  <si>
    <t>R010281875</t>
  </si>
  <si>
    <t>R001254051</t>
  </si>
  <si>
    <t>R001869093</t>
  </si>
  <si>
    <t>R006574172</t>
  </si>
  <si>
    <t>R001262494</t>
  </si>
  <si>
    <t>R001262500</t>
  </si>
  <si>
    <t>R003677104</t>
  </si>
  <si>
    <t>R010090347</t>
  </si>
  <si>
    <t>R005603820</t>
  </si>
  <si>
    <t>R010096810</t>
  </si>
  <si>
    <t>R001254176</t>
  </si>
  <si>
    <t>R004778507</t>
  </si>
  <si>
    <t>R007335297</t>
  </si>
  <si>
    <t>R001262573</t>
  </si>
  <si>
    <t>R004055390</t>
  </si>
  <si>
    <t>R001262582</t>
  </si>
  <si>
    <t>R010415888</t>
  </si>
  <si>
    <t>R010169040</t>
  </si>
  <si>
    <t>R010189280</t>
  </si>
  <si>
    <t>R007003431</t>
  </si>
  <si>
    <t>R003421231</t>
  </si>
  <si>
    <t>R010396521</t>
  </si>
  <si>
    <t>R010093443</t>
  </si>
  <si>
    <t>R001262874</t>
  </si>
  <si>
    <t>R005527609</t>
  </si>
  <si>
    <t>R010193702</t>
  </si>
  <si>
    <t>R010189311</t>
  </si>
  <si>
    <t>R010100691</t>
  </si>
  <si>
    <t>R003421161</t>
  </si>
  <si>
    <t>R010076621</t>
  </si>
  <si>
    <t>R002530064</t>
  </si>
  <si>
    <t>R001254538</t>
  </si>
  <si>
    <t>R005603866</t>
  </si>
  <si>
    <t>R001254510</t>
  </si>
  <si>
    <t>R001262607</t>
  </si>
  <si>
    <t>R001254477</t>
  </si>
  <si>
    <t>R009197619</t>
  </si>
  <si>
    <t>R002384580</t>
  </si>
  <si>
    <t>R001262625</t>
  </si>
  <si>
    <t>R003421912</t>
  </si>
  <si>
    <t>R010189324</t>
  </si>
  <si>
    <t>R006093738</t>
  </si>
  <si>
    <t>R001265224</t>
  </si>
  <si>
    <t>R005528121</t>
  </si>
  <si>
    <t>R008174019</t>
  </si>
  <si>
    <t>R001262670</t>
  </si>
  <si>
    <t>R003421222</t>
  </si>
  <si>
    <t>R010093494</t>
  </si>
  <si>
    <t>R010313747</t>
  </si>
  <si>
    <t>R010444522</t>
  </si>
  <si>
    <t>R006901613</t>
  </si>
  <si>
    <t>R001254875</t>
  </si>
  <si>
    <t>R007959088</t>
  </si>
  <si>
    <t>R001262698</t>
  </si>
  <si>
    <t>R007075261</t>
  </si>
  <si>
    <t>R009460515</t>
  </si>
  <si>
    <t>R010100676</t>
  </si>
  <si>
    <t>R003972355</t>
  </si>
  <si>
    <t>R001262731</t>
  </si>
  <si>
    <t>R010099453</t>
  </si>
  <si>
    <t>R006901589</t>
  </si>
  <si>
    <t>R010311884</t>
  </si>
  <si>
    <t>R002996695</t>
  </si>
  <si>
    <t>R002917661</t>
  </si>
  <si>
    <t>R001255184</t>
  </si>
  <si>
    <t>R005603608</t>
  </si>
  <si>
    <t>R001255193</t>
  </si>
  <si>
    <t>R001255139</t>
  </si>
  <si>
    <t>R001262786</t>
  </si>
  <si>
    <t>R010390125</t>
  </si>
  <si>
    <t>R002996659</t>
  </si>
  <si>
    <t>R002530125</t>
  </si>
  <si>
    <t>R008173700</t>
  </si>
  <si>
    <t>R001265260</t>
  </si>
  <si>
    <t>R003258501</t>
  </si>
  <si>
    <t>R004794055</t>
  </si>
  <si>
    <t>R001262829</t>
  </si>
  <si>
    <t>R004793542</t>
  </si>
  <si>
    <t>R004055585</t>
  </si>
  <si>
    <t>R001262838</t>
  </si>
  <si>
    <t>R010099455</t>
  </si>
  <si>
    <t>R007959608</t>
  </si>
  <si>
    <t>R010189342</t>
  </si>
  <si>
    <t>R010448916</t>
  </si>
  <si>
    <t>R010261482</t>
  </si>
  <si>
    <t>R010396582</t>
  </si>
  <si>
    <t>R010376294</t>
  </si>
  <si>
    <t>R009624779</t>
  </si>
  <si>
    <t>R001262883</t>
  </si>
  <si>
    <t>R002996668</t>
  </si>
  <si>
    <t>R010256872</t>
  </si>
  <si>
    <t>R001255616</t>
  </si>
  <si>
    <t>R006220952</t>
  </si>
  <si>
    <t>R010450022</t>
  </si>
  <si>
    <t>R002917430</t>
  </si>
  <si>
    <t>R005103418</t>
  </si>
  <si>
    <t>R001255740</t>
  </si>
  <si>
    <t>R001255713</t>
  </si>
  <si>
    <t>R001262935</t>
  </si>
  <si>
    <t>R010281800</t>
  </si>
  <si>
    <t>R010214623</t>
  </si>
  <si>
    <t>R010388050</t>
  </si>
  <si>
    <t>R003351145</t>
  </si>
  <si>
    <t>R001255935</t>
  </si>
  <si>
    <t>R003256053</t>
  </si>
  <si>
    <t>R007890271</t>
  </si>
  <si>
    <t>R010376296</t>
  </si>
  <si>
    <t>R010074021</t>
  </si>
  <si>
    <t>R010465604</t>
  </si>
  <si>
    <t>R001256129</t>
  </si>
  <si>
    <t>R001251504</t>
  </si>
  <si>
    <t>R007003486</t>
  </si>
  <si>
    <t>R001263031</t>
  </si>
  <si>
    <t>R001263040</t>
  </si>
  <si>
    <t>R001263068</t>
  </si>
  <si>
    <t>R001263077</t>
  </si>
  <si>
    <t>R001263129</t>
  </si>
  <si>
    <t>R003258413</t>
  </si>
  <si>
    <t>R003351251</t>
  </si>
  <si>
    <t>R007002982</t>
  </si>
  <si>
    <t>R001263110</t>
  </si>
  <si>
    <t>R008798262</t>
  </si>
  <si>
    <t>R003677131</t>
  </si>
  <si>
    <t>R001256305</t>
  </si>
  <si>
    <t>R001256314</t>
  </si>
  <si>
    <t>R001263165</t>
  </si>
  <si>
    <t>R007334890</t>
  </si>
  <si>
    <t>R010074028</t>
  </si>
  <si>
    <t>R001263183</t>
  </si>
  <si>
    <t>R008634487</t>
  </si>
  <si>
    <t>R001256402</t>
  </si>
  <si>
    <t>R007003228</t>
  </si>
  <si>
    <t>R009198502</t>
  </si>
  <si>
    <t>R010465584</t>
  </si>
  <si>
    <t>R005405255</t>
  </si>
  <si>
    <t>R010080887</t>
  </si>
  <si>
    <t>R007728673</t>
  </si>
  <si>
    <t>R001263314</t>
  </si>
  <si>
    <t>R010376362</t>
  </si>
  <si>
    <t>R006591364</t>
  </si>
  <si>
    <t>R010376355</t>
  </si>
  <si>
    <t>R009408852</t>
  </si>
  <si>
    <t>R010306452</t>
  </si>
  <si>
    <t>R001256624</t>
  </si>
  <si>
    <t>R001263271</t>
  </si>
  <si>
    <t>R001263332</t>
  </si>
  <si>
    <t>R001263369</t>
  </si>
  <si>
    <t>R001263350</t>
  </si>
  <si>
    <t>R010356115</t>
  </si>
  <si>
    <t>R004714688</t>
  </si>
  <si>
    <t>R003350863</t>
  </si>
  <si>
    <t>R001263402</t>
  </si>
  <si>
    <t>R006574400</t>
  </si>
  <si>
    <t>R006664864</t>
  </si>
  <si>
    <t>R002917500</t>
  </si>
  <si>
    <t>R007335136</t>
  </si>
  <si>
    <t>R001263411</t>
  </si>
  <si>
    <t>R001263448</t>
  </si>
  <si>
    <t>R001263484</t>
  </si>
  <si>
    <t>R009460551</t>
  </si>
  <si>
    <t>R005164394</t>
  </si>
  <si>
    <t>R008634706</t>
  </si>
  <si>
    <t>R007728512</t>
  </si>
  <si>
    <t>R010396593</t>
  </si>
  <si>
    <t>R007003291</t>
  </si>
  <si>
    <t>R010382660</t>
  </si>
  <si>
    <t>R001263475</t>
  </si>
  <si>
    <t>R009552560</t>
  </si>
  <si>
    <t>R001257252</t>
  </si>
  <si>
    <t>R007959936</t>
  </si>
  <si>
    <t>R001257322</t>
  </si>
  <si>
    <t>R010444495</t>
  </si>
  <si>
    <t>R004326535</t>
  </si>
  <si>
    <t>R010073990</t>
  </si>
  <si>
    <t>R008634715</t>
  </si>
  <si>
    <t>R010214543</t>
  </si>
  <si>
    <t>R002938017</t>
  </si>
  <si>
    <t>R001263536</t>
  </si>
  <si>
    <t>R007686216</t>
  </si>
  <si>
    <t>R006910259</t>
  </si>
  <si>
    <t>R006849182</t>
  </si>
  <si>
    <t>R001263590</t>
  </si>
  <si>
    <t>R001934616</t>
  </si>
  <si>
    <t>R009554780</t>
  </si>
  <si>
    <t>R006849128</t>
  </si>
  <si>
    <t>R001263606</t>
  </si>
  <si>
    <t>R001257641</t>
  </si>
  <si>
    <t>R001263633</t>
  </si>
  <si>
    <t>R009198335</t>
  </si>
  <si>
    <t>R004793834</t>
  </si>
  <si>
    <t>R008515571</t>
  </si>
  <si>
    <t>R007003024</t>
  </si>
  <si>
    <t>R002530860</t>
  </si>
  <si>
    <t>R008798369</t>
  </si>
  <si>
    <t>R010444486</t>
  </si>
  <si>
    <t>R008798013</t>
  </si>
  <si>
    <t>R010027823</t>
  </si>
  <si>
    <t>R000896665</t>
  </si>
  <si>
    <t>R008798174</t>
  </si>
  <si>
    <t>R001263688</t>
  </si>
  <si>
    <t>R007606238</t>
  </si>
  <si>
    <t>R010247795</t>
  </si>
  <si>
    <t>R001263697</t>
  </si>
  <si>
    <t>R005987430</t>
  </si>
  <si>
    <t>R006664615</t>
  </si>
  <si>
    <t>R010465617</t>
  </si>
  <si>
    <t>R001263819</t>
  </si>
  <si>
    <t>R001263785</t>
  </si>
  <si>
    <t>R005987120</t>
  </si>
  <si>
    <t>R001263846</t>
  </si>
  <si>
    <t>R001263837</t>
  </si>
  <si>
    <t>R003258477</t>
  </si>
  <si>
    <t>R001262272</t>
  </si>
  <si>
    <t>R001263882</t>
  </si>
  <si>
    <t>R003972489</t>
  </si>
  <si>
    <t>R006220484</t>
  </si>
  <si>
    <t>R007754243</t>
  </si>
  <si>
    <t>R006030599</t>
  </si>
  <si>
    <t>R007335075</t>
  </si>
  <si>
    <t>R010120124</t>
  </si>
  <si>
    <t>R004060170</t>
  </si>
  <si>
    <t>R008626770</t>
  </si>
  <si>
    <t>R009430578</t>
  </si>
  <si>
    <t>R008627043</t>
  </si>
  <si>
    <t>R004683874</t>
  </si>
  <si>
    <t>R001258394</t>
  </si>
  <si>
    <t>R005164677</t>
  </si>
  <si>
    <t>R004793579</t>
  </si>
  <si>
    <t>R010448232</t>
  </si>
  <si>
    <t>R010281819</t>
  </si>
  <si>
    <t>R001265419</t>
  </si>
  <si>
    <t>R010214478</t>
  </si>
  <si>
    <t>R001263998</t>
  </si>
  <si>
    <t>R002996677</t>
  </si>
  <si>
    <t>R010465621</t>
  </si>
  <si>
    <t>R001264003</t>
  </si>
  <si>
    <t>R001264012</t>
  </si>
  <si>
    <t>R010376298</t>
  </si>
  <si>
    <t>R009408782</t>
  </si>
  <si>
    <t>R001264058</t>
  </si>
  <si>
    <t>R001264049</t>
  </si>
  <si>
    <t>R010120117</t>
  </si>
  <si>
    <t>R004226749</t>
  </si>
  <si>
    <t>R004111340</t>
  </si>
  <si>
    <t>R010167725</t>
  </si>
  <si>
    <t>R004385653</t>
  </si>
  <si>
    <t>R002848671</t>
  </si>
  <si>
    <t>R010189300</t>
  </si>
  <si>
    <t>R001258701</t>
  </si>
  <si>
    <t>R001258738</t>
  </si>
  <si>
    <t>R002917722</t>
  </si>
  <si>
    <t>R002530046</t>
  </si>
  <si>
    <t>R008634681</t>
  </si>
  <si>
    <t>R010190757</t>
  </si>
  <si>
    <t>R010007829</t>
  </si>
  <si>
    <t>R001264164</t>
  </si>
  <si>
    <t>R005429893</t>
  </si>
  <si>
    <t>R010248583</t>
  </si>
  <si>
    <t>R003421310</t>
  </si>
  <si>
    <t>R001264182</t>
  </si>
  <si>
    <t>R010099448</t>
  </si>
  <si>
    <t>R007959990</t>
  </si>
  <si>
    <t>R010382275</t>
  </si>
  <si>
    <t>R010073993</t>
  </si>
  <si>
    <t>R010189259</t>
  </si>
  <si>
    <t>R010162720</t>
  </si>
  <si>
    <t>R010376274</t>
  </si>
  <si>
    <t>R004111580</t>
  </si>
  <si>
    <t>R001258871</t>
  </si>
  <si>
    <t>R001264128</t>
  </si>
  <si>
    <t>R010448233</t>
  </si>
  <si>
    <t>R010074018</t>
  </si>
  <si>
    <t>R005164941</t>
  </si>
  <si>
    <t>R006889108</t>
  </si>
  <si>
    <t>R010306440</t>
  </si>
  <si>
    <t>R002908335</t>
  </si>
  <si>
    <t>R009670176</t>
  </si>
  <si>
    <t>R006148515</t>
  </si>
  <si>
    <t>R001259287</t>
  </si>
  <si>
    <t>R001264252</t>
  </si>
  <si>
    <t>R010095349</t>
  </si>
  <si>
    <t>R001264289</t>
  </si>
  <si>
    <t>R010214556</t>
  </si>
  <si>
    <t>R009546055</t>
  </si>
  <si>
    <t>R010027819</t>
  </si>
  <si>
    <t>R001252017</t>
  </si>
  <si>
    <t>R010376361</t>
  </si>
  <si>
    <t>R008797962</t>
  </si>
  <si>
    <t>R001264304</t>
  </si>
  <si>
    <t>R010376277</t>
  </si>
  <si>
    <t>R001259588</t>
  </si>
  <si>
    <t>R006221094</t>
  </si>
  <si>
    <t>R001259667</t>
  </si>
  <si>
    <t>R005603802</t>
  </si>
  <si>
    <t>R008174365</t>
  </si>
  <si>
    <t>R007003413</t>
  </si>
  <si>
    <t>R010067952</t>
  </si>
  <si>
    <t>R001264359</t>
  </si>
  <si>
    <t>R006147048</t>
  </si>
  <si>
    <t>R005528307</t>
  </si>
  <si>
    <t>R010189272</t>
  </si>
  <si>
    <t>R001259870</t>
  </si>
  <si>
    <t>R003972513</t>
  </si>
  <si>
    <t>R007003501</t>
  </si>
  <si>
    <t>R001264401</t>
  </si>
  <si>
    <t>R004386120</t>
  </si>
  <si>
    <t>R001264410</t>
  </si>
  <si>
    <t>R001260070</t>
  </si>
  <si>
    <t>R010376332</t>
  </si>
  <si>
    <t>R009197691</t>
  </si>
  <si>
    <t>R001264447</t>
  </si>
  <si>
    <t>R010396500</t>
  </si>
  <si>
    <t>R008798183</t>
  </si>
  <si>
    <t>R008798217</t>
  </si>
  <si>
    <t>R007753819</t>
  </si>
  <si>
    <t>R010027860</t>
  </si>
  <si>
    <t>R003421772</t>
  </si>
  <si>
    <t>R001264483</t>
  </si>
  <si>
    <t>R004060189</t>
  </si>
  <si>
    <t>R001600205</t>
  </si>
  <si>
    <t>R001264508</t>
  </si>
  <si>
    <t>R001264492</t>
  </si>
  <si>
    <t>R005987050</t>
  </si>
  <si>
    <t>R003351288</t>
  </si>
  <si>
    <t>R006112343</t>
  </si>
  <si>
    <t>R010127606</t>
  </si>
  <si>
    <t>R007003422</t>
  </si>
  <si>
    <t>R001260557</t>
  </si>
  <si>
    <t>R001264544</t>
  </si>
  <si>
    <t>R007002733</t>
  </si>
  <si>
    <t>R004793816</t>
  </si>
  <si>
    <t>R004055479</t>
  </si>
  <si>
    <t>R009546806</t>
  </si>
  <si>
    <t>R007335303</t>
  </si>
  <si>
    <t>R009408737</t>
  </si>
  <si>
    <t>R001264562</t>
  </si>
  <si>
    <t>R008481113</t>
  </si>
  <si>
    <t>R006011372</t>
  </si>
  <si>
    <t>R001264580</t>
  </si>
  <si>
    <t>R010264267</t>
  </si>
  <si>
    <t>R005405699</t>
  </si>
  <si>
    <t>R010209402</t>
  </si>
  <si>
    <t>R007003307</t>
  </si>
  <si>
    <t>R008174046</t>
  </si>
  <si>
    <t>R002917263</t>
  </si>
  <si>
    <t>R001264605</t>
  </si>
  <si>
    <t>R001264669</t>
  </si>
  <si>
    <t>R004793764</t>
  </si>
  <si>
    <t>R010306451</t>
  </si>
  <si>
    <t>R004112057</t>
  </si>
  <si>
    <t>R001264687</t>
  </si>
  <si>
    <t>R004385495</t>
  </si>
  <si>
    <t>R010099454</t>
  </si>
  <si>
    <t>R010444497</t>
  </si>
  <si>
    <t>R001252196</t>
  </si>
  <si>
    <t>R010001968</t>
  </si>
  <si>
    <t>R001264711</t>
  </si>
  <si>
    <t>R001265118</t>
  </si>
  <si>
    <t>R003350854</t>
  </si>
  <si>
    <t>R001252220</t>
  </si>
  <si>
    <t>R007705326</t>
  </si>
  <si>
    <t>R002530851</t>
  </si>
  <si>
    <t>R010189258</t>
  </si>
  <si>
    <t>R010027876</t>
  </si>
  <si>
    <t>R007002779</t>
  </si>
  <si>
    <t>R008634636</t>
  </si>
  <si>
    <t>R001261398</t>
  </si>
  <si>
    <t>R008798314</t>
  </si>
  <si>
    <t>R010190754</t>
  </si>
  <si>
    <t>R001264766</t>
  </si>
  <si>
    <t>R001264775</t>
  </si>
  <si>
    <t>R006093987</t>
  </si>
  <si>
    <t>R004793825</t>
  </si>
  <si>
    <t>R001261477</t>
  </si>
  <si>
    <t>R009197594</t>
  </si>
  <si>
    <t>R003972443</t>
  </si>
  <si>
    <t>R008537139</t>
  </si>
  <si>
    <t>R004747206</t>
  </si>
  <si>
    <t>R001965713</t>
  </si>
  <si>
    <t>R010240533</t>
  </si>
  <si>
    <t>R010363046</t>
  </si>
  <si>
    <t>R006147145</t>
  </si>
  <si>
    <t>R007753606</t>
  </si>
  <si>
    <t>R010189260</t>
  </si>
  <si>
    <t>R001252293</t>
  </si>
  <si>
    <t>R001264809</t>
  </si>
  <si>
    <t>R005164358</t>
  </si>
  <si>
    <t>R010189296</t>
  </si>
  <si>
    <t>R008626886</t>
  </si>
  <si>
    <t>R010281871</t>
  </si>
  <si>
    <t>R003351093</t>
  </si>
  <si>
    <t>R004111562</t>
  </si>
  <si>
    <t>R001264836</t>
  </si>
  <si>
    <t>R001261778</t>
  </si>
  <si>
    <t>R008515553</t>
  </si>
  <si>
    <t>R003421374</t>
  </si>
  <si>
    <t>R001264854</t>
  </si>
  <si>
    <t>R003972665</t>
  </si>
  <si>
    <t>R001264872</t>
  </si>
  <si>
    <t>R006220378</t>
  </si>
  <si>
    <t>R004386218</t>
  </si>
  <si>
    <t>R010007794</t>
  </si>
  <si>
    <t>R001262111</t>
  </si>
  <si>
    <t>R001252390</t>
  </si>
  <si>
    <t>R007729070</t>
  </si>
  <si>
    <t>R001264890</t>
  </si>
  <si>
    <t>R001869127</t>
  </si>
  <si>
    <t>R010083876</t>
  </si>
  <si>
    <t>R010262588</t>
  </si>
  <si>
    <t>R010432641</t>
  </si>
  <si>
    <t>R010189294</t>
  </si>
  <si>
    <t>R001252947</t>
  </si>
  <si>
    <t>R008174028</t>
  </si>
  <si>
    <t>R010396556</t>
  </si>
  <si>
    <t>R010386813</t>
  </si>
  <si>
    <t>R005603884</t>
  </si>
  <si>
    <t>R001254990</t>
  </si>
  <si>
    <t>R010449911</t>
  </si>
  <si>
    <t>R010376316</t>
  </si>
  <si>
    <t>R010467631</t>
  </si>
  <si>
    <t>R010376330</t>
  </si>
  <si>
    <t>R010352942</t>
  </si>
  <si>
    <t>R010093439</t>
  </si>
  <si>
    <t>R001253344</t>
  </si>
  <si>
    <t>R010167738</t>
  </si>
  <si>
    <t>R010314829</t>
  </si>
  <si>
    <t>R010350226</t>
  </si>
  <si>
    <t>R001253423</t>
  </si>
  <si>
    <t>R007002715</t>
  </si>
  <si>
    <t>R010396506</t>
  </si>
  <si>
    <t>R010123024</t>
  </si>
  <si>
    <t>R010214574</t>
  </si>
  <si>
    <t>R010356117</t>
  </si>
  <si>
    <t>R007959158</t>
  </si>
  <si>
    <t>R010047303</t>
  </si>
  <si>
    <t>R010376281</t>
  </si>
  <si>
    <t>R010161902</t>
  </si>
  <si>
    <t>R010416216</t>
  </si>
  <si>
    <t>R002530383</t>
  </si>
  <si>
    <t>R001253584</t>
  </si>
  <si>
    <t>R005603662</t>
  </si>
  <si>
    <t>R006937229</t>
  </si>
  <si>
    <t>R010189318</t>
  </si>
  <si>
    <t>R010347367</t>
  </si>
  <si>
    <t>R009198399</t>
  </si>
  <si>
    <t>R010352993</t>
  </si>
  <si>
    <t>R010248588</t>
  </si>
  <si>
    <t>R001253751</t>
  </si>
  <si>
    <t>R004714712</t>
  </si>
  <si>
    <t>R010448235</t>
  </si>
  <si>
    <t>R010007837</t>
  </si>
  <si>
    <t>R010189278</t>
  </si>
  <si>
    <t>R007090808</t>
  </si>
  <si>
    <t>R010453585</t>
  </si>
  <si>
    <t>R008797926</t>
  </si>
  <si>
    <t>R010376272</t>
  </si>
  <si>
    <t>R010214557</t>
  </si>
  <si>
    <t>R007959699</t>
  </si>
  <si>
    <t>R010386818</t>
  </si>
  <si>
    <t>R010067951</t>
  </si>
  <si>
    <t>R010243651</t>
  </si>
  <si>
    <t>R010376263</t>
  </si>
  <si>
    <t>R010396526</t>
  </si>
  <si>
    <t>R010445832</t>
  </si>
  <si>
    <t>R010465578</t>
  </si>
  <si>
    <t>R010100663</t>
  </si>
  <si>
    <t>R001254185</t>
  </si>
  <si>
    <t>R007959176</t>
  </si>
  <si>
    <t>R010376292</t>
  </si>
  <si>
    <t>R010189261</t>
  </si>
  <si>
    <t>R006314464</t>
  </si>
  <si>
    <t>R008480956</t>
  </si>
  <si>
    <t>R008797944</t>
  </si>
  <si>
    <t>R001251133</t>
  </si>
  <si>
    <t>R010313761</t>
  </si>
  <si>
    <t>R007959617</t>
  </si>
  <si>
    <t>R010432630</t>
  </si>
  <si>
    <t>R010448923</t>
  </si>
  <si>
    <t>R010214530</t>
  </si>
  <si>
    <t>R010357998</t>
  </si>
  <si>
    <t>R001254431</t>
  </si>
  <si>
    <t>R010120137</t>
  </si>
  <si>
    <t>R010468356</t>
  </si>
  <si>
    <t>R010002119</t>
  </si>
  <si>
    <t>R004653305</t>
  </si>
  <si>
    <t>R008634274</t>
  </si>
  <si>
    <t>R010396518</t>
  </si>
  <si>
    <t>R010465589</t>
  </si>
  <si>
    <t>R007959796</t>
  </si>
  <si>
    <t>R007728983</t>
  </si>
  <si>
    <t>R010444516</t>
  </si>
  <si>
    <t>R003350881</t>
  </si>
  <si>
    <t>R010432619</t>
  </si>
  <si>
    <t>R001254583</t>
  </si>
  <si>
    <t>R010465606</t>
  </si>
  <si>
    <t>R010027883</t>
  </si>
  <si>
    <t>R010027821</t>
  </si>
  <si>
    <t>R005430163</t>
  </si>
  <si>
    <t>R010159132</t>
  </si>
  <si>
    <t>R010376317</t>
  </si>
  <si>
    <t>R010396538</t>
  </si>
  <si>
    <t>R010167737</t>
  </si>
  <si>
    <t>R005528130</t>
  </si>
  <si>
    <t>R010281805</t>
  </si>
  <si>
    <t>R010415890</t>
  </si>
  <si>
    <t>R010498317</t>
  </si>
  <si>
    <t>R010465607</t>
  </si>
  <si>
    <t>R010214576</t>
  </si>
  <si>
    <t>R010214611</t>
  </si>
  <si>
    <t>R010083849</t>
  </si>
  <si>
    <t>R005987412</t>
  </si>
  <si>
    <t>R005603200</t>
  </si>
  <si>
    <t>R010376290</t>
  </si>
  <si>
    <t>R006901570</t>
  </si>
  <si>
    <t>R010314808</t>
  </si>
  <si>
    <t>R010376269</t>
  </si>
  <si>
    <t>R010351378</t>
  </si>
  <si>
    <t>R001254972</t>
  </si>
  <si>
    <t>R010189264</t>
  </si>
  <si>
    <t>R010099447</t>
  </si>
  <si>
    <t>R010501273</t>
  </si>
  <si>
    <t>R009546064</t>
  </si>
  <si>
    <t>R010465611</t>
  </si>
  <si>
    <t>R004385936</t>
  </si>
  <si>
    <t>R010281854</t>
  </si>
  <si>
    <t>R010281828</t>
  </si>
  <si>
    <t>R010093504</t>
  </si>
  <si>
    <t>R010100673</t>
  </si>
  <si>
    <t>R010376315</t>
  </si>
  <si>
    <t>R010432633</t>
  </si>
  <si>
    <t>R010388040</t>
  </si>
  <si>
    <t>R005164446</t>
  </si>
  <si>
    <t>R005164613</t>
  </si>
  <si>
    <t>R005987388</t>
  </si>
  <si>
    <t>R006314455</t>
  </si>
  <si>
    <t>R001255281</t>
  </si>
  <si>
    <t>R010214529</t>
  </si>
  <si>
    <t>R010189343</t>
  </si>
  <si>
    <t>R005987397</t>
  </si>
  <si>
    <t>R010390414</t>
  </si>
  <si>
    <t>R010465596</t>
  </si>
  <si>
    <t>R009545913</t>
  </si>
  <si>
    <t>R010214467</t>
  </si>
  <si>
    <t>R010120174</t>
  </si>
  <si>
    <t>R010313766</t>
  </si>
  <si>
    <t>R008634593</t>
  </si>
  <si>
    <t>R010156504</t>
  </si>
  <si>
    <t>R010396549</t>
  </si>
  <si>
    <t>R010468357</t>
  </si>
  <si>
    <t>R010027818</t>
  </si>
  <si>
    <t>R005603282</t>
  </si>
  <si>
    <t>R002917476</t>
  </si>
  <si>
    <t>R010314824</t>
  </si>
  <si>
    <t>R010159751</t>
  </si>
  <si>
    <t>R006220606</t>
  </si>
  <si>
    <t>R010027894</t>
  </si>
  <si>
    <t>R010390422</t>
  </si>
  <si>
    <t>R010396562</t>
  </si>
  <si>
    <t>R010376293</t>
  </si>
  <si>
    <t>R010214628</t>
  </si>
  <si>
    <t>R009198487</t>
  </si>
  <si>
    <t>R010352999</t>
  </si>
  <si>
    <t>R005405264</t>
  </si>
  <si>
    <t>R010396560</t>
  </si>
  <si>
    <t>R001255908</t>
  </si>
  <si>
    <t>R010396525</t>
  </si>
  <si>
    <t>R010396529</t>
  </si>
  <si>
    <t>R010449910</t>
  </si>
  <si>
    <t>R003972586</t>
  </si>
  <si>
    <t>R001255980</t>
  </si>
  <si>
    <t>R008798147</t>
  </si>
  <si>
    <t>R010465605</t>
  </si>
  <si>
    <t>R010214583</t>
  </si>
  <si>
    <t>R010214584</t>
  </si>
  <si>
    <t>R001256031</t>
  </si>
  <si>
    <t>R008798138</t>
  </si>
  <si>
    <t>R010356143</t>
  </si>
  <si>
    <t>R001256068</t>
  </si>
  <si>
    <t>R010248580</t>
  </si>
  <si>
    <t>R010448240</t>
  </si>
  <si>
    <t>R010281797</t>
  </si>
  <si>
    <t>R010313754</t>
  </si>
  <si>
    <t>R010351368</t>
  </si>
  <si>
    <t>R010261616</t>
  </si>
  <si>
    <t>R009546116</t>
  </si>
  <si>
    <t>R001256253</t>
  </si>
  <si>
    <t>R001256244</t>
  </si>
  <si>
    <t>R010083877</t>
  </si>
  <si>
    <t>R010396522</t>
  </si>
  <si>
    <t>R010465591</t>
  </si>
  <si>
    <t>R010465620</t>
  </si>
  <si>
    <t>R010376344</t>
  </si>
  <si>
    <t>R010027820</t>
  </si>
  <si>
    <t>R010450129</t>
  </si>
  <si>
    <t>R010281807</t>
  </si>
  <si>
    <t>R010501305</t>
  </si>
  <si>
    <t>R001256387</t>
  </si>
  <si>
    <t>R010255153</t>
  </si>
  <si>
    <t>R010189321</t>
  </si>
  <si>
    <t>R001255670</t>
  </si>
  <si>
    <t>R010376319</t>
  </si>
  <si>
    <t>R010396510</t>
  </si>
  <si>
    <t>R002530277</t>
  </si>
  <si>
    <t>R006574206</t>
  </si>
  <si>
    <t>R010162996</t>
  </si>
  <si>
    <t>R010386815</t>
  </si>
  <si>
    <t>R010169042</t>
  </si>
  <si>
    <t>R010445239</t>
  </si>
  <si>
    <t>R005528060</t>
  </si>
  <si>
    <t>R004226712</t>
  </si>
  <si>
    <t>R006664855</t>
  </si>
  <si>
    <t>R009546091</t>
  </si>
  <si>
    <t>R001256572</t>
  </si>
  <si>
    <t>R005987519</t>
  </si>
  <si>
    <t>R001256590</t>
  </si>
  <si>
    <t>R003421426</t>
  </si>
  <si>
    <t>R003256044</t>
  </si>
  <si>
    <t>R010193704</t>
  </si>
  <si>
    <t>R005603671</t>
  </si>
  <si>
    <t>R001256554</t>
  </si>
  <si>
    <t>R010120116</t>
  </si>
  <si>
    <t>R010001964</t>
  </si>
  <si>
    <t>R008173685</t>
  </si>
  <si>
    <t>R001251577</t>
  </si>
  <si>
    <t>R010388052</t>
  </si>
  <si>
    <t>R010071981</t>
  </si>
  <si>
    <t>R010283833</t>
  </si>
  <si>
    <t>R010421577</t>
  </si>
  <si>
    <t>R008173746</t>
  </si>
  <si>
    <t>R010444490</t>
  </si>
  <si>
    <t>R010432604</t>
  </si>
  <si>
    <t>R010189039</t>
  </si>
  <si>
    <t>R010448943</t>
  </si>
  <si>
    <t>R010396604</t>
  </si>
  <si>
    <t>R010432602</t>
  </si>
  <si>
    <t>R004386306</t>
  </si>
  <si>
    <t>R010262644</t>
  </si>
  <si>
    <t>R001257085</t>
  </si>
  <si>
    <t>R010189325</t>
  </si>
  <si>
    <t>R010281827</t>
  </si>
  <si>
    <t>R001257137</t>
  </si>
  <si>
    <t>R010189269</t>
  </si>
  <si>
    <t>R010465577</t>
  </si>
  <si>
    <t>R005603389</t>
  </si>
  <si>
    <t>R010465593</t>
  </si>
  <si>
    <t>R007729210</t>
  </si>
  <si>
    <t>R010396509</t>
  </si>
  <si>
    <t>R010214533</t>
  </si>
  <si>
    <t>R010376331</t>
  </si>
  <si>
    <t>R010396568</t>
  </si>
  <si>
    <t>R010100659</t>
  </si>
  <si>
    <t>R005603291</t>
  </si>
  <si>
    <t>R010281801</t>
  </si>
  <si>
    <t>R010313749</t>
  </si>
  <si>
    <t>R010465614</t>
  </si>
  <si>
    <t>R005986981</t>
  </si>
  <si>
    <t>R010421576</t>
  </si>
  <si>
    <t>R010453576</t>
  </si>
  <si>
    <t>R010465612</t>
  </si>
  <si>
    <t>R008643838</t>
  </si>
  <si>
    <t>R007002645</t>
  </si>
  <si>
    <t>R010354788</t>
  </si>
  <si>
    <t>R010376340</t>
  </si>
  <si>
    <t>R005527362</t>
  </si>
  <si>
    <t>R009460533</t>
  </si>
  <si>
    <t>R010352971</t>
  </si>
  <si>
    <t>R010354662</t>
  </si>
  <si>
    <t>R010444489</t>
  </si>
  <si>
    <t>R006123774</t>
  </si>
  <si>
    <t>R010347371</t>
  </si>
  <si>
    <t>R010449909</t>
  </si>
  <si>
    <t>R001257711</t>
  </si>
  <si>
    <t>R006148463</t>
  </si>
  <si>
    <t>R009545995</t>
  </si>
  <si>
    <t>R008798004</t>
  </si>
  <si>
    <t>R005528103</t>
  </si>
  <si>
    <t>R006220369</t>
  </si>
  <si>
    <t>R010214548</t>
  </si>
  <si>
    <t>R010465610</t>
  </si>
  <si>
    <t>R010468354</t>
  </si>
  <si>
    <t>R010214540</t>
  </si>
  <si>
    <t>R010356124</t>
  </si>
  <si>
    <t>R003258422</t>
  </si>
  <si>
    <t>R001257809</t>
  </si>
  <si>
    <t>R010352992</t>
  </si>
  <si>
    <t>R007959750</t>
  </si>
  <si>
    <t>R010120162</t>
  </si>
  <si>
    <t>R001257854</t>
  </si>
  <si>
    <t>R005987458</t>
  </si>
  <si>
    <t>R010306443</t>
  </si>
  <si>
    <t>R010465602</t>
  </si>
  <si>
    <t>R001257942</t>
  </si>
  <si>
    <t>R010468412</t>
  </si>
  <si>
    <t>R010376369</t>
  </si>
  <si>
    <t>R010376358</t>
  </si>
  <si>
    <t>R003578487</t>
  </si>
  <si>
    <t>R008798156</t>
  </si>
  <si>
    <t>R007334924</t>
  </si>
  <si>
    <t>R003256062</t>
  </si>
  <si>
    <t>R010352959</t>
  </si>
  <si>
    <t>R010240538</t>
  </si>
  <si>
    <t>R010255176</t>
  </si>
  <si>
    <t>R009533440</t>
  </si>
  <si>
    <t>R010259424</t>
  </si>
  <si>
    <t>R007335127</t>
  </si>
  <si>
    <t>R010306446</t>
  </si>
  <si>
    <t>R004371818</t>
  </si>
  <si>
    <t>R007728503</t>
  </si>
  <si>
    <t>R008798484</t>
  </si>
  <si>
    <t>R010281809</t>
  </si>
  <si>
    <t>R001251753</t>
  </si>
  <si>
    <t>R010396504</t>
  </si>
  <si>
    <t>R010093455</t>
  </si>
  <si>
    <t>R010189345</t>
  </si>
  <si>
    <t>R008651794</t>
  </si>
  <si>
    <t>R006937089</t>
  </si>
  <si>
    <t>R010444506</t>
  </si>
  <si>
    <t>R001258613</t>
  </si>
  <si>
    <t>R010093499</t>
  </si>
  <si>
    <t>R010255154</t>
  </si>
  <si>
    <t>R001258695</t>
  </si>
  <si>
    <t>R001258686</t>
  </si>
  <si>
    <t>R010379064</t>
  </si>
  <si>
    <t>R010159150</t>
  </si>
  <si>
    <t>R010046512</t>
  </si>
  <si>
    <t>R010415910</t>
  </si>
  <si>
    <t>R010415915</t>
  </si>
  <si>
    <t>R010100678</t>
  </si>
  <si>
    <t>R010448248</t>
  </si>
  <si>
    <t>R003421170</t>
  </si>
  <si>
    <t>R010168000</t>
  </si>
  <si>
    <t>R004793931</t>
  </si>
  <si>
    <t>R001258880</t>
  </si>
  <si>
    <t>R010448251</t>
  </si>
  <si>
    <t>R002530329</t>
  </si>
  <si>
    <t>R010396594</t>
  </si>
  <si>
    <t>R001258914</t>
  </si>
  <si>
    <t>R002917412</t>
  </si>
  <si>
    <t>R001259038</t>
  </si>
  <si>
    <t>R010281799</t>
  </si>
  <si>
    <t>R001259056</t>
  </si>
  <si>
    <t>R010093448</t>
  </si>
  <si>
    <t>R010281853</t>
  </si>
  <si>
    <t>R006574394</t>
  </si>
  <si>
    <t>R001251896</t>
  </si>
  <si>
    <t>R010016109</t>
  </si>
  <si>
    <t>R003316948</t>
  </si>
  <si>
    <t>R009197585</t>
  </si>
  <si>
    <t>R001251911</t>
  </si>
  <si>
    <t>R010448938</t>
  </si>
  <si>
    <t>R010376280</t>
  </si>
  <si>
    <t>R010240580</t>
  </si>
  <si>
    <t>R010281817</t>
  </si>
  <si>
    <t>R010376366</t>
  </si>
  <si>
    <t>R010465597</t>
  </si>
  <si>
    <t>R010259414</t>
  </si>
  <si>
    <t>R010465582</t>
  </si>
  <si>
    <t>R005527353</t>
  </si>
  <si>
    <t>R010193705</t>
  </si>
  <si>
    <t>R005987403</t>
  </si>
  <si>
    <t>R009072295</t>
  </si>
  <si>
    <t>R004386023</t>
  </si>
  <si>
    <t>R001251957</t>
  </si>
  <si>
    <t>R010396501</t>
  </si>
  <si>
    <t>R010465601</t>
  </si>
  <si>
    <t>R010448937</t>
  </si>
  <si>
    <t>R010261589</t>
  </si>
  <si>
    <t>R010465600</t>
  </si>
  <si>
    <t>R010281837</t>
  </si>
  <si>
    <t>R010096809</t>
  </si>
  <si>
    <t>R004055664</t>
  </si>
  <si>
    <t>R010281856</t>
  </si>
  <si>
    <t>R010390433</t>
  </si>
  <si>
    <t>R010376301</t>
  </si>
  <si>
    <t>R010396600</t>
  </si>
  <si>
    <t>R002917333</t>
  </si>
  <si>
    <t>R010453583</t>
  </si>
  <si>
    <t>R005527830</t>
  </si>
  <si>
    <t>R010080607</t>
  </si>
  <si>
    <t>R001259436</t>
  </si>
  <si>
    <t>R006125736</t>
  </si>
  <si>
    <t>R006544278</t>
  </si>
  <si>
    <t>R010352972</t>
  </si>
  <si>
    <t>R006221012</t>
  </si>
  <si>
    <t>R010007845</t>
  </si>
  <si>
    <t>R010347358</t>
  </si>
  <si>
    <t>R003421116</t>
  </si>
  <si>
    <t>R010468361</t>
  </si>
  <si>
    <t>R010386809</t>
  </si>
  <si>
    <t>R010468353</t>
  </si>
  <si>
    <t>R001259579</t>
  </si>
  <si>
    <t>R010352977</t>
  </si>
  <si>
    <t>R006221100</t>
  </si>
  <si>
    <t>R010396503</t>
  </si>
  <si>
    <t>R006220095</t>
  </si>
  <si>
    <t>R010259430</t>
  </si>
  <si>
    <t>R010189330</t>
  </si>
  <si>
    <t>R004111605</t>
  </si>
  <si>
    <t>R010376345</t>
  </si>
  <si>
    <t>R010468362</t>
  </si>
  <si>
    <t>R010376333</t>
  </si>
  <si>
    <t>R010376324</t>
  </si>
  <si>
    <t>R006220183</t>
  </si>
  <si>
    <t>R010243665</t>
  </si>
  <si>
    <t>R010449907</t>
  </si>
  <si>
    <t>R007959194</t>
  </si>
  <si>
    <t>R010027875</t>
  </si>
  <si>
    <t>R010376279</t>
  </si>
  <si>
    <t>R010396576</t>
  </si>
  <si>
    <t>R008174064</t>
  </si>
  <si>
    <t>R010376335</t>
  </si>
  <si>
    <t>R010214604</t>
  </si>
  <si>
    <t>R010352938</t>
  </si>
  <si>
    <t>R001260016</t>
  </si>
  <si>
    <t>R008797953</t>
  </si>
  <si>
    <t>R010450133</t>
  </si>
  <si>
    <t>R008798253</t>
  </si>
  <si>
    <t>R010449912</t>
  </si>
  <si>
    <t>R010093449</t>
  </si>
  <si>
    <t>R010394158</t>
  </si>
  <si>
    <t>R010465622</t>
  </si>
  <si>
    <t>R010281831</t>
  </si>
  <si>
    <t>R010501257</t>
  </si>
  <si>
    <t>R010214568</t>
  </si>
  <si>
    <t>R009408825</t>
  </si>
  <si>
    <t>R010352952</t>
  </si>
  <si>
    <t>R010352946</t>
  </si>
  <si>
    <t>R010444499</t>
  </si>
  <si>
    <t>R010432652</t>
  </si>
  <si>
    <t>R006123862</t>
  </si>
  <si>
    <t>R010396574</t>
  </si>
  <si>
    <t>R010396505</t>
  </si>
  <si>
    <t>R007090941</t>
  </si>
  <si>
    <t>R010396545</t>
  </si>
  <si>
    <t>R003351233</t>
  </si>
  <si>
    <t>R010214617</t>
  </si>
  <si>
    <t>R010421581</t>
  </si>
  <si>
    <t>R010448931</t>
  </si>
  <si>
    <t>R005467945</t>
  </si>
  <si>
    <t>R010468338</t>
  </si>
  <si>
    <t>R010432642</t>
  </si>
  <si>
    <t>R001260405</t>
  </si>
  <si>
    <t>R002678009</t>
  </si>
  <si>
    <t>R010347384</t>
  </si>
  <si>
    <t>R010444504</t>
  </si>
  <si>
    <t>R010056105</t>
  </si>
  <si>
    <t>R009484728</t>
  </si>
  <si>
    <t>R010444520</t>
  </si>
  <si>
    <t>R010448636</t>
  </si>
  <si>
    <t>R010354651</t>
  </si>
  <si>
    <t>R001258899</t>
  </si>
  <si>
    <t>R010432653</t>
  </si>
  <si>
    <t>R010449558</t>
  </si>
  <si>
    <t>R005528097</t>
  </si>
  <si>
    <t>R007334951</t>
  </si>
  <si>
    <t>R010444487</t>
  </si>
  <si>
    <t>R010448941</t>
  </si>
  <si>
    <t>R010465583</t>
  </si>
  <si>
    <t>R007959723</t>
  </si>
  <si>
    <t>R010448936</t>
  </si>
  <si>
    <t>R010311808</t>
  </si>
  <si>
    <t>R010432598</t>
  </si>
  <si>
    <t>R007002991</t>
  </si>
  <si>
    <t>R004714970</t>
  </si>
  <si>
    <t>R010347359</t>
  </si>
  <si>
    <t>R010416214</t>
  </si>
  <si>
    <t>R010093445</t>
  </si>
  <si>
    <t>R004793940</t>
  </si>
  <si>
    <t>R010451954</t>
  </si>
  <si>
    <t>R010358003</t>
  </si>
  <si>
    <t>R008634283</t>
  </si>
  <si>
    <t>R010281804</t>
  </si>
  <si>
    <t>R010376286</t>
  </si>
  <si>
    <t>R010120131</t>
  </si>
  <si>
    <t>R006932437</t>
  </si>
  <si>
    <t>R006125772</t>
  </si>
  <si>
    <t>R004060374</t>
  </si>
  <si>
    <t>R010449908</t>
  </si>
  <si>
    <t>R004794073</t>
  </si>
  <si>
    <t>R010386812</t>
  </si>
  <si>
    <t>R010376283</t>
  </si>
  <si>
    <t>R010465590</t>
  </si>
  <si>
    <t>R002917494</t>
  </si>
  <si>
    <t>R010350225</t>
  </si>
  <si>
    <t>R003677432</t>
  </si>
  <si>
    <t>R010376288</t>
  </si>
  <si>
    <t>R004793852</t>
  </si>
  <si>
    <t>R010396588</t>
  </si>
  <si>
    <t>R010465579</t>
  </si>
  <si>
    <t>R010356116</t>
  </si>
  <si>
    <t>R010247786</t>
  </si>
  <si>
    <t>R004793755</t>
  </si>
  <si>
    <t>R010214582</t>
  </si>
  <si>
    <t>R010314806</t>
  </si>
  <si>
    <t>R010313763</t>
  </si>
  <si>
    <t>R001737174</t>
  </si>
  <si>
    <t>R010162976</t>
  </si>
  <si>
    <t>R008797908</t>
  </si>
  <si>
    <t>R010214562</t>
  </si>
  <si>
    <t>R010468355</t>
  </si>
  <si>
    <t>R010314810</t>
  </si>
  <si>
    <t>R010306448</t>
  </si>
  <si>
    <t>R003421684</t>
  </si>
  <si>
    <t>R010214605</t>
  </si>
  <si>
    <t>R010390423</t>
  </si>
  <si>
    <t>R010465588</t>
  </si>
  <si>
    <t>R010214606</t>
  </si>
  <si>
    <t>R010281811</t>
  </si>
  <si>
    <t>R010448918</t>
  </si>
  <si>
    <t>R010421575</t>
  </si>
  <si>
    <t>R010261595</t>
  </si>
  <si>
    <t>R010259432</t>
  </si>
  <si>
    <t>R010416219</t>
  </si>
  <si>
    <t>R010465599</t>
  </si>
  <si>
    <t>R010352985</t>
  </si>
  <si>
    <t>R009460472</t>
  </si>
  <si>
    <t>R010396581</t>
  </si>
  <si>
    <t>R010093501</t>
  </si>
  <si>
    <t>R010376892</t>
  </si>
  <si>
    <t>R010314816</t>
  </si>
  <si>
    <t>R010453584</t>
  </si>
  <si>
    <t>R010255171</t>
  </si>
  <si>
    <t>R010445840</t>
  </si>
  <si>
    <t>R010281830</t>
  </si>
  <si>
    <t>R010388051</t>
  </si>
  <si>
    <t>R010352990</t>
  </si>
  <si>
    <t>R008174338</t>
  </si>
  <si>
    <t>R010466473</t>
  </si>
  <si>
    <t>R010376896</t>
  </si>
  <si>
    <t>R010214542</t>
  </si>
  <si>
    <t>R010396589</t>
  </si>
  <si>
    <t>R010396544</t>
  </si>
  <si>
    <t>R006220101</t>
  </si>
  <si>
    <t>R005603228</t>
  </si>
  <si>
    <t>R010189317</t>
  </si>
  <si>
    <t>R010313746</t>
  </si>
  <si>
    <t>R010400187</t>
  </si>
  <si>
    <t>R010214619</t>
  </si>
  <si>
    <t>R005164312</t>
  </si>
  <si>
    <t>R010448921</t>
  </si>
  <si>
    <t>R010261479</t>
  </si>
  <si>
    <t>R010214553</t>
  </si>
  <si>
    <t>R010354817</t>
  </si>
  <si>
    <t>R010376889</t>
  </si>
  <si>
    <t>R010281855</t>
  </si>
  <si>
    <t>R009430268</t>
  </si>
  <si>
    <t>R003421480</t>
  </si>
  <si>
    <t>R010390427</t>
  </si>
  <si>
    <t>R005603875</t>
  </si>
  <si>
    <t>R010448917</t>
  </si>
  <si>
    <t>R008798466</t>
  </si>
  <si>
    <t>R010396508</t>
  </si>
  <si>
    <t>R001261918</t>
  </si>
  <si>
    <t>R010189303</t>
  </si>
  <si>
    <t>R001261936</t>
  </si>
  <si>
    <t>R010396542</t>
  </si>
  <si>
    <t>R001261972</t>
  </si>
  <si>
    <t>R010162992</t>
  </si>
  <si>
    <t>R010281870</t>
  </si>
  <si>
    <t>R010113537</t>
  </si>
  <si>
    <t>R010444491</t>
  </si>
  <si>
    <t>R010189289</t>
  </si>
  <si>
    <t>R009659544</t>
  </si>
  <si>
    <t>R010306435</t>
  </si>
  <si>
    <t>佐々木　慎哉</t>
  </si>
  <si>
    <t>秋元　昭一</t>
  </si>
  <si>
    <t>安藤　博幸</t>
  </si>
  <si>
    <t>池添　将大</t>
  </si>
  <si>
    <t>諌本　秀樹</t>
  </si>
  <si>
    <t>岩尾　雅広</t>
  </si>
  <si>
    <t>岩崎　浩也</t>
  </si>
  <si>
    <t>宇野　耕二</t>
  </si>
  <si>
    <t>大野　髙洋</t>
  </si>
  <si>
    <t>戒田　直樹</t>
  </si>
  <si>
    <t>木下　富喜</t>
  </si>
  <si>
    <t>木原　一心</t>
  </si>
  <si>
    <t>窪田　雅一</t>
  </si>
  <si>
    <t>黒田　大貴</t>
  </si>
  <si>
    <t>小出　康博</t>
  </si>
  <si>
    <t>後藤　樹明</t>
  </si>
  <si>
    <t>後藤　晋平</t>
  </si>
  <si>
    <t>後藤　啓之</t>
  </si>
  <si>
    <t>笹原　年浩</t>
  </si>
  <si>
    <t>塩月　勇輝</t>
  </si>
  <si>
    <t>須藤　健二</t>
  </si>
  <si>
    <t>曽我　拓実</t>
  </si>
  <si>
    <t>高木　哲也</t>
  </si>
  <si>
    <t>田中　博</t>
  </si>
  <si>
    <t>坪井　和幸</t>
  </si>
  <si>
    <t>寺林　豊</t>
  </si>
  <si>
    <t>中尾　亜夢</t>
  </si>
  <si>
    <t>中尾　優志</t>
  </si>
  <si>
    <t>中園　健太郎</t>
  </si>
  <si>
    <t>仲摩　則孝</t>
  </si>
  <si>
    <t>西田　亜矢</t>
  </si>
  <si>
    <t>原　大貴</t>
  </si>
  <si>
    <t>引地　弘幸</t>
  </si>
  <si>
    <t>福田　人志</t>
  </si>
  <si>
    <t>前山　精治</t>
  </si>
  <si>
    <t>増永　伸也</t>
  </si>
  <si>
    <t>松原　マヤ</t>
  </si>
  <si>
    <t>丸小野　聡暢</t>
  </si>
  <si>
    <t>水江　真太郎</t>
  </si>
  <si>
    <t>湊　弘智</t>
  </si>
  <si>
    <t>幸　壮一郎</t>
  </si>
  <si>
    <t>和田　敬生</t>
  </si>
  <si>
    <t>赤山　千晶</t>
  </si>
  <si>
    <t>秋元　貴生</t>
  </si>
  <si>
    <t>秋吉　明</t>
  </si>
  <si>
    <t>秋吉　慶汰</t>
  </si>
  <si>
    <t>浅井　佑太</t>
  </si>
  <si>
    <t>浅田　雄太</t>
  </si>
  <si>
    <t>朝比奈　義行</t>
  </si>
  <si>
    <t>朝吹　崇宏</t>
  </si>
  <si>
    <t>東　紘造</t>
  </si>
  <si>
    <t>安達　信也</t>
  </si>
  <si>
    <t>足立　卓也</t>
  </si>
  <si>
    <t>足立　尚隆</t>
  </si>
  <si>
    <t>阿地　孝</t>
  </si>
  <si>
    <t>穴井　大地</t>
  </si>
  <si>
    <t>安部　一徳</t>
  </si>
  <si>
    <t>安倍　和広</t>
  </si>
  <si>
    <t>安部　隆行</t>
  </si>
  <si>
    <t>安部　孝之</t>
  </si>
  <si>
    <t>安倍　達也</t>
  </si>
  <si>
    <t>阿部　浩之</t>
  </si>
  <si>
    <t>安部　正信</t>
  </si>
  <si>
    <t>荒木　宗明</t>
  </si>
  <si>
    <t>有村　惇志</t>
  </si>
  <si>
    <t>安藤　昭徳</t>
  </si>
  <si>
    <t>安藤　和洋</t>
  </si>
  <si>
    <t>安東　信二</t>
  </si>
  <si>
    <t>安藤　暢</t>
  </si>
  <si>
    <t>安藤　英明</t>
  </si>
  <si>
    <t>安藤　洋樹</t>
  </si>
  <si>
    <t>安東　幹雄</t>
  </si>
  <si>
    <t>安藤　洋一</t>
  </si>
  <si>
    <t>安部　武志</t>
  </si>
  <si>
    <t>池江　浩一郎</t>
  </si>
  <si>
    <t>池田　達哉</t>
  </si>
  <si>
    <t>池田　浩</t>
  </si>
  <si>
    <t>池邉　賢一</t>
  </si>
  <si>
    <t>池辺　俊明</t>
  </si>
  <si>
    <t>石井　洋平</t>
  </si>
  <si>
    <t>石川　慎也</t>
  </si>
  <si>
    <t>石川　裕明</t>
  </si>
  <si>
    <t>石松　卓哉</t>
  </si>
  <si>
    <t>石丸　泰幸</t>
  </si>
  <si>
    <t>石本　直也</t>
  </si>
  <si>
    <t>石本　侑己</t>
  </si>
  <si>
    <t>石山　慎史</t>
  </si>
  <si>
    <t>五十川　文明</t>
  </si>
  <si>
    <t>磯村　信一</t>
  </si>
  <si>
    <t>板井　晋一</t>
  </si>
  <si>
    <t>板井　崇晃</t>
  </si>
  <si>
    <t>板井　龍法</t>
  </si>
  <si>
    <t>市田　翔太</t>
  </si>
  <si>
    <t>伊藤　宏充</t>
  </si>
  <si>
    <t>伊東　雅弘</t>
  </si>
  <si>
    <t>井上　健次郎</t>
  </si>
  <si>
    <t>井上　颯太</t>
  </si>
  <si>
    <t>井上　直樹</t>
  </si>
  <si>
    <t>井上　秀文</t>
  </si>
  <si>
    <t>猪下　侑恭</t>
  </si>
  <si>
    <t>井堀　貴康</t>
  </si>
  <si>
    <t>今井　克人</t>
  </si>
  <si>
    <t>今宮　俊一</t>
  </si>
  <si>
    <t>岩尾　潤一郎</t>
  </si>
  <si>
    <t>岩尾　瑞貴</t>
  </si>
  <si>
    <t>岩坂　康範</t>
  </si>
  <si>
    <t>岩崎　彰範</t>
  </si>
  <si>
    <t>岩丸　海斗</t>
  </si>
  <si>
    <t>上尾　泰裕</t>
  </si>
  <si>
    <t>植木　邦彦</t>
  </si>
  <si>
    <t>上田　輝彦</t>
  </si>
  <si>
    <t>上田　源典</t>
  </si>
  <si>
    <t>上本　慎一郎</t>
  </si>
  <si>
    <t>魚住　健人</t>
  </si>
  <si>
    <t>宇髙　篤史</t>
  </si>
  <si>
    <t>内丸　貴裕</t>
  </si>
  <si>
    <t>内山　隆寛</t>
  </si>
  <si>
    <t>内山田　光史</t>
  </si>
  <si>
    <t>宇都宮　潤也</t>
  </si>
  <si>
    <t>宇都宮　貴之</t>
  </si>
  <si>
    <t>梅田　高志</t>
  </si>
  <si>
    <t>梅徳　里一</t>
  </si>
  <si>
    <t>浦本　雅志</t>
  </si>
  <si>
    <t>永路　尚道</t>
  </si>
  <si>
    <t>江上　和希</t>
  </si>
  <si>
    <t>江崎　康平</t>
  </si>
  <si>
    <t>江藤　修</t>
  </si>
  <si>
    <t>衛藤　圭典</t>
  </si>
  <si>
    <t>衛藤　兼一</t>
  </si>
  <si>
    <t>衛藤　俊明</t>
  </si>
  <si>
    <t>江藤　雅章</t>
  </si>
  <si>
    <t>恵美　圭介</t>
  </si>
  <si>
    <t>江良　信司</t>
  </si>
  <si>
    <t>大久保　邦彦</t>
  </si>
  <si>
    <t>大久保　正明</t>
  </si>
  <si>
    <t>大嶋　伊織</t>
  </si>
  <si>
    <t>大谷　伸二</t>
  </si>
  <si>
    <t>大塚　浩司</t>
  </si>
  <si>
    <t>大塚　勇司</t>
  </si>
  <si>
    <t>大塚　良輝</t>
  </si>
  <si>
    <t>大渡　年春</t>
  </si>
  <si>
    <t>大野　盛通</t>
  </si>
  <si>
    <t>大本　敏行</t>
  </si>
  <si>
    <t>岡崎　俊介</t>
  </si>
  <si>
    <t>岡田　凌哉</t>
  </si>
  <si>
    <t>岡部　明男</t>
  </si>
  <si>
    <t>岡部　司</t>
  </si>
  <si>
    <t>岡本　遼</t>
  </si>
  <si>
    <t>緒方　崇</t>
  </si>
  <si>
    <t>小川　翔太</t>
  </si>
  <si>
    <t>奥田　和彦</t>
  </si>
  <si>
    <t>奥村　浩勝</t>
  </si>
  <si>
    <t>小倉　正広</t>
  </si>
  <si>
    <t>長田　敏明</t>
  </si>
  <si>
    <t>小関　啓太郎</t>
  </si>
  <si>
    <t>小田原　蓮</t>
  </si>
  <si>
    <t>越智　龍平</t>
  </si>
  <si>
    <t>乙部　哲也</t>
  </si>
  <si>
    <t>小野　晃央</t>
  </si>
  <si>
    <t>小野　聡</t>
  </si>
  <si>
    <t>小野　智史</t>
  </si>
  <si>
    <t>小野　修太郎</t>
  </si>
  <si>
    <t>小野　慎一</t>
  </si>
  <si>
    <t>小野　幸登</t>
  </si>
  <si>
    <t>小野　友美子</t>
  </si>
  <si>
    <t>小畑　郁夫</t>
  </si>
  <si>
    <t>小畑　広大</t>
  </si>
  <si>
    <t>甲斐　剛樹</t>
  </si>
  <si>
    <t>甲斐　正三</t>
  </si>
  <si>
    <t>甲斐　真号</t>
  </si>
  <si>
    <t>笠置　貴路</t>
  </si>
  <si>
    <t>笠置　忠照</t>
  </si>
  <si>
    <t>梶川　和志</t>
  </si>
  <si>
    <t>梶原　賢士</t>
  </si>
  <si>
    <t>梶原　誠司</t>
  </si>
  <si>
    <t>糟谷　浩志</t>
  </si>
  <si>
    <t>加藤　恭介</t>
  </si>
  <si>
    <t>加藤　拓己</t>
  </si>
  <si>
    <t>金子　康二</t>
  </si>
  <si>
    <t>金子　翔</t>
  </si>
  <si>
    <t>金田　智朗</t>
  </si>
  <si>
    <t>株根　聖太</t>
  </si>
  <si>
    <t>株根　蒼太</t>
  </si>
  <si>
    <t>神川　基</t>
  </si>
  <si>
    <t>上西　亮次</t>
  </si>
  <si>
    <t>鴨川　奨</t>
  </si>
  <si>
    <t>川井　勇介</t>
  </si>
  <si>
    <t>川﨑　浩司</t>
  </si>
  <si>
    <t>川﨑　脩斗</t>
  </si>
  <si>
    <t>河津　裕徳</t>
  </si>
  <si>
    <t>河野　貴裕</t>
  </si>
  <si>
    <t>川野　剛</t>
  </si>
  <si>
    <t>河野　英樹</t>
  </si>
  <si>
    <t>河野　裕明</t>
  </si>
  <si>
    <t>河野　光喜</t>
  </si>
  <si>
    <t>川畑　拓人</t>
  </si>
  <si>
    <t>川端　大翔</t>
  </si>
  <si>
    <t>川村　啓一郎</t>
  </si>
  <si>
    <t>川村　正樹</t>
  </si>
  <si>
    <t>菊地　謙一</t>
  </si>
  <si>
    <t>菊地　玄</t>
  </si>
  <si>
    <t>木島　悠</t>
  </si>
  <si>
    <t>木本　大地</t>
  </si>
  <si>
    <t>木本　信之</t>
  </si>
  <si>
    <t>清原　雄太</t>
  </si>
  <si>
    <t>清松　隆浩</t>
  </si>
  <si>
    <t>吉良　信輝</t>
  </si>
  <si>
    <t>吉良　光峰</t>
  </si>
  <si>
    <t>切封　智和</t>
  </si>
  <si>
    <t>草野　学</t>
  </si>
  <si>
    <t>工藤　慎一</t>
  </si>
  <si>
    <t>工藤　隆貴</t>
  </si>
  <si>
    <t>工藤　暢裕</t>
  </si>
  <si>
    <t>工藤　政野</t>
  </si>
  <si>
    <t>工藤　康博</t>
  </si>
  <si>
    <t>工藤　龍成</t>
  </si>
  <si>
    <t>久保　雅敬</t>
  </si>
  <si>
    <t>久保田　英樹</t>
  </si>
  <si>
    <t>久保山　守</t>
  </si>
  <si>
    <t>熊谷　浩之</t>
  </si>
  <si>
    <t>熊谷　勇哉</t>
  </si>
  <si>
    <t>栗井　勝</t>
  </si>
  <si>
    <t>桑原　栄二郎</t>
  </si>
  <si>
    <t>桑原　将吾</t>
  </si>
  <si>
    <t>小石川　悟</t>
  </si>
  <si>
    <t>河野　晋也</t>
  </si>
  <si>
    <t>児玉　祥吾</t>
  </si>
  <si>
    <t>児玉　雅樹</t>
  </si>
  <si>
    <t>小手川　朋輝</t>
  </si>
  <si>
    <t>古西　譲司</t>
  </si>
  <si>
    <t>小林　亮介</t>
  </si>
  <si>
    <t>近藤　健二</t>
  </si>
  <si>
    <t>近藤　將平</t>
  </si>
  <si>
    <t>近藤　裕之</t>
  </si>
  <si>
    <t>合嶋　雄大</t>
  </si>
  <si>
    <t>後藤　憲治</t>
  </si>
  <si>
    <t>後藤　知仁</t>
  </si>
  <si>
    <t>後藤　文生</t>
  </si>
  <si>
    <t>後藤　稔</t>
  </si>
  <si>
    <t>斎藤　克己</t>
  </si>
  <si>
    <t>酒井　清行</t>
  </si>
  <si>
    <t>酒井　祐三</t>
  </si>
  <si>
    <t>榊　謙治</t>
  </si>
  <si>
    <t>坂本　克也</t>
  </si>
  <si>
    <t>坂本　圭</t>
  </si>
  <si>
    <t>坂本　淳吾</t>
  </si>
  <si>
    <t>酒盛　政晴</t>
  </si>
  <si>
    <t>相良　章成</t>
  </si>
  <si>
    <t>迫　裕作</t>
  </si>
  <si>
    <t>佐々木　秀樹</t>
  </si>
  <si>
    <t>佐々木　正志</t>
  </si>
  <si>
    <t>佐藤　昭生</t>
  </si>
  <si>
    <t>佐藤　一好</t>
  </si>
  <si>
    <t>佐藤　慎二</t>
  </si>
  <si>
    <t>佐藤　嵩隼</t>
  </si>
  <si>
    <t>佐藤　巨規</t>
  </si>
  <si>
    <t>佐藤　誠</t>
  </si>
  <si>
    <t>佐藤　諒</t>
  </si>
  <si>
    <t>佐藤　優介</t>
  </si>
  <si>
    <t>佐藤　祐輔</t>
  </si>
  <si>
    <t>佐藤　隆太</t>
  </si>
  <si>
    <t>佐藤　亮</t>
  </si>
  <si>
    <t>三宮　仁</t>
  </si>
  <si>
    <t>塩田　誠</t>
  </si>
  <si>
    <t>師藤　一也</t>
  </si>
  <si>
    <t>志藤　圭史朗</t>
  </si>
  <si>
    <t>信田　卓也</t>
  </si>
  <si>
    <t>篠田　裕也</t>
  </si>
  <si>
    <t>柴田　健一</t>
  </si>
  <si>
    <t>柴田　峻佑</t>
  </si>
  <si>
    <t>柴田　徹</t>
  </si>
  <si>
    <t>渋谷　崇</t>
  </si>
  <si>
    <t>清水　圭二</t>
  </si>
  <si>
    <t>下原　優一</t>
  </si>
  <si>
    <t>志谷　進</t>
  </si>
  <si>
    <t>首藤　圭介</t>
  </si>
  <si>
    <t>首藤　貴弘</t>
  </si>
  <si>
    <t>白江　直樹</t>
  </si>
  <si>
    <t>城全　晃孝</t>
  </si>
  <si>
    <t>城全　孝成</t>
  </si>
  <si>
    <t>秦　達郎</t>
  </si>
  <si>
    <t>秦　雅暢</t>
  </si>
  <si>
    <t>城野　清</t>
  </si>
  <si>
    <t>末松　敬雅</t>
  </si>
  <si>
    <t>菅川　智</t>
  </si>
  <si>
    <t>杉崎　恭介</t>
  </si>
  <si>
    <t>鈴木　史朗</t>
  </si>
  <si>
    <t>鈴木　優希</t>
  </si>
  <si>
    <t>須藤　哲也</t>
  </si>
  <si>
    <t>隅田　哲平</t>
  </si>
  <si>
    <t>清家　大介</t>
  </si>
  <si>
    <t>関　文雄</t>
  </si>
  <si>
    <t>関屋　俊侑</t>
  </si>
  <si>
    <t>瀬口　篤</t>
  </si>
  <si>
    <t>相馬　大典</t>
  </si>
  <si>
    <t>曽我　彩夏</t>
  </si>
  <si>
    <t>曽我　大一郎</t>
  </si>
  <si>
    <t>平　和隆</t>
  </si>
  <si>
    <t>高柿　康平</t>
  </si>
  <si>
    <t>高田　侑弥</t>
  </si>
  <si>
    <t>高橋　雅浩</t>
  </si>
  <si>
    <t>高橋　芳洋</t>
  </si>
  <si>
    <t>高橋　涼太</t>
  </si>
  <si>
    <t>高畑　徳治郎</t>
  </si>
  <si>
    <t>高畑　智秀</t>
  </si>
  <si>
    <t>田上　和広</t>
  </si>
  <si>
    <t>瀧山　理恵</t>
  </si>
  <si>
    <t>竹内　進</t>
  </si>
  <si>
    <t>竹嶋　仁</t>
  </si>
  <si>
    <t>武智　正敏</t>
  </si>
  <si>
    <t>竹中　勇人</t>
  </si>
  <si>
    <t>竹村　研一郎</t>
  </si>
  <si>
    <t>田坂　将和</t>
  </si>
  <si>
    <t>田尻　貴志</t>
  </si>
  <si>
    <t>立花　陽一郎</t>
  </si>
  <si>
    <t>立川　大記</t>
  </si>
  <si>
    <t>立川　千紗</t>
  </si>
  <si>
    <t>立川　充</t>
  </si>
  <si>
    <t>田中　貴大</t>
  </si>
  <si>
    <t>田邉　義晶</t>
  </si>
  <si>
    <t>田村　孝弘</t>
  </si>
  <si>
    <t>團塚　晋之祐</t>
  </si>
  <si>
    <t>塚崎　高典</t>
  </si>
  <si>
    <t>辻井　拓夢</t>
  </si>
  <si>
    <t>津田　憲生</t>
  </si>
  <si>
    <t>堤　晴菜</t>
  </si>
  <si>
    <t>堤　祐慈</t>
  </si>
  <si>
    <t>坪根　晃</t>
  </si>
  <si>
    <t>坪根　弘希</t>
  </si>
  <si>
    <t>津守　一雄</t>
  </si>
  <si>
    <t>津守　正博</t>
  </si>
  <si>
    <t>鶴田　和也</t>
  </si>
  <si>
    <t>手島　冠</t>
  </si>
  <si>
    <t>寺岡　富夫</t>
  </si>
  <si>
    <t>寺岡　義彦</t>
  </si>
  <si>
    <t>寺次　良生</t>
  </si>
  <si>
    <t>寺本　義高</t>
  </si>
  <si>
    <t>唐下　直之</t>
  </si>
  <si>
    <t>東藤　正幸</t>
  </si>
  <si>
    <t>徳永　尚也</t>
  </si>
  <si>
    <t>徳永　浩幸</t>
  </si>
  <si>
    <t>徳光　将太</t>
  </si>
  <si>
    <t>都甲　昌亨</t>
  </si>
  <si>
    <t>戸髙　博秋</t>
  </si>
  <si>
    <t>内藤　翔悟</t>
  </si>
  <si>
    <t>中尾　倫彰</t>
  </si>
  <si>
    <t>中上　聡志</t>
  </si>
  <si>
    <t>中島　康平</t>
  </si>
  <si>
    <t>中島　佑介</t>
  </si>
  <si>
    <t>中島　亮太</t>
  </si>
  <si>
    <t>仲野　昭博</t>
  </si>
  <si>
    <t>中野　佐和三</t>
  </si>
  <si>
    <t>中野　翔梧</t>
  </si>
  <si>
    <t>中野　雄斗</t>
  </si>
  <si>
    <t>中原　圭介</t>
  </si>
  <si>
    <t>中原　丈聖</t>
  </si>
  <si>
    <t>中村　髙峰</t>
  </si>
  <si>
    <t>中村　友海</t>
  </si>
  <si>
    <t>仲村　陽一郎</t>
  </si>
  <si>
    <t>中山　修一</t>
  </si>
  <si>
    <t>永井　翔也</t>
  </si>
  <si>
    <t>永井　勇司</t>
  </si>
  <si>
    <t>長尾　信宏</t>
  </si>
  <si>
    <t>長尾　寿郎</t>
  </si>
  <si>
    <t>長岡　傑</t>
  </si>
  <si>
    <t>長門　崚太</t>
  </si>
  <si>
    <t>永松　真朗</t>
  </si>
  <si>
    <t>永松　真樹</t>
  </si>
  <si>
    <t>永芳　卓磨</t>
  </si>
  <si>
    <t>南里　秀樹</t>
  </si>
  <si>
    <t>西村　竜司</t>
  </si>
  <si>
    <t>西山　文朗</t>
  </si>
  <si>
    <t>新田　祐一郎</t>
  </si>
  <si>
    <t>二ノ谷　徹</t>
  </si>
  <si>
    <t>二宮　慎太郎</t>
  </si>
  <si>
    <t>野田　洋平</t>
  </si>
  <si>
    <t>野中　裕介</t>
  </si>
  <si>
    <t>吐合　直樹</t>
  </si>
  <si>
    <t>狭間　照央</t>
  </si>
  <si>
    <t>橋本　伸太郎</t>
  </si>
  <si>
    <t>橋本　淳平</t>
  </si>
  <si>
    <t>橋本　葉音</t>
  </si>
  <si>
    <t>羽田野　亘</t>
  </si>
  <si>
    <t>花宮　大聖</t>
  </si>
  <si>
    <t>浜崎　陽介</t>
  </si>
  <si>
    <t>浜町　拓也</t>
  </si>
  <si>
    <t>原　宏一</t>
  </si>
  <si>
    <t>原　俊輔</t>
  </si>
  <si>
    <t>原　貴宏</t>
  </si>
  <si>
    <t>原田　雅也</t>
  </si>
  <si>
    <t>半谷　風花</t>
  </si>
  <si>
    <t>東　和弘</t>
  </si>
  <si>
    <t>姫野　一陽</t>
  </si>
  <si>
    <t>姫野　恵一</t>
  </si>
  <si>
    <t>姫野　佑太郎</t>
  </si>
  <si>
    <t>平岡　正広</t>
  </si>
  <si>
    <t>平川　伸吾</t>
  </si>
  <si>
    <t>廣瀬　惣一朗</t>
  </si>
  <si>
    <t>廣瀬　文明</t>
  </si>
  <si>
    <t>廣瀬　賢明</t>
  </si>
  <si>
    <t>廣田　寧孝</t>
  </si>
  <si>
    <t>廣戸　誠一</t>
  </si>
  <si>
    <t>深津　弘毅</t>
  </si>
  <si>
    <t>深堀　祥司</t>
  </si>
  <si>
    <t>福元　研治</t>
  </si>
  <si>
    <t>藤井　健人</t>
  </si>
  <si>
    <t>藤田　和也</t>
  </si>
  <si>
    <t>藤本　勝爾</t>
  </si>
  <si>
    <t>藤本　洋</t>
  </si>
  <si>
    <t>藤原　佑史朗</t>
  </si>
  <si>
    <t>藤原　龍司</t>
  </si>
  <si>
    <t>渕　辰雄</t>
  </si>
  <si>
    <t>古川　高</t>
  </si>
  <si>
    <t>古戸　雅崇</t>
  </si>
  <si>
    <t>古畑　葵</t>
  </si>
  <si>
    <t>古畑　翼</t>
  </si>
  <si>
    <t>星野　敦</t>
  </si>
  <si>
    <t>保月　寿智</t>
  </si>
  <si>
    <t>堀内　信敏</t>
  </si>
  <si>
    <t>本戸　峰</t>
  </si>
  <si>
    <t>前田　篤史</t>
  </si>
  <si>
    <t>マガリェンス　リシャルドソン</t>
  </si>
  <si>
    <t>牧　和志</t>
  </si>
  <si>
    <t>柾木　洋平</t>
  </si>
  <si>
    <t>松下　明史</t>
  </si>
  <si>
    <t>松下　昌史</t>
  </si>
  <si>
    <t>松下　稜河</t>
  </si>
  <si>
    <t>松田　稜</t>
  </si>
  <si>
    <t>松原　亜衣</t>
  </si>
  <si>
    <t>松本　光将</t>
  </si>
  <si>
    <t>松本　祐輔</t>
  </si>
  <si>
    <t>松山　和寛</t>
  </si>
  <si>
    <t>松山　大二郎</t>
  </si>
  <si>
    <t>真鍋　裕一</t>
  </si>
  <si>
    <t>馬原　直人</t>
  </si>
  <si>
    <t>箕迫　雄介</t>
  </si>
  <si>
    <t>三浦　龍一</t>
  </si>
  <si>
    <t>水口　裕太</t>
  </si>
  <si>
    <t>溝辺　宏輝</t>
  </si>
  <si>
    <t>溝邊　祐幸</t>
  </si>
  <si>
    <t>御手洗　毅</t>
  </si>
  <si>
    <t>美濃　誠</t>
  </si>
  <si>
    <t>三原　隼人</t>
  </si>
  <si>
    <t>宮川　大志</t>
  </si>
  <si>
    <t>都　学志</t>
  </si>
  <si>
    <t>宮迫　利範</t>
  </si>
  <si>
    <t>宮﨑　隆史</t>
  </si>
  <si>
    <t>宮田　繁輝</t>
  </si>
  <si>
    <t>宮原　良介</t>
  </si>
  <si>
    <t>三好　美輝</t>
  </si>
  <si>
    <t>向　拓磨</t>
  </si>
  <si>
    <t>宗岡　弦徳</t>
  </si>
  <si>
    <t>村上　一幸</t>
  </si>
  <si>
    <t>村上　貴志</t>
  </si>
  <si>
    <t>毛藤　勇三</t>
  </si>
  <si>
    <t>毛利　明博</t>
  </si>
  <si>
    <t>用松　修平</t>
  </si>
  <si>
    <t>本杉　拓也</t>
  </si>
  <si>
    <t>森　健太</t>
  </si>
  <si>
    <t>森　隆嗣</t>
  </si>
  <si>
    <t>森下　洋一</t>
  </si>
  <si>
    <t>森山　幸介</t>
  </si>
  <si>
    <t>森山　信浩</t>
  </si>
  <si>
    <t>薬師寺　亮太</t>
  </si>
  <si>
    <t>八坂　柊</t>
  </si>
  <si>
    <t>矢﨑　年勝</t>
  </si>
  <si>
    <t>屋敷　伴幸</t>
  </si>
  <si>
    <t>保田　薫</t>
  </si>
  <si>
    <t>柳川　知也</t>
  </si>
  <si>
    <t>柳本　剛</t>
  </si>
  <si>
    <t>柳元　哲哉</t>
  </si>
  <si>
    <t>矢野　三千生</t>
  </si>
  <si>
    <t>矢羽田　崇</t>
  </si>
  <si>
    <t>山　大祐</t>
  </si>
  <si>
    <t>山崎　和也</t>
  </si>
  <si>
    <t>山﨑　典保</t>
  </si>
  <si>
    <t>山崎　雅人</t>
  </si>
  <si>
    <t>山下　省二</t>
  </si>
  <si>
    <t>山下　直一</t>
  </si>
  <si>
    <t>山下　泰明</t>
  </si>
  <si>
    <t>山中　早一郎</t>
  </si>
  <si>
    <t>山野内　哲朗</t>
  </si>
  <si>
    <t>山宮　俊寛</t>
  </si>
  <si>
    <t>山本　和真</t>
  </si>
  <si>
    <t>山本　真乃介</t>
  </si>
  <si>
    <t>山本　青</t>
  </si>
  <si>
    <t>山本　哲司</t>
  </si>
  <si>
    <t>山本　悠司</t>
  </si>
  <si>
    <t>幸　靖博</t>
  </si>
  <si>
    <t>湯田　浩士</t>
  </si>
  <si>
    <t>柚木　徹也</t>
  </si>
  <si>
    <t>横山　解史</t>
  </si>
  <si>
    <t>吉田　栄治</t>
  </si>
  <si>
    <t>吉田　大助</t>
  </si>
  <si>
    <t>脇　雄洋</t>
  </si>
  <si>
    <t>和喜田　拓</t>
  </si>
  <si>
    <t>和才　幸司</t>
  </si>
  <si>
    <t>渡邉　卓人</t>
  </si>
  <si>
    <t>渡辺　陽一郎</t>
  </si>
  <si>
    <t>渡里　賢人</t>
  </si>
  <si>
    <t>和田　健一郎</t>
  </si>
  <si>
    <t>和田　健二</t>
  </si>
  <si>
    <t>和田　浩</t>
  </si>
  <si>
    <t>相部　直輝</t>
  </si>
  <si>
    <t>青松　来樹</t>
  </si>
  <si>
    <t>青松　琉</t>
  </si>
  <si>
    <t>赤木　修二</t>
  </si>
  <si>
    <t>赤星　勝</t>
  </si>
  <si>
    <t>赤嶺　一宇</t>
  </si>
  <si>
    <t>阿賀　匠</t>
  </si>
  <si>
    <t>秋月　来望</t>
  </si>
  <si>
    <t>秋月　将吾</t>
  </si>
  <si>
    <t>朝山　睦夫</t>
  </si>
  <si>
    <t>安達　健太</t>
  </si>
  <si>
    <t>安達　勉</t>
  </si>
  <si>
    <t>足立　陸矩</t>
  </si>
  <si>
    <t>阿南　広太朗</t>
  </si>
  <si>
    <t>姉川　光一朗</t>
  </si>
  <si>
    <t>阿部　和明</t>
  </si>
  <si>
    <t>阿部　哲士</t>
  </si>
  <si>
    <t>安倍　俊之</t>
  </si>
  <si>
    <t>安部　湧紀</t>
  </si>
  <si>
    <t>荒川　幸大</t>
  </si>
  <si>
    <t>荒巻　成志</t>
  </si>
  <si>
    <t>有門　寿</t>
  </si>
  <si>
    <t>有田　伸司</t>
  </si>
  <si>
    <t>有田　利広</t>
  </si>
  <si>
    <t>安達　巧馬</t>
  </si>
  <si>
    <t>安達　帆海</t>
  </si>
  <si>
    <t>安東　弘貴</t>
  </si>
  <si>
    <t>安東　湖楠</t>
  </si>
  <si>
    <t>安藤　繁</t>
  </si>
  <si>
    <t>安藤　幸歩</t>
  </si>
  <si>
    <t>安藤　梨愛</t>
  </si>
  <si>
    <t>阿武　志郎</t>
  </si>
  <si>
    <t>飯倉　洋介</t>
  </si>
  <si>
    <t>飯干　遼飛</t>
  </si>
  <si>
    <t>池田　雅俊</t>
  </si>
  <si>
    <t>池田　航</t>
  </si>
  <si>
    <t>池邉　晋</t>
  </si>
  <si>
    <t>諫山　鮎斗</t>
  </si>
  <si>
    <t>石川　誠司</t>
  </si>
  <si>
    <t>石川　高光</t>
  </si>
  <si>
    <t>石川　嶺瑠</t>
  </si>
  <si>
    <t>石松　大輔</t>
  </si>
  <si>
    <t>和泉　宜幸</t>
  </si>
  <si>
    <t>礒辺　宏基</t>
  </si>
  <si>
    <t>板井　裕樹</t>
  </si>
  <si>
    <t>市原　宗久</t>
  </si>
  <si>
    <t>一丸　顕範</t>
  </si>
  <si>
    <t>一法師　直喜</t>
  </si>
  <si>
    <t>出田　竣</t>
  </si>
  <si>
    <t>出田　武</t>
  </si>
  <si>
    <t>伊藤　賢治</t>
  </si>
  <si>
    <t>伊東　健太郎</t>
  </si>
  <si>
    <t>伊東　昇太郎</t>
  </si>
  <si>
    <t>伊藤　聖菜</t>
  </si>
  <si>
    <t>井上　彩</t>
  </si>
  <si>
    <t>井上　拓哉</t>
  </si>
  <si>
    <t>井上　航</t>
  </si>
  <si>
    <t>猪原　虹輝</t>
  </si>
  <si>
    <t>岩尾　槙之助</t>
  </si>
  <si>
    <t>岩坂　浩行</t>
  </si>
  <si>
    <t>岩崎　晋也</t>
  </si>
  <si>
    <t>岩崎　利勝</t>
  </si>
  <si>
    <t>岩田　進</t>
  </si>
  <si>
    <t>岩田　拓也</t>
  </si>
  <si>
    <t>岩田　優佑</t>
  </si>
  <si>
    <t>岩永　和馬</t>
  </si>
  <si>
    <t>岩丸　博季</t>
  </si>
  <si>
    <t>植垣　秀人</t>
  </si>
  <si>
    <t>上田　晃</t>
  </si>
  <si>
    <t>上野　貴士</t>
  </si>
  <si>
    <t>上野　亮司</t>
  </si>
  <si>
    <t>上屋　守</t>
  </si>
  <si>
    <t>臼井　宏亮</t>
  </si>
  <si>
    <t>歌　好陸</t>
  </si>
  <si>
    <t>梅木　悠也</t>
  </si>
  <si>
    <t>浦邊　剛史</t>
  </si>
  <si>
    <t>漆間　大士</t>
  </si>
  <si>
    <t>江上　智啓</t>
  </si>
  <si>
    <t>江口　烈史</t>
  </si>
  <si>
    <t>江隈　健斗</t>
  </si>
  <si>
    <t>衛藤　和憲</t>
  </si>
  <si>
    <t>江藤　恭平</t>
  </si>
  <si>
    <t>江藤　真一</t>
  </si>
  <si>
    <t>江藤　貴司</t>
  </si>
  <si>
    <t>江藤　大智</t>
  </si>
  <si>
    <t>衛藤　智成</t>
  </si>
  <si>
    <t>衛藤　秀高</t>
  </si>
  <si>
    <t>江藤　璃大</t>
  </si>
  <si>
    <t>遠藤　朝春</t>
  </si>
  <si>
    <t>遠藤　之仁</t>
  </si>
  <si>
    <t>大芦　佳宏</t>
  </si>
  <si>
    <t>大石　聖哉</t>
  </si>
  <si>
    <t>大石　拓也</t>
  </si>
  <si>
    <t>大石　正雄</t>
  </si>
  <si>
    <t>大久保　宙</t>
  </si>
  <si>
    <t>大久保　広紀</t>
  </si>
  <si>
    <t>大谷　幸希</t>
  </si>
  <si>
    <t>大津　匠司</t>
  </si>
  <si>
    <t>大塚　紀彰</t>
  </si>
  <si>
    <t>大塚　誠也</t>
  </si>
  <si>
    <t>大塚　丈司</t>
  </si>
  <si>
    <t>大塚　雅基</t>
  </si>
  <si>
    <t>大塚　涼平</t>
  </si>
  <si>
    <t>大鶴　翔太郎</t>
  </si>
  <si>
    <t>大野　春佑</t>
  </si>
  <si>
    <t>大屋　楓真</t>
  </si>
  <si>
    <t>岡　正一郎</t>
  </si>
  <si>
    <t>岡田　幸太郎</t>
  </si>
  <si>
    <t>岡田　隆行</t>
  </si>
  <si>
    <t>岡田　涼平</t>
  </si>
  <si>
    <t>岡本　英明</t>
  </si>
  <si>
    <t>小川　健二</t>
  </si>
  <si>
    <t>於久　流絆晟</t>
  </si>
  <si>
    <t>奥薗　将太</t>
  </si>
  <si>
    <t>奥田　翔太</t>
  </si>
  <si>
    <t>奥野　真一郎</t>
  </si>
  <si>
    <t>小栗　貴成</t>
  </si>
  <si>
    <t>小澤　剛史</t>
  </si>
  <si>
    <t>押田　卓</t>
  </si>
  <si>
    <t>小田　邦昭</t>
  </si>
  <si>
    <t>小田巻　裕二</t>
  </si>
  <si>
    <t>小野　耕一</t>
  </si>
  <si>
    <t>小野　翔希</t>
  </si>
  <si>
    <t>小野　将司</t>
  </si>
  <si>
    <t>小野　裕希</t>
  </si>
  <si>
    <t>小野　裕司</t>
  </si>
  <si>
    <t>小野　祥弘</t>
  </si>
  <si>
    <t>小野　蓮央</t>
  </si>
  <si>
    <t>オン　ビョンフン</t>
  </si>
  <si>
    <t>甲斐　照</t>
  </si>
  <si>
    <t>甲斐　一翠</t>
  </si>
  <si>
    <t>甲斐　英治</t>
  </si>
  <si>
    <t>甲斐　直樹</t>
  </si>
  <si>
    <t>甲斐　竜二</t>
  </si>
  <si>
    <t>甲斐　亮介</t>
  </si>
  <si>
    <t>加賀　寿一</t>
  </si>
  <si>
    <t>香川　真弓</t>
  </si>
  <si>
    <t>香川　豊</t>
  </si>
  <si>
    <t>垣内　太陽</t>
  </si>
  <si>
    <t>角谷　直樹</t>
  </si>
  <si>
    <t>笠村　大</t>
  </si>
  <si>
    <t>笠村　凜</t>
  </si>
  <si>
    <t>梶原　明空</t>
  </si>
  <si>
    <t>梶原　規史</t>
  </si>
  <si>
    <t>片山　雄一</t>
  </si>
  <si>
    <t>勝木　翔也</t>
  </si>
  <si>
    <t>加藤　晴久</t>
  </si>
  <si>
    <t>加藤　史章</t>
  </si>
  <si>
    <t>紙谷　昌弥</t>
  </si>
  <si>
    <t>亀山　万生</t>
  </si>
  <si>
    <t>河井　寛次郎</t>
  </si>
  <si>
    <t>川口　俊輔</t>
  </si>
  <si>
    <t>川浪　実歩</t>
  </si>
  <si>
    <t>河野　成利</t>
  </si>
  <si>
    <t>河野　斗馬</t>
  </si>
  <si>
    <t>河野　桐也</t>
  </si>
  <si>
    <t>川野　迅翔</t>
  </si>
  <si>
    <t>河野　仁志</t>
  </si>
  <si>
    <t>川野　裕貴</t>
  </si>
  <si>
    <t>川邉　太一朗</t>
  </si>
  <si>
    <t>川邉　裕也</t>
  </si>
  <si>
    <t>河村　航大</t>
  </si>
  <si>
    <t>河村　長雲</t>
  </si>
  <si>
    <t>河村　信善</t>
  </si>
  <si>
    <t>河村　陽平</t>
  </si>
  <si>
    <t>神田　武志</t>
  </si>
  <si>
    <t>神田　裕</t>
  </si>
  <si>
    <t>菊地　誠</t>
  </si>
  <si>
    <t>木嶋　高行</t>
  </si>
  <si>
    <t>北村　真悟</t>
  </si>
  <si>
    <t>木津　浩太</t>
  </si>
  <si>
    <t>木津　春歌</t>
  </si>
  <si>
    <t>木下　和夫</t>
  </si>
  <si>
    <t>木下　秀紀</t>
  </si>
  <si>
    <t>木原　将和</t>
  </si>
  <si>
    <t>岐部　裕二</t>
  </si>
  <si>
    <t>木村　一平</t>
  </si>
  <si>
    <t>木本　博昭</t>
  </si>
  <si>
    <t>清原　勇二</t>
  </si>
  <si>
    <t>櫛野　理弘</t>
  </si>
  <si>
    <t>楠元　和馬</t>
  </si>
  <si>
    <t>工藤　大昌</t>
  </si>
  <si>
    <t>工藤　忠弘</t>
  </si>
  <si>
    <t>工藤　洋</t>
  </si>
  <si>
    <t>工藤　光範</t>
  </si>
  <si>
    <t>工藤　大和</t>
  </si>
  <si>
    <t>工藤　竜世</t>
  </si>
  <si>
    <t>工藤　遼一</t>
  </si>
  <si>
    <t>久保　宏太</t>
  </si>
  <si>
    <t>久保　翔太郎</t>
  </si>
  <si>
    <t>久保山　崇</t>
  </si>
  <si>
    <t>熊井　優斗</t>
  </si>
  <si>
    <t>黒木　一輝</t>
  </si>
  <si>
    <t>桑野　宏幸</t>
  </si>
  <si>
    <t>桑原　剛志</t>
  </si>
  <si>
    <t>小岩　晴久</t>
  </si>
  <si>
    <t>神志那　公市</t>
  </si>
  <si>
    <t>河野　千恵子</t>
  </si>
  <si>
    <t>河野　匡視</t>
  </si>
  <si>
    <t>古賀　時宗</t>
  </si>
  <si>
    <t>古賀　博喜</t>
  </si>
  <si>
    <t>古賀　雅則</t>
  </si>
  <si>
    <t>小越　憲太郎</t>
  </si>
  <si>
    <t>児玉　一穂</t>
  </si>
  <si>
    <t>児玉　悠介</t>
  </si>
  <si>
    <t>児玉　佑太</t>
  </si>
  <si>
    <t>小手川　洋介</t>
  </si>
  <si>
    <t>小林　覚</t>
  </si>
  <si>
    <t>近藤　孝司</t>
  </si>
  <si>
    <t>五所　睦雄</t>
  </si>
  <si>
    <t>後藤　儀一郎</t>
  </si>
  <si>
    <t>後藤　慶太郎</t>
  </si>
  <si>
    <t>後藤　幸治</t>
  </si>
  <si>
    <t>後藤　茂好</t>
  </si>
  <si>
    <t>後藤　真一</t>
  </si>
  <si>
    <t>後藤　健文</t>
  </si>
  <si>
    <t>後藤　達也</t>
  </si>
  <si>
    <t>後藤　寿</t>
  </si>
  <si>
    <t>後藤　芳健</t>
  </si>
  <si>
    <t>後藤　亮一</t>
  </si>
  <si>
    <t>斎藤　亮真</t>
  </si>
  <si>
    <t>酒井　隆宏</t>
  </si>
  <si>
    <t>酒井　泰峰</t>
  </si>
  <si>
    <t>坂本　晴陽</t>
  </si>
  <si>
    <t>坂本　璃王</t>
  </si>
  <si>
    <t>坂本　莉音</t>
  </si>
  <si>
    <t>坂本　陸</t>
  </si>
  <si>
    <t>相良　宣雄</t>
  </si>
  <si>
    <t>櫻井　貴寛</t>
  </si>
  <si>
    <t>佐々木　匠実</t>
  </si>
  <si>
    <t>指原　健太郎</t>
  </si>
  <si>
    <t>目　匡弘</t>
  </si>
  <si>
    <t>佐藤　凱翔</t>
  </si>
  <si>
    <t>佐藤　耕輔</t>
  </si>
  <si>
    <t>佐藤　翔太</t>
  </si>
  <si>
    <t>佐藤　慎也</t>
  </si>
  <si>
    <t>佐藤　颯</t>
  </si>
  <si>
    <t>佐藤　武吉</t>
  </si>
  <si>
    <t>佐藤　直</t>
  </si>
  <si>
    <t>佐藤　遥哉</t>
  </si>
  <si>
    <t>佐藤　秀昭</t>
  </si>
  <si>
    <t>佐藤　秀勝</t>
  </si>
  <si>
    <t>佐藤　寛季</t>
  </si>
  <si>
    <t>佐藤　守</t>
  </si>
  <si>
    <t>佐藤　光雄</t>
  </si>
  <si>
    <t>佐藤　祐親</t>
  </si>
  <si>
    <t>佐藤　教春</t>
  </si>
  <si>
    <t>佐藤　蓮太</t>
  </si>
  <si>
    <t>鮫島　裕貴</t>
  </si>
  <si>
    <t>澤田　弘教</t>
  </si>
  <si>
    <t>澤永　悠樹</t>
  </si>
  <si>
    <t>財前　友担</t>
  </si>
  <si>
    <t>椎原　健夫</t>
  </si>
  <si>
    <t>志賀　泰二</t>
  </si>
  <si>
    <t>嶋田　尚祐</t>
  </si>
  <si>
    <t>島畑　欣史</t>
  </si>
  <si>
    <t>清水　聖徳</t>
  </si>
  <si>
    <t>清水　碧倭</t>
  </si>
  <si>
    <t>周藤　彼方</t>
  </si>
  <si>
    <t>首藤　貴志</t>
  </si>
  <si>
    <t>首藤　保</t>
  </si>
  <si>
    <t>首藤　翼</t>
  </si>
  <si>
    <t>首藤　晴美</t>
  </si>
  <si>
    <t>首藤　弘樹</t>
  </si>
  <si>
    <t>首藤　正叡</t>
  </si>
  <si>
    <t>庄司　誠</t>
  </si>
  <si>
    <t>庄部　正人</t>
  </si>
  <si>
    <t>白石　琥太郎</t>
  </si>
  <si>
    <t>秦　琥太郎</t>
  </si>
  <si>
    <t>秦　鼓乃実</t>
  </si>
  <si>
    <t>秦　拓真</t>
  </si>
  <si>
    <t>秦　翼早</t>
  </si>
  <si>
    <t>軸丸　耕平</t>
  </si>
  <si>
    <t>城野　雅翔</t>
  </si>
  <si>
    <t>末　洸樹</t>
  </si>
  <si>
    <t>末綱　航大</t>
  </si>
  <si>
    <t>末綱　太舟</t>
  </si>
  <si>
    <t>末永　成久</t>
  </si>
  <si>
    <t>杉崎　誠</t>
  </si>
  <si>
    <t>杉野　岳士</t>
  </si>
  <si>
    <t>鈴木　公大</t>
  </si>
  <si>
    <t>須藤　聡</t>
  </si>
  <si>
    <t>須藤　裕太</t>
  </si>
  <si>
    <t>隅田　渚斗</t>
  </si>
  <si>
    <t>隅田　波希</t>
  </si>
  <si>
    <t>関　一昭</t>
  </si>
  <si>
    <t>関　正二</t>
  </si>
  <si>
    <t>関　翼</t>
  </si>
  <si>
    <t>関谷　僚人</t>
  </si>
  <si>
    <t>曽根　文武</t>
  </si>
  <si>
    <t>曽根崎　照紀</t>
  </si>
  <si>
    <t>曽根田　康寿</t>
  </si>
  <si>
    <t>園田　純直</t>
  </si>
  <si>
    <t>髙木　大誠</t>
  </si>
  <si>
    <t>高倉　一城</t>
  </si>
  <si>
    <t>高田　雅博</t>
  </si>
  <si>
    <t>高月　隆成</t>
  </si>
  <si>
    <t>高野　賢吾</t>
  </si>
  <si>
    <t>髙野　大輔</t>
  </si>
  <si>
    <t>高橋　洸介</t>
  </si>
  <si>
    <t>高橋　央明</t>
  </si>
  <si>
    <t>高橋　由資</t>
  </si>
  <si>
    <t>髙橋　涼介</t>
  </si>
  <si>
    <t>高原　啓司</t>
  </si>
  <si>
    <t>高原　悠太</t>
  </si>
  <si>
    <t>髙本　澪奈</t>
  </si>
  <si>
    <t>高森　宗治</t>
  </si>
  <si>
    <t>田上　龍真</t>
  </si>
  <si>
    <t>瀧水　蓮太郎</t>
  </si>
  <si>
    <t>竹中　啓司</t>
  </si>
  <si>
    <t>多嶋田　尚平</t>
  </si>
  <si>
    <t>田代　修三</t>
  </si>
  <si>
    <t>田邊　政治</t>
  </si>
  <si>
    <t>谷川　潤弥</t>
  </si>
  <si>
    <t>田村　拓也</t>
  </si>
  <si>
    <t>伊達　洋介</t>
  </si>
  <si>
    <t>忠願寺　慶祐</t>
  </si>
  <si>
    <t>津田　敬太</t>
  </si>
  <si>
    <t>筒井　愛</t>
  </si>
  <si>
    <t>都竹　創</t>
  </si>
  <si>
    <t>津守　翔太</t>
  </si>
  <si>
    <t>鶴田　翔一</t>
  </si>
  <si>
    <t>鶴原　楓也</t>
  </si>
  <si>
    <t>出口　功</t>
  </si>
  <si>
    <t>徳丸　淳治</t>
  </si>
  <si>
    <t>得丸　拓実</t>
  </si>
  <si>
    <t>徳丸　英明</t>
  </si>
  <si>
    <t>得丸　政徳</t>
  </si>
  <si>
    <t>都甲　空</t>
  </si>
  <si>
    <t>戸田　汐音</t>
  </si>
  <si>
    <t>十時　優介</t>
  </si>
  <si>
    <t>笘川　銀雅</t>
  </si>
  <si>
    <t>友永　弥</t>
  </si>
  <si>
    <t>友松　誠二</t>
  </si>
  <si>
    <t>豊田　颯花</t>
  </si>
  <si>
    <t>豊田　裕司</t>
  </si>
  <si>
    <t>仲　恭平</t>
  </si>
  <si>
    <t>中岡　駿</t>
  </si>
  <si>
    <t>中川　勝裕</t>
  </si>
  <si>
    <t>中川　俊哉</t>
  </si>
  <si>
    <t>中倉　咲姫</t>
  </si>
  <si>
    <t>中島　大成</t>
  </si>
  <si>
    <t>中島　忠伸</t>
  </si>
  <si>
    <t>中嶋　結孝</t>
  </si>
  <si>
    <t>中津留　正三</t>
  </si>
  <si>
    <t>中津留　治将</t>
  </si>
  <si>
    <t>中西　智彦</t>
  </si>
  <si>
    <t>中根　幹雄</t>
  </si>
  <si>
    <t>中野　明</t>
  </si>
  <si>
    <t>中野　俊宏</t>
  </si>
  <si>
    <t>中野　智博</t>
  </si>
  <si>
    <t>中野　竜太</t>
  </si>
  <si>
    <t>中畑　光宏</t>
  </si>
  <si>
    <t>中間　敏彦</t>
  </si>
  <si>
    <t>仲村　晃和</t>
  </si>
  <si>
    <t>中村　冴里</t>
  </si>
  <si>
    <t>中村　智美</t>
  </si>
  <si>
    <t>中村　真彦</t>
  </si>
  <si>
    <t>中村　怜音</t>
  </si>
  <si>
    <t>中渡瀬　真樹</t>
  </si>
  <si>
    <t>永井　智大</t>
  </si>
  <si>
    <t>永尾　透</t>
  </si>
  <si>
    <t>長岡　範</t>
  </si>
  <si>
    <t>長野　武史</t>
  </si>
  <si>
    <t>永松　和寿</t>
  </si>
  <si>
    <t>永松　裕史</t>
  </si>
  <si>
    <t>永松　賢俊</t>
  </si>
  <si>
    <t>永山　正樹</t>
  </si>
  <si>
    <t>長山　祐介</t>
  </si>
  <si>
    <t>流川　新</t>
  </si>
  <si>
    <t>奈須野　安侑里</t>
  </si>
  <si>
    <t>西尾　拓之</t>
  </si>
  <si>
    <t>西岡　京一郎</t>
  </si>
  <si>
    <t>西田　翔</t>
  </si>
  <si>
    <t>西山　純平</t>
  </si>
  <si>
    <t>新田　莉生</t>
  </si>
  <si>
    <t>二宮　慶太</t>
  </si>
  <si>
    <t>二宮　鯛介</t>
  </si>
  <si>
    <t>二宮　大己</t>
  </si>
  <si>
    <t>二宮　大作</t>
  </si>
  <si>
    <t>二宮　康彰</t>
  </si>
  <si>
    <t>如法寺　雅俊</t>
  </si>
  <si>
    <t>庭瀬　元希</t>
  </si>
  <si>
    <t>野上　拳跳</t>
  </si>
  <si>
    <t>野口　源若</t>
  </si>
  <si>
    <t>野口　康二郎</t>
  </si>
  <si>
    <t>野口　智隆</t>
  </si>
  <si>
    <t>野尻　慎之助</t>
  </si>
  <si>
    <t>野尻　崇</t>
  </si>
  <si>
    <t>野田　晶生</t>
  </si>
  <si>
    <t>野村　辰寿</t>
  </si>
  <si>
    <t>野村　哲也</t>
  </si>
  <si>
    <t>則次　祐介</t>
  </si>
  <si>
    <t>間　勇翔</t>
  </si>
  <si>
    <t>橋本　敏邦</t>
  </si>
  <si>
    <t>波多野　政美</t>
  </si>
  <si>
    <t>畑辺　康年</t>
  </si>
  <si>
    <t>波津久　雄平</t>
  </si>
  <si>
    <t>花田　俊介</t>
  </si>
  <si>
    <t>花宮　うの</t>
  </si>
  <si>
    <t>花宮　龍之介</t>
  </si>
  <si>
    <t>濱崎　賢一</t>
  </si>
  <si>
    <t>濱砂　樹</t>
  </si>
  <si>
    <t>浜町　隆蒔</t>
  </si>
  <si>
    <t>林田　健太</t>
  </si>
  <si>
    <t>原　正佳</t>
  </si>
  <si>
    <t>原田　光清</t>
  </si>
  <si>
    <t>原田　裕規</t>
  </si>
  <si>
    <t>馬場　睦紀</t>
  </si>
  <si>
    <t>東　大晟</t>
  </si>
  <si>
    <t>疋田　真吾</t>
  </si>
  <si>
    <t>日隈　駿</t>
  </si>
  <si>
    <t>菱川　翔平</t>
  </si>
  <si>
    <t>姫野　航平</t>
  </si>
  <si>
    <t>姫野　青空</t>
  </si>
  <si>
    <t>姫野　太一</t>
  </si>
  <si>
    <t>姫野　貴裕</t>
  </si>
  <si>
    <t>姫野　太輔</t>
  </si>
  <si>
    <t>姫野　雅俊</t>
  </si>
  <si>
    <t>平井　康寛</t>
  </si>
  <si>
    <t>平野　道弘</t>
  </si>
  <si>
    <t>平野　泰寛</t>
  </si>
  <si>
    <t>平林　昭二</t>
  </si>
  <si>
    <t>平林　拓朗</t>
  </si>
  <si>
    <t>平原　晃</t>
  </si>
  <si>
    <t>平原　悟</t>
  </si>
  <si>
    <t>平山　雄太</t>
  </si>
  <si>
    <t>廣瀬　尚人</t>
  </si>
  <si>
    <t>廣瀬　龍治</t>
  </si>
  <si>
    <t>深見　精二</t>
  </si>
  <si>
    <t>福島　莉聖</t>
  </si>
  <si>
    <t>福田　航陽</t>
  </si>
  <si>
    <t>福田　紫月</t>
  </si>
  <si>
    <t>福田　知行</t>
  </si>
  <si>
    <t>藤井　俊輔</t>
  </si>
  <si>
    <t>藤井　康之</t>
  </si>
  <si>
    <t>藤岡　典之</t>
  </si>
  <si>
    <t>藤田　翔</t>
  </si>
  <si>
    <t>藤田　恭輔</t>
  </si>
  <si>
    <t>藤田　大幹</t>
  </si>
  <si>
    <t>藤並　敬大</t>
  </si>
  <si>
    <t>藤野　聖也</t>
  </si>
  <si>
    <t>藤野　哲哉</t>
  </si>
  <si>
    <t>藤野　誠</t>
  </si>
  <si>
    <t>藤松　秀那</t>
  </si>
  <si>
    <t>藤松　竜也</t>
  </si>
  <si>
    <t>藤本　宏平</t>
  </si>
  <si>
    <t>藤原　翔大</t>
  </si>
  <si>
    <t>藤原　迅</t>
  </si>
  <si>
    <t>藤原　妙子</t>
  </si>
  <si>
    <t>古田　健悟</t>
  </si>
  <si>
    <t>古寺　明日架</t>
  </si>
  <si>
    <t>古畑　親治</t>
  </si>
  <si>
    <t>保明　栄治</t>
  </si>
  <si>
    <t>宝珠　史洋</t>
  </si>
  <si>
    <t>法野　功太郎</t>
  </si>
  <si>
    <t>星野　杏</t>
  </si>
  <si>
    <t>星野　嵐</t>
  </si>
  <si>
    <t>堀　悠佑</t>
  </si>
  <si>
    <t>本郷　魁正</t>
  </si>
  <si>
    <t>本城　瑛翔</t>
  </si>
  <si>
    <t>本田　敬恭</t>
  </si>
  <si>
    <t>本田　淳仁</t>
  </si>
  <si>
    <t>本田　郁恭</t>
  </si>
  <si>
    <t>マガリェンス　アルナウド</t>
  </si>
  <si>
    <t>牧　耕成</t>
  </si>
  <si>
    <t>桝永　真斗</t>
  </si>
  <si>
    <t>松尾　国洋</t>
  </si>
  <si>
    <t>松尾　賢一</t>
  </si>
  <si>
    <t>松尾　征吾</t>
  </si>
  <si>
    <t>松尾　晴登</t>
  </si>
  <si>
    <t>松岡　辰倫</t>
  </si>
  <si>
    <t>松下　立夫</t>
  </si>
  <si>
    <t>松高　蓮</t>
  </si>
  <si>
    <t>松田　信行</t>
  </si>
  <si>
    <t>松原　巧</t>
  </si>
  <si>
    <t>松原　広幸</t>
  </si>
  <si>
    <t>松原　政司</t>
  </si>
  <si>
    <t>松原　唯衣</t>
  </si>
  <si>
    <t>松村　未来</t>
  </si>
  <si>
    <t>松本　侑樹</t>
  </si>
  <si>
    <t>松雪　浩俊</t>
  </si>
  <si>
    <t>三浦　櫂斗</t>
  </si>
  <si>
    <t>三浦　憲太郎</t>
  </si>
  <si>
    <t>三浦　建人</t>
  </si>
  <si>
    <t>三浦　弘大</t>
  </si>
  <si>
    <t>三浦　哲郎</t>
  </si>
  <si>
    <t>三浦　雄大</t>
  </si>
  <si>
    <t>三重野　英人</t>
  </si>
  <si>
    <t>水島　義規</t>
  </si>
  <si>
    <t>溝辺　哲也</t>
  </si>
  <si>
    <t>御手洗　佑太</t>
  </si>
  <si>
    <t>道久　絵理</t>
  </si>
  <si>
    <t>三井　雄大</t>
  </si>
  <si>
    <t>満永　啓祐</t>
  </si>
  <si>
    <t>三笘　晋也</t>
  </si>
  <si>
    <t>南　佳織</t>
  </si>
  <si>
    <t>峰尾　勝</t>
  </si>
  <si>
    <t>三原　将弥</t>
  </si>
  <si>
    <t>三股　正直</t>
  </si>
  <si>
    <t>宮崎　友雅</t>
  </si>
  <si>
    <t>宮里　直太郎</t>
  </si>
  <si>
    <t>宮本　圭一郎</t>
  </si>
  <si>
    <t>宮本　崇史</t>
  </si>
  <si>
    <t>宗岡　胡桃</t>
  </si>
  <si>
    <t>宗岡　亮次</t>
  </si>
  <si>
    <t>村上　叶恋</t>
  </si>
  <si>
    <t>村上　煌誠</t>
  </si>
  <si>
    <t>村上　瑳彩</t>
  </si>
  <si>
    <t>村上　洋平</t>
  </si>
  <si>
    <t>村本　輝</t>
  </si>
  <si>
    <t>村谷　祐一</t>
  </si>
  <si>
    <t>村山　武志</t>
  </si>
  <si>
    <t>室　元樹</t>
  </si>
  <si>
    <t>用松　聖登</t>
  </si>
  <si>
    <t>元木　勇太</t>
  </si>
  <si>
    <t>本野　秀貴</t>
  </si>
  <si>
    <t>森　恭子</t>
  </si>
  <si>
    <t>森　健太朗</t>
  </si>
  <si>
    <t>森　秀太</t>
  </si>
  <si>
    <t>森　凛人</t>
  </si>
  <si>
    <t>森崎　敬三</t>
  </si>
  <si>
    <t>森崎　瑠聖</t>
  </si>
  <si>
    <t>森崎　瑠菜</t>
  </si>
  <si>
    <t>森迫　遥希</t>
  </si>
  <si>
    <t>森永　和彦</t>
  </si>
  <si>
    <t>森山　敦能</t>
  </si>
  <si>
    <t>薬師寺　康平</t>
  </si>
  <si>
    <t>薬師寺　章伊</t>
  </si>
  <si>
    <t>八坂　秀青</t>
  </si>
  <si>
    <t>矢治　弘志郎</t>
  </si>
  <si>
    <t>保田　拓海</t>
  </si>
  <si>
    <t>安波　俊英</t>
  </si>
  <si>
    <t>安久　克也</t>
  </si>
  <si>
    <t>矢田　彩都</t>
  </si>
  <si>
    <t>柳本　龍成</t>
  </si>
  <si>
    <t>矢野　十央南</t>
  </si>
  <si>
    <t>矢野　虎乃介</t>
  </si>
  <si>
    <t>矢野　譲</t>
  </si>
  <si>
    <t>矢野　陵太</t>
  </si>
  <si>
    <t>矢部　泰史</t>
  </si>
  <si>
    <t>山﨑　爽暉</t>
  </si>
  <si>
    <t>山崎　哲也</t>
  </si>
  <si>
    <t>山下　竜二</t>
  </si>
  <si>
    <t>山田　宏和</t>
  </si>
  <si>
    <t>山田　将来</t>
  </si>
  <si>
    <t>山田　結和</t>
  </si>
  <si>
    <t>山根　雄治</t>
  </si>
  <si>
    <t>山本　康平</t>
  </si>
  <si>
    <t>山本　純平</t>
  </si>
  <si>
    <t>山本　空</t>
  </si>
  <si>
    <t>山本　崇史</t>
  </si>
  <si>
    <t>山本　隼斗</t>
  </si>
  <si>
    <t>山矢　修冬</t>
  </si>
  <si>
    <t>矢幡　裕一</t>
  </si>
  <si>
    <t>湯浅　諒</t>
  </si>
  <si>
    <t>柚木　貴博</t>
  </si>
  <si>
    <t>横尾　茂</t>
  </si>
  <si>
    <t>横尾　夏希</t>
  </si>
  <si>
    <t>横尾　侑磨</t>
  </si>
  <si>
    <t>吉川　哲平</t>
  </si>
  <si>
    <t>吉川　美里</t>
  </si>
  <si>
    <t>吉武　毅</t>
  </si>
  <si>
    <t>吉田　蒼威</t>
  </si>
  <si>
    <t>吉野　公司</t>
  </si>
  <si>
    <t>吉野　大峨</t>
  </si>
  <si>
    <t>吉原　喬樹</t>
  </si>
  <si>
    <t>吉弘　周平</t>
  </si>
  <si>
    <t>吉松　健</t>
  </si>
  <si>
    <t>吉村　一</t>
  </si>
  <si>
    <t>佳元　省三</t>
  </si>
  <si>
    <t>米澤　邦彦</t>
  </si>
  <si>
    <t>米田　尚司</t>
  </si>
  <si>
    <t>若林　歩夢</t>
  </si>
  <si>
    <t>渡邉　鷹也</t>
  </si>
  <si>
    <t>渡邉　直耶</t>
  </si>
  <si>
    <t>渡邉　優憲</t>
  </si>
  <si>
    <t>渡邉　友輔</t>
  </si>
  <si>
    <t>和田　優作</t>
  </si>
  <si>
    <t>４級</t>
  </si>
  <si>
    <t>１級</t>
  </si>
  <si>
    <t>２級</t>
  </si>
  <si>
    <t>３級</t>
  </si>
  <si>
    <t>S審判</t>
  </si>
  <si>
    <t>大分県</t>
  </si>
  <si>
    <t>男性</t>
  </si>
  <si>
    <t>女性</t>
  </si>
  <si>
    <t>　③審判部より</t>
    <rPh sb="2" eb="4">
      <t>シンパン</t>
    </rPh>
    <rPh sb="4" eb="5">
      <t>ブ</t>
    </rPh>
    <phoneticPr fontId="5"/>
  </si>
  <si>
    <t>　⑤抽選</t>
    <rPh sb="2" eb="4">
      <t>チュウセン</t>
    </rPh>
    <phoneticPr fontId="5"/>
  </si>
  <si>
    <t>　②要項の確認</t>
    <rPh sb="2" eb="4">
      <t>ヨウコウ</t>
    </rPh>
    <rPh sb="5" eb="7">
      <t>カクニン</t>
    </rPh>
    <phoneticPr fontId="5"/>
  </si>
  <si>
    <t>　④質問、諸注意</t>
    <phoneticPr fontId="5"/>
  </si>
  <si>
    <t>①10:00　②10:50　③11:40　④13:20　⑤14:10　⑥15:00</t>
    <phoneticPr fontId="5"/>
  </si>
  <si>
    <t>日田/玖珠</t>
    <rPh sb="0" eb="2">
      <t>ヒタ</t>
    </rPh>
    <rPh sb="3" eb="5">
      <t>クス</t>
    </rPh>
    <phoneticPr fontId="5"/>
  </si>
  <si>
    <t>臼杵/津久見</t>
    <rPh sb="0" eb="2">
      <t>ウスキ</t>
    </rPh>
    <rPh sb="3" eb="6">
      <t>ツクミ</t>
    </rPh>
    <phoneticPr fontId="5"/>
  </si>
  <si>
    <t>サブB</t>
    <phoneticPr fontId="5"/>
  </si>
  <si>
    <t>大分県サッカー協会人工芝グラウンド</t>
    <phoneticPr fontId="5"/>
  </si>
  <si>
    <t>＜会場＞</t>
    <rPh sb="1" eb="3">
      <t>カイジョウ</t>
    </rPh>
    <phoneticPr fontId="5"/>
  </si>
  <si>
    <t>＜役員名簿＞</t>
    <rPh sb="1" eb="3">
      <t>ヤクイン</t>
    </rPh>
    <rPh sb="3" eb="5">
      <t>メイボ</t>
    </rPh>
    <phoneticPr fontId="5"/>
  </si>
  <si>
    <t>＜審判名簿＞</t>
    <rPh sb="1" eb="3">
      <t>シンパン</t>
    </rPh>
    <rPh sb="3" eb="5">
      <t>メイボ</t>
    </rPh>
    <phoneticPr fontId="5"/>
  </si>
  <si>
    <t>中野　観司郎</t>
  </si>
  <si>
    <t>松下　省吾</t>
  </si>
  <si>
    <t>Ｍ．Ｓ．Ｓ</t>
  </si>
  <si>
    <t>若宮サッカースポーツ少年団</t>
  </si>
  <si>
    <t>南立石サッカースポーツ少年団</t>
  </si>
  <si>
    <t>唐木　耀誠</t>
  </si>
  <si>
    <t>嶋末　大地</t>
  </si>
  <si>
    <t>江隈　涼星</t>
  </si>
  <si>
    <t>吉田　光毅</t>
  </si>
  <si>
    <t>川端　大稀</t>
  </si>
  <si>
    <t>川野　葵翔</t>
  </si>
  <si>
    <t>カワノ　アオト</t>
  </si>
  <si>
    <t>荻本　拓摩</t>
  </si>
  <si>
    <t>オギモト　タクマ</t>
  </si>
  <si>
    <t>吉田　湊</t>
  </si>
  <si>
    <t>渡辺　大起</t>
  </si>
  <si>
    <t>山口　颯太</t>
  </si>
  <si>
    <t>田崎　大夢</t>
  </si>
  <si>
    <t>恒成　洋吉</t>
  </si>
  <si>
    <t>イトウ　シュンタ</t>
  </si>
  <si>
    <t>波多野　雄大</t>
  </si>
  <si>
    <t>葛城　佑真</t>
  </si>
  <si>
    <t>首藤　晴道</t>
  </si>
  <si>
    <t>馬﨑　隆世</t>
  </si>
  <si>
    <t>岩村　周真</t>
  </si>
  <si>
    <t>イワムラ　シュウマ</t>
  </si>
  <si>
    <t>磯部　輝</t>
  </si>
  <si>
    <t>須藤　玲空</t>
  </si>
  <si>
    <t>森　凛桜</t>
  </si>
  <si>
    <t>後藤　丈平</t>
  </si>
  <si>
    <t>岩永　琥太郎</t>
  </si>
  <si>
    <t>後藤　彩希</t>
  </si>
  <si>
    <t>生野　陽大</t>
  </si>
  <si>
    <t>廣石　有咲</t>
  </si>
  <si>
    <t>杉田　翔</t>
  </si>
  <si>
    <t>緒方　惇人</t>
  </si>
  <si>
    <t>大野　仁</t>
  </si>
  <si>
    <t>ゴトウ　カイリ</t>
  </si>
  <si>
    <t>大塚　蒼生</t>
  </si>
  <si>
    <t>村上　真威人</t>
  </si>
  <si>
    <t>ムラカミ　マイト</t>
  </si>
  <si>
    <t>中川　泰良</t>
  </si>
  <si>
    <t>江島　優斗</t>
  </si>
  <si>
    <t>菊川　翼</t>
  </si>
  <si>
    <t>大津　瑞斗</t>
  </si>
  <si>
    <t>西江　真翔</t>
  </si>
  <si>
    <t>當麻　晃基</t>
  </si>
  <si>
    <t>玉井　葉夏</t>
  </si>
  <si>
    <t>アベ　ソウマ</t>
  </si>
  <si>
    <t>渡辺　晃大</t>
  </si>
  <si>
    <t>大橋　薫</t>
  </si>
  <si>
    <t>軸丸　ゆな</t>
  </si>
  <si>
    <t>小野　剛瑠</t>
  </si>
  <si>
    <t>栗林　透我</t>
  </si>
  <si>
    <t>北山　春斗</t>
  </si>
  <si>
    <t>井上　陽太</t>
  </si>
  <si>
    <t>オノ　ハルト</t>
  </si>
  <si>
    <t>足達　蒼介</t>
  </si>
  <si>
    <t>福西　勝哉</t>
  </si>
  <si>
    <t>柳井　侑也</t>
  </si>
  <si>
    <t>栗本　真帆</t>
  </si>
  <si>
    <t>麻生　凱斗</t>
  </si>
  <si>
    <t>三浦　蓮美</t>
  </si>
  <si>
    <t>中野　祥汰</t>
  </si>
  <si>
    <t>諌山　永遠</t>
  </si>
  <si>
    <t>河合　奏風</t>
  </si>
  <si>
    <t>姫野　雅楽</t>
  </si>
  <si>
    <t>ヒメノ　ウタ</t>
  </si>
  <si>
    <t>鮫島　諒成</t>
  </si>
  <si>
    <t>サメジマ　リョウセイ</t>
  </si>
  <si>
    <t>河野　真幸</t>
  </si>
  <si>
    <t>高山　尚大</t>
  </si>
  <si>
    <t>坂本　航大</t>
  </si>
  <si>
    <t>家股　麟太郎</t>
  </si>
  <si>
    <t>大茂　蓮人</t>
  </si>
  <si>
    <t>大久保　翔太朗</t>
  </si>
  <si>
    <t>竹中　啓悟</t>
  </si>
  <si>
    <t>中川　侑哉</t>
  </si>
  <si>
    <t>生野　晴斗</t>
  </si>
  <si>
    <t>嶋村　堪太</t>
  </si>
  <si>
    <t>矢野　虎士朗</t>
  </si>
  <si>
    <t>井上　碧琉</t>
  </si>
  <si>
    <t>田中　湊人</t>
  </si>
  <si>
    <t>高崎　藍太郎</t>
  </si>
  <si>
    <t>R010536851</t>
  </si>
  <si>
    <t>酒井　駿</t>
  </si>
  <si>
    <t>髙木　翔</t>
  </si>
  <si>
    <t>R010538325</t>
  </si>
  <si>
    <t>大石　雅宣</t>
  </si>
  <si>
    <t>R006647584</t>
  </si>
  <si>
    <t>岡松　伸弥</t>
  </si>
  <si>
    <t>R010538391</t>
  </si>
  <si>
    <t>緒方　翔平</t>
  </si>
  <si>
    <t>R010261243</t>
  </si>
  <si>
    <t>片山　幹彦</t>
  </si>
  <si>
    <t>R010538323</t>
  </si>
  <si>
    <t>古瀬　大騎</t>
  </si>
  <si>
    <t>R004706704</t>
  </si>
  <si>
    <t>小林　年晴</t>
  </si>
  <si>
    <t>R010538293</t>
  </si>
  <si>
    <t>後藤　寛貴</t>
  </si>
  <si>
    <t>R010542171</t>
  </si>
  <si>
    <t>R010538360</t>
  </si>
  <si>
    <t>長野　高志</t>
  </si>
  <si>
    <t>R010538358</t>
  </si>
  <si>
    <t>平川　諒</t>
  </si>
  <si>
    <t>R010073975</t>
  </si>
  <si>
    <t>松本　和也</t>
  </si>
  <si>
    <t>和田　行祐</t>
  </si>
  <si>
    <t>R010538349</t>
  </si>
  <si>
    <t>藍島　司</t>
  </si>
  <si>
    <t>R010599603</t>
  </si>
  <si>
    <t>赤嶺　智輝</t>
  </si>
  <si>
    <t>R010579103</t>
  </si>
  <si>
    <t>秋吉　真怜</t>
  </si>
  <si>
    <t>R010538351</t>
  </si>
  <si>
    <t>麻生　政裕</t>
  </si>
  <si>
    <t>R010588865</t>
  </si>
  <si>
    <t>足立　暖和</t>
  </si>
  <si>
    <t>R010538384</t>
  </si>
  <si>
    <t>足立　悠真</t>
  </si>
  <si>
    <t>R010579110</t>
  </si>
  <si>
    <t>阿地　優斗</t>
  </si>
  <si>
    <t>R010576373</t>
  </si>
  <si>
    <t>安部　奏輝</t>
  </si>
  <si>
    <t>R010538320</t>
  </si>
  <si>
    <t>阿部　渚</t>
  </si>
  <si>
    <t>R010599188</t>
  </si>
  <si>
    <t>安部　広樹</t>
  </si>
  <si>
    <t>R010538292</t>
  </si>
  <si>
    <t>安藤　卓也</t>
  </si>
  <si>
    <t>R010539276</t>
  </si>
  <si>
    <t>安東　龍秀</t>
  </si>
  <si>
    <t>R010538315</t>
  </si>
  <si>
    <t>安藤　綾太</t>
  </si>
  <si>
    <t>R010586301</t>
  </si>
  <si>
    <t>安部　颯</t>
  </si>
  <si>
    <t>R010540070</t>
  </si>
  <si>
    <t>安養寺　伸也</t>
  </si>
  <si>
    <t>R010588864</t>
  </si>
  <si>
    <t>R010599585</t>
  </si>
  <si>
    <t>池崎　聖矢</t>
  </si>
  <si>
    <t>諌山　蒼空</t>
  </si>
  <si>
    <t>R010538393</t>
  </si>
  <si>
    <t>石﨑　蒼大</t>
  </si>
  <si>
    <t>R010539281</t>
  </si>
  <si>
    <t>石田　亮太</t>
  </si>
  <si>
    <t>R010552538</t>
  </si>
  <si>
    <t>和泉　宏幸</t>
  </si>
  <si>
    <t>R010540697</t>
  </si>
  <si>
    <t>板井　愛之助</t>
  </si>
  <si>
    <t>R010576362</t>
  </si>
  <si>
    <t>板井　航一</t>
  </si>
  <si>
    <t>R010583775</t>
  </si>
  <si>
    <t>市川　友翔</t>
  </si>
  <si>
    <t>R010552568</t>
  </si>
  <si>
    <t>市川　嘉樹</t>
  </si>
  <si>
    <t>R010546269</t>
  </si>
  <si>
    <t>市原　龍生</t>
  </si>
  <si>
    <t>R010588856</t>
  </si>
  <si>
    <t>伊東　海星</t>
  </si>
  <si>
    <t>R010546276</t>
  </si>
  <si>
    <t>伊東　将星</t>
  </si>
  <si>
    <t>伊藤　勇汰</t>
  </si>
  <si>
    <t>R010579081</t>
  </si>
  <si>
    <t>伊藤　瑠</t>
  </si>
  <si>
    <t>R010538348</t>
  </si>
  <si>
    <t>今田　優太</t>
  </si>
  <si>
    <t>R010542169</t>
  </si>
  <si>
    <t>今富　康平</t>
  </si>
  <si>
    <t>R010579071</t>
  </si>
  <si>
    <t>芋岡　克征</t>
  </si>
  <si>
    <t>R010579070</t>
  </si>
  <si>
    <t>芋岡　翼</t>
  </si>
  <si>
    <t>R010599609</t>
  </si>
  <si>
    <t>岩﨑　嘉人</t>
  </si>
  <si>
    <t>R010546284</t>
  </si>
  <si>
    <t>岩丸　陽斗</t>
  </si>
  <si>
    <t>R010552551</t>
  </si>
  <si>
    <t>上野　海翔</t>
  </si>
  <si>
    <t>R010599587</t>
  </si>
  <si>
    <t>内田　聖人</t>
  </si>
  <si>
    <t>R010599189</t>
  </si>
  <si>
    <t>内田　孝介</t>
  </si>
  <si>
    <t>R010542199</t>
  </si>
  <si>
    <t>内田　真悟</t>
  </si>
  <si>
    <t>R010586729</t>
  </si>
  <si>
    <t>梅田　尚弥</t>
  </si>
  <si>
    <t>R010542179</t>
  </si>
  <si>
    <t>永路　拓実</t>
  </si>
  <si>
    <t>R010538296</t>
  </si>
  <si>
    <t>江川　題磯</t>
  </si>
  <si>
    <t>R010552544</t>
  </si>
  <si>
    <t>衛藤　庵</t>
  </si>
  <si>
    <t>恵藤　蒼太</t>
  </si>
  <si>
    <t>R010538319</t>
  </si>
  <si>
    <t>江戸　利樹</t>
  </si>
  <si>
    <t>R010599591</t>
  </si>
  <si>
    <t>遠藤　了彩</t>
  </si>
  <si>
    <t>R010576382</t>
  </si>
  <si>
    <t>R010546288</t>
  </si>
  <si>
    <t>大戸　朝陽</t>
  </si>
  <si>
    <t>R010599580</t>
  </si>
  <si>
    <t>R010586295</t>
  </si>
  <si>
    <t>大橋　凪</t>
  </si>
  <si>
    <t>R010538289</t>
  </si>
  <si>
    <t>大場　将公</t>
  </si>
  <si>
    <t>R010586303</t>
  </si>
  <si>
    <t>大平　瑛翔</t>
  </si>
  <si>
    <t>R010546319</t>
  </si>
  <si>
    <t>大森　宗樹</t>
  </si>
  <si>
    <t>R010549366</t>
  </si>
  <si>
    <t>岡　誉</t>
  </si>
  <si>
    <t>R010538342</t>
  </si>
  <si>
    <t>岡崎　広夢</t>
  </si>
  <si>
    <t>R010513151</t>
  </si>
  <si>
    <t>岡村　勇輝</t>
  </si>
  <si>
    <t>R010538298</t>
  </si>
  <si>
    <t>岡本　和也</t>
  </si>
  <si>
    <t>岡本　颯真</t>
  </si>
  <si>
    <t>R010538294</t>
  </si>
  <si>
    <t>岡本　優</t>
  </si>
  <si>
    <t>R010579067</t>
  </si>
  <si>
    <t>小川　祐二</t>
  </si>
  <si>
    <t>R010358202</t>
  </si>
  <si>
    <t>小野　敦司</t>
  </si>
  <si>
    <t>R010546323</t>
  </si>
  <si>
    <t>小野　奏音</t>
  </si>
  <si>
    <t>R010549371</t>
  </si>
  <si>
    <t>小野　華凜</t>
  </si>
  <si>
    <t>R010538304</t>
  </si>
  <si>
    <t>小野　柑太</t>
  </si>
  <si>
    <t>R010586720</t>
  </si>
  <si>
    <t>小畑　歩来</t>
  </si>
  <si>
    <t>R010552565</t>
  </si>
  <si>
    <t>加隈　歩夢</t>
  </si>
  <si>
    <t>R010579075</t>
  </si>
  <si>
    <t>梶原　凌</t>
  </si>
  <si>
    <t>R010599172</t>
  </si>
  <si>
    <t>加藤　正雄</t>
  </si>
  <si>
    <t>R010576363</t>
  </si>
  <si>
    <t>加藤　悠汰</t>
  </si>
  <si>
    <t>R010538326</t>
  </si>
  <si>
    <t>金丸　顕和</t>
  </si>
  <si>
    <t>R010581176</t>
  </si>
  <si>
    <t>兼田　秀虎</t>
  </si>
  <si>
    <t>R010540038</t>
  </si>
  <si>
    <t>上城　司</t>
  </si>
  <si>
    <t>R010546275</t>
  </si>
  <si>
    <t>上村　叶多</t>
  </si>
  <si>
    <t>R010586298</t>
  </si>
  <si>
    <t>河合　来城</t>
  </si>
  <si>
    <t>R010546290</t>
  </si>
  <si>
    <t>河野　優生</t>
  </si>
  <si>
    <t>R010538397</t>
  </si>
  <si>
    <t>河野　栄磨</t>
  </si>
  <si>
    <t>R010583789</t>
  </si>
  <si>
    <t>川野　公聖</t>
  </si>
  <si>
    <t>川野　真司</t>
  </si>
  <si>
    <t>R010538375</t>
  </si>
  <si>
    <t>河野　虎之介</t>
  </si>
  <si>
    <t>R010538388</t>
  </si>
  <si>
    <t>河野　夏</t>
  </si>
  <si>
    <t>河野　祐輔</t>
  </si>
  <si>
    <t>R010549365</t>
  </si>
  <si>
    <t>川端　沙雪</t>
  </si>
  <si>
    <t>R010546340</t>
  </si>
  <si>
    <t>神崎　来実</t>
  </si>
  <si>
    <t>R010538345</t>
  </si>
  <si>
    <t>菊屋　令</t>
  </si>
  <si>
    <t>R010546303</t>
  </si>
  <si>
    <t>北川　奏</t>
  </si>
  <si>
    <t>R010546304</t>
  </si>
  <si>
    <t>衣笠　勇輝</t>
  </si>
  <si>
    <t>R010576552</t>
  </si>
  <si>
    <t>木村　颯太</t>
  </si>
  <si>
    <t>R010583778</t>
  </si>
  <si>
    <t>木村　太陽</t>
  </si>
  <si>
    <t>R010552550</t>
  </si>
  <si>
    <t>木村　翔瑛</t>
  </si>
  <si>
    <t>R010581166</t>
  </si>
  <si>
    <t>清末　智暉</t>
  </si>
  <si>
    <t>R010593963</t>
  </si>
  <si>
    <t>吉良　優輝</t>
  </si>
  <si>
    <t>R010586314</t>
  </si>
  <si>
    <t>桐村　虎夢</t>
  </si>
  <si>
    <t>R010579060</t>
  </si>
  <si>
    <t>楠野　裕也</t>
  </si>
  <si>
    <t>R010576385</t>
  </si>
  <si>
    <t>工藤　大明</t>
  </si>
  <si>
    <t>R010513913</t>
  </si>
  <si>
    <t>黒木　大治郎</t>
  </si>
  <si>
    <t>R010538366</t>
  </si>
  <si>
    <t>桑原　力飛</t>
  </si>
  <si>
    <t>R010576371</t>
  </si>
  <si>
    <t>桑山　元汰</t>
  </si>
  <si>
    <t>R010542184</t>
  </si>
  <si>
    <t>小石　圭亮</t>
  </si>
  <si>
    <t>R010546274</t>
  </si>
  <si>
    <t>河野　泰良</t>
  </si>
  <si>
    <t>R010579057</t>
  </si>
  <si>
    <t>児玉　敦志</t>
  </si>
  <si>
    <t>R010552559</t>
  </si>
  <si>
    <t>児玉　准哉</t>
  </si>
  <si>
    <t>R010599583</t>
  </si>
  <si>
    <t>小林　優仁</t>
  </si>
  <si>
    <t>R010546292</t>
  </si>
  <si>
    <t>小山　純平</t>
  </si>
  <si>
    <t>R010509969</t>
  </si>
  <si>
    <t>合谷　佑木</t>
  </si>
  <si>
    <t>R010576369</t>
  </si>
  <si>
    <t>後藤　健伍</t>
  </si>
  <si>
    <t>R010552541</t>
  </si>
  <si>
    <t>後藤　滉稀</t>
  </si>
  <si>
    <t>R010579143</t>
  </si>
  <si>
    <t>後藤　凪海</t>
  </si>
  <si>
    <t>R010538300</t>
  </si>
  <si>
    <t>後藤　睦希</t>
  </si>
  <si>
    <t>R010586296</t>
  </si>
  <si>
    <t>後藤　優空</t>
  </si>
  <si>
    <t>R010552532</t>
  </si>
  <si>
    <t>佐伯　正一</t>
  </si>
  <si>
    <t>R010552567</t>
  </si>
  <si>
    <t>酒井　碧海</t>
  </si>
  <si>
    <t>R010579099</t>
  </si>
  <si>
    <t>酒井　琥士朗</t>
  </si>
  <si>
    <t>R010576358</t>
  </si>
  <si>
    <t>坂本　和哉</t>
  </si>
  <si>
    <t>R010581164</t>
  </si>
  <si>
    <t>相良　晃平</t>
  </si>
  <si>
    <t>R010576381</t>
  </si>
  <si>
    <t>櫻木　海晴</t>
  </si>
  <si>
    <t>R010542194</t>
  </si>
  <si>
    <t>迫　聖一郎</t>
  </si>
  <si>
    <t>R010586324</t>
  </si>
  <si>
    <t>佐々木　陽音</t>
  </si>
  <si>
    <t>R010586315</t>
  </si>
  <si>
    <t>佐々木　大和</t>
  </si>
  <si>
    <t>R010538390</t>
  </si>
  <si>
    <t>佐藤　歩虎</t>
  </si>
  <si>
    <t>R010552574</t>
  </si>
  <si>
    <t>佐藤　洸輝</t>
  </si>
  <si>
    <t>R010579095</t>
  </si>
  <si>
    <t>佐藤　修一</t>
  </si>
  <si>
    <t>R010599176</t>
  </si>
  <si>
    <t>佐藤　周平</t>
  </si>
  <si>
    <t>R010538354</t>
  </si>
  <si>
    <t>佐藤　秀弥</t>
  </si>
  <si>
    <t>R010552561</t>
  </si>
  <si>
    <t>佐藤　哲也</t>
  </si>
  <si>
    <t>R010594942</t>
  </si>
  <si>
    <t>R010599178</t>
  </si>
  <si>
    <t>R010538322</t>
  </si>
  <si>
    <t>佐藤　浩樹</t>
  </si>
  <si>
    <t>R010599169</t>
  </si>
  <si>
    <t>佐藤　元気</t>
  </si>
  <si>
    <t>R010538306</t>
  </si>
  <si>
    <t>佐藤　悠人</t>
  </si>
  <si>
    <t>R010593964</t>
  </si>
  <si>
    <t>佐藤　圭悠</t>
  </si>
  <si>
    <t>R010552573</t>
  </si>
  <si>
    <t>佐藤　陸</t>
  </si>
  <si>
    <t>R010583788</t>
  </si>
  <si>
    <t>佐藤　凛太朗</t>
  </si>
  <si>
    <t>R010588870</t>
  </si>
  <si>
    <t>佐藤　琉偉</t>
  </si>
  <si>
    <t>R010538386</t>
  </si>
  <si>
    <t>財津　亮介</t>
  </si>
  <si>
    <t>R010542200</t>
  </si>
  <si>
    <t>鹿内　克彦</t>
  </si>
  <si>
    <t>R010552555</t>
  </si>
  <si>
    <t>敷嶋　義郎</t>
  </si>
  <si>
    <t>R010538301</t>
  </si>
  <si>
    <t>重光　日向</t>
  </si>
  <si>
    <t>R010588882</t>
  </si>
  <si>
    <t>志堂寺　和之介</t>
  </si>
  <si>
    <t>R010583772</t>
  </si>
  <si>
    <t>渋谷　駿</t>
  </si>
  <si>
    <t>R010586719</t>
  </si>
  <si>
    <t>嶋津　慶真</t>
  </si>
  <si>
    <t>R010579105</t>
  </si>
  <si>
    <t>清水　颯太</t>
  </si>
  <si>
    <t>R010593958</t>
  </si>
  <si>
    <t>清水　瑞樹</t>
  </si>
  <si>
    <t>R010576361</t>
  </si>
  <si>
    <t>下久保　魅兎</t>
  </si>
  <si>
    <t>R010576515</t>
  </si>
  <si>
    <t>下畑　凜太朗</t>
  </si>
  <si>
    <t>R010579135</t>
  </si>
  <si>
    <t>周藤　光輝</t>
  </si>
  <si>
    <t>R010581167</t>
  </si>
  <si>
    <t>首藤　崇浩</t>
  </si>
  <si>
    <t>R010546309</t>
  </si>
  <si>
    <t>庄部　優汰</t>
  </si>
  <si>
    <t>R010599602</t>
  </si>
  <si>
    <t>白石　匠皇</t>
  </si>
  <si>
    <t>R010579134</t>
  </si>
  <si>
    <t>白岩　裕晟</t>
  </si>
  <si>
    <t>R010579104</t>
  </si>
  <si>
    <t>秦　涼介</t>
  </si>
  <si>
    <t>R010546283</t>
  </si>
  <si>
    <t>新納　奏太</t>
  </si>
  <si>
    <t>R010579073</t>
  </si>
  <si>
    <t>城野　大翔</t>
  </si>
  <si>
    <t>R010546310</t>
  </si>
  <si>
    <t>末綱　倖成</t>
  </si>
  <si>
    <t>R010552569</t>
  </si>
  <si>
    <t>末成　隼</t>
  </si>
  <si>
    <t>R010579127</t>
  </si>
  <si>
    <t>菅　陽翔</t>
  </si>
  <si>
    <t>R010542209</t>
  </si>
  <si>
    <t>菅田　和真</t>
  </si>
  <si>
    <t>R010599611</t>
  </si>
  <si>
    <t>R010576507</t>
  </si>
  <si>
    <t>清家　海佐輝</t>
  </si>
  <si>
    <t>R010546282</t>
  </si>
  <si>
    <t>染矢　優心</t>
  </si>
  <si>
    <t>高橋　典誠</t>
  </si>
  <si>
    <t>R010579050</t>
  </si>
  <si>
    <t>髙橋　翔空</t>
  </si>
  <si>
    <t>R010583767</t>
  </si>
  <si>
    <t>高橋　晴</t>
  </si>
  <si>
    <t>R010588869</t>
  </si>
  <si>
    <t>高松　我空</t>
  </si>
  <si>
    <t>R010583798</t>
  </si>
  <si>
    <t>髙村　悠悟</t>
  </si>
  <si>
    <t>R010538383</t>
  </si>
  <si>
    <t>髙村　龍冴</t>
  </si>
  <si>
    <t>R010538309</t>
  </si>
  <si>
    <t>田口　碧依</t>
  </si>
  <si>
    <t>R010546279</t>
  </si>
  <si>
    <t>竹嶋　優</t>
  </si>
  <si>
    <t>R010586318</t>
  </si>
  <si>
    <t>竹友　勝虎</t>
  </si>
  <si>
    <t>R010542181</t>
  </si>
  <si>
    <t>竹本　哲也</t>
  </si>
  <si>
    <t>R010542205</t>
  </si>
  <si>
    <t>但馬　廉</t>
  </si>
  <si>
    <t>R010586730</t>
  </si>
  <si>
    <t>田中　大雅</t>
  </si>
  <si>
    <t>R010189067</t>
  </si>
  <si>
    <t>田中　靖之</t>
  </si>
  <si>
    <t>R010538395</t>
  </si>
  <si>
    <t>田中　悠陽</t>
  </si>
  <si>
    <t>R010538404</t>
  </si>
  <si>
    <t>田邉　秀和</t>
  </si>
  <si>
    <t>R010542175</t>
  </si>
  <si>
    <t>谷川　勝利</t>
  </si>
  <si>
    <t>R010546271</t>
  </si>
  <si>
    <t>谷口　流星心</t>
  </si>
  <si>
    <t>R010549368</t>
  </si>
  <si>
    <t>田村　音羽</t>
  </si>
  <si>
    <t>R010513889</t>
  </si>
  <si>
    <t>近砂　覚志</t>
  </si>
  <si>
    <t>R010579074</t>
  </si>
  <si>
    <t>千原　天聖</t>
  </si>
  <si>
    <t>塚崎　仁志</t>
  </si>
  <si>
    <t>R010579062</t>
  </si>
  <si>
    <t>塚野　太心</t>
  </si>
  <si>
    <t>R010552563</t>
  </si>
  <si>
    <t>津崎　亮佑</t>
  </si>
  <si>
    <t>R010599174</t>
  </si>
  <si>
    <t>土屋　毅留</t>
  </si>
  <si>
    <t>R010579144</t>
  </si>
  <si>
    <t>筒井　遥斗</t>
  </si>
  <si>
    <t>R010552566</t>
  </si>
  <si>
    <t>都築　正虎</t>
  </si>
  <si>
    <t>R010552530</t>
  </si>
  <si>
    <t>R010538399</t>
  </si>
  <si>
    <t>鶴原　聖季</t>
  </si>
  <si>
    <t>R010583759</t>
  </si>
  <si>
    <t>出口　湧也</t>
  </si>
  <si>
    <t>R010542168</t>
  </si>
  <si>
    <t>時松　辰行</t>
  </si>
  <si>
    <t>R010538380</t>
  </si>
  <si>
    <t>得丸　宗志</t>
  </si>
  <si>
    <t>R010546299</t>
  </si>
  <si>
    <t>豊永　優介</t>
  </si>
  <si>
    <t>R010576388</t>
  </si>
  <si>
    <t>土居　駿斗</t>
  </si>
  <si>
    <t>R010576389</t>
  </si>
  <si>
    <t>直野　優斗</t>
  </si>
  <si>
    <t>R010549363</t>
  </si>
  <si>
    <t>中倉　舞姫</t>
  </si>
  <si>
    <t>R010546313</t>
  </si>
  <si>
    <t>中根　漸</t>
  </si>
  <si>
    <t>R010581162</t>
  </si>
  <si>
    <t>仲野　翔真</t>
  </si>
  <si>
    <t>R010542202</t>
  </si>
  <si>
    <t>中野　匠</t>
  </si>
  <si>
    <t>R010586304</t>
  </si>
  <si>
    <t>中野　友晶</t>
  </si>
  <si>
    <t>R010593968</t>
  </si>
  <si>
    <t>仲野　雅貴</t>
  </si>
  <si>
    <t>R010546291</t>
  </si>
  <si>
    <t>中原　笙</t>
  </si>
  <si>
    <t>R010538378</t>
  </si>
  <si>
    <t>中村　海晴</t>
  </si>
  <si>
    <t>R010586305</t>
  </si>
  <si>
    <t>中村　昊陽</t>
  </si>
  <si>
    <t>R010599608</t>
  </si>
  <si>
    <t>仲村　晃瑠</t>
  </si>
  <si>
    <t>R010538407</t>
  </si>
  <si>
    <t>中谷　翔</t>
  </si>
  <si>
    <t>R010546316</t>
  </si>
  <si>
    <t>永井　陽</t>
  </si>
  <si>
    <t>R010538406</t>
  </si>
  <si>
    <t>長野　新</t>
  </si>
  <si>
    <t>R010542193</t>
  </si>
  <si>
    <t>南里　仁士</t>
  </si>
  <si>
    <t>R010579051</t>
  </si>
  <si>
    <t>新名　桜晟</t>
  </si>
  <si>
    <t>R010599186</t>
  </si>
  <si>
    <t>西　佑太</t>
  </si>
  <si>
    <t>R010576375</t>
  </si>
  <si>
    <t>西尾　晃空</t>
  </si>
  <si>
    <t>R010538313</t>
  </si>
  <si>
    <t>西角　航兵</t>
  </si>
  <si>
    <t>R010576379</t>
  </si>
  <si>
    <t>二宮　駿太</t>
  </si>
  <si>
    <t>R010583782</t>
  </si>
  <si>
    <t>二宮　颯春</t>
  </si>
  <si>
    <t>R010579141</t>
  </si>
  <si>
    <t>野尻　憲慎</t>
  </si>
  <si>
    <t>R010586722</t>
  </si>
  <si>
    <t>野田　大祐</t>
  </si>
  <si>
    <t>R010576383</t>
  </si>
  <si>
    <t>野仲　晃生</t>
  </si>
  <si>
    <t>R010540707</t>
  </si>
  <si>
    <t>野村　陸翔</t>
  </si>
  <si>
    <t>R010430157</t>
  </si>
  <si>
    <t>野元　雅矢</t>
  </si>
  <si>
    <t>R010542191</t>
  </si>
  <si>
    <t>羽立　智宣</t>
  </si>
  <si>
    <t>R010544476</t>
  </si>
  <si>
    <t>羽田野　天空</t>
  </si>
  <si>
    <t>R010599588</t>
  </si>
  <si>
    <t>花崎　宏</t>
  </si>
  <si>
    <t>R010579137</t>
  </si>
  <si>
    <t>花宮　蓮</t>
  </si>
  <si>
    <t>R010576553</t>
  </si>
  <si>
    <t>濱浦　翔</t>
  </si>
  <si>
    <t>R010540705</t>
  </si>
  <si>
    <t>馬場　晴大</t>
  </si>
  <si>
    <t>R010586292</t>
  </si>
  <si>
    <t>東　侑平</t>
  </si>
  <si>
    <t>R010576367</t>
  </si>
  <si>
    <t>日野　那音</t>
  </si>
  <si>
    <t>R010581181</t>
  </si>
  <si>
    <t>日野　由香里</t>
  </si>
  <si>
    <t>R010542172</t>
  </si>
  <si>
    <t>姫野　祥吾</t>
  </si>
  <si>
    <t>R010542187</t>
  </si>
  <si>
    <t>兵頭　哲也</t>
  </si>
  <si>
    <t>R010588867</t>
  </si>
  <si>
    <t>平石　祥梧</t>
  </si>
  <si>
    <t>R010579066</t>
  </si>
  <si>
    <t>平川　幹大</t>
  </si>
  <si>
    <t>R010542207</t>
  </si>
  <si>
    <t>平松　敬章</t>
  </si>
  <si>
    <t>R010588861</t>
  </si>
  <si>
    <t>廣川　敬太</t>
  </si>
  <si>
    <t>R010552539</t>
  </si>
  <si>
    <t>廣峯　功一</t>
  </si>
  <si>
    <t>R010538370</t>
  </si>
  <si>
    <t>深田　勝弥</t>
  </si>
  <si>
    <t>R010538359</t>
  </si>
  <si>
    <t>深野　達也</t>
  </si>
  <si>
    <t>R010599610</t>
  </si>
  <si>
    <t>藤井　智也</t>
  </si>
  <si>
    <t>R010579139</t>
  </si>
  <si>
    <t>藤戸　瑛太</t>
  </si>
  <si>
    <t>R010586299</t>
  </si>
  <si>
    <t>藤原　巧惺</t>
  </si>
  <si>
    <t>R010599604</t>
  </si>
  <si>
    <t>淵野　日向</t>
  </si>
  <si>
    <t>R010539285</t>
  </si>
  <si>
    <t>冨米野　祐輔</t>
  </si>
  <si>
    <t>R010588863</t>
  </si>
  <si>
    <t>古川　士道</t>
  </si>
  <si>
    <t>R010538352</t>
  </si>
  <si>
    <t>古代　峻也</t>
  </si>
  <si>
    <t>R010586718</t>
  </si>
  <si>
    <t>堀田　詞音</t>
  </si>
  <si>
    <t>R010586727</t>
  </si>
  <si>
    <t>堀田　姫花</t>
  </si>
  <si>
    <t>R010552533</t>
  </si>
  <si>
    <t>R010586293</t>
  </si>
  <si>
    <t>本田　大誠</t>
  </si>
  <si>
    <t>R010583758</t>
  </si>
  <si>
    <t>R010538362</t>
  </si>
  <si>
    <t>牧　優空</t>
  </si>
  <si>
    <t>R010581183</t>
  </si>
  <si>
    <t>鱒村侑土　ますむらゆうと</t>
  </si>
  <si>
    <t>松下　慶和</t>
  </si>
  <si>
    <t>R010583762</t>
  </si>
  <si>
    <t>松下　未来翔</t>
  </si>
  <si>
    <t>R010579116</t>
  </si>
  <si>
    <t>松添　大輝</t>
  </si>
  <si>
    <t>R010546270</t>
  </si>
  <si>
    <t>松山　琉維</t>
  </si>
  <si>
    <t>R010593961</t>
  </si>
  <si>
    <t>三浦　蒼羽</t>
  </si>
  <si>
    <t>R010538372</t>
  </si>
  <si>
    <t>三浦　吏琥</t>
  </si>
  <si>
    <t>R010579100</t>
  </si>
  <si>
    <t>三浦　琉誠</t>
  </si>
  <si>
    <t>R010539946</t>
  </si>
  <si>
    <t>水城　莉緒斗</t>
  </si>
  <si>
    <t>R010538363</t>
  </si>
  <si>
    <t>溝邉　陸馬</t>
  </si>
  <si>
    <t>R010542196</t>
  </si>
  <si>
    <t>道脇　陽介</t>
  </si>
  <si>
    <t>R010546295</t>
  </si>
  <si>
    <t>光長　好男</t>
  </si>
  <si>
    <t>R010579098</t>
  </si>
  <si>
    <t>宮野　倖希</t>
  </si>
  <si>
    <t>R010579111</t>
  </si>
  <si>
    <t>宮本　凪</t>
  </si>
  <si>
    <t>R010576508</t>
  </si>
  <si>
    <t>宮本　規央</t>
  </si>
  <si>
    <t>R010546285</t>
  </si>
  <si>
    <t>宮本　怜旺</t>
  </si>
  <si>
    <t>R010538328</t>
  </si>
  <si>
    <t>宮脇　大芽</t>
  </si>
  <si>
    <t>R010546325</t>
  </si>
  <si>
    <t>村田　龍二</t>
  </si>
  <si>
    <t>R010586302</t>
  </si>
  <si>
    <t>室谷　優心</t>
  </si>
  <si>
    <t>R010576513</t>
  </si>
  <si>
    <t>本室　匠翔</t>
  </si>
  <si>
    <t>R010546272</t>
  </si>
  <si>
    <t>百田　凌基</t>
  </si>
  <si>
    <t>R010538303</t>
  </si>
  <si>
    <t>R010540702</t>
  </si>
  <si>
    <t>森崎　陽輝</t>
  </si>
  <si>
    <t>R010546286</t>
  </si>
  <si>
    <t>森下　春翔</t>
  </si>
  <si>
    <t>R010546280</t>
  </si>
  <si>
    <t>盛田　柚九</t>
  </si>
  <si>
    <t>R010579107</t>
  </si>
  <si>
    <t>安永　瑛翔</t>
  </si>
  <si>
    <t>R010538290</t>
  </si>
  <si>
    <t>柳井　雅貴</t>
  </si>
  <si>
    <t>R010579083</t>
  </si>
  <si>
    <t>栁本　楓</t>
  </si>
  <si>
    <t>R010538389</t>
  </si>
  <si>
    <t>矢野　伊織</t>
  </si>
  <si>
    <t>R010579108</t>
  </si>
  <si>
    <t>矢野　草隼</t>
  </si>
  <si>
    <t>R010542185</t>
  </si>
  <si>
    <t>矢野　裕</t>
  </si>
  <si>
    <t>R010593959</t>
  </si>
  <si>
    <t>矢野　廉士</t>
  </si>
  <si>
    <t>R010588855</t>
  </si>
  <si>
    <t>山岸　秀彰</t>
  </si>
  <si>
    <t>R010538379</t>
  </si>
  <si>
    <t>山口　翔大</t>
  </si>
  <si>
    <t>山口　大空</t>
  </si>
  <si>
    <t>R010579106</t>
  </si>
  <si>
    <t>山﨑　櫂</t>
  </si>
  <si>
    <t>R010553468</t>
  </si>
  <si>
    <t>山崎　博文</t>
  </si>
  <si>
    <t>山崎　竜斗</t>
  </si>
  <si>
    <t>R010579359</t>
  </si>
  <si>
    <t>山下　一浩</t>
  </si>
  <si>
    <t>R010586723</t>
  </si>
  <si>
    <t>山本　耕平</t>
  </si>
  <si>
    <t>R010542530</t>
  </si>
  <si>
    <t>山本　太郎</t>
  </si>
  <si>
    <t>R010538381</t>
  </si>
  <si>
    <t>山本　成彦</t>
  </si>
  <si>
    <t>R010546337</t>
  </si>
  <si>
    <t>山本　獅王</t>
  </si>
  <si>
    <t>R010599605</t>
  </si>
  <si>
    <t>幸　大貴</t>
  </si>
  <si>
    <t>R010546330</t>
  </si>
  <si>
    <t>用正　蓮歩</t>
  </si>
  <si>
    <t>R010576376</t>
  </si>
  <si>
    <t>横江　恒瑛</t>
  </si>
  <si>
    <t>R010586316</t>
  </si>
  <si>
    <t>横田　啓</t>
  </si>
  <si>
    <t>R010538392</t>
  </si>
  <si>
    <t>横飛　明</t>
  </si>
  <si>
    <t>R010599590</t>
  </si>
  <si>
    <t>横山　大悟</t>
  </si>
  <si>
    <t>R010581157</t>
  </si>
  <si>
    <t>吉岡　佑人</t>
  </si>
  <si>
    <t>R010542528</t>
  </si>
  <si>
    <t>吉田　光騎</t>
  </si>
  <si>
    <t>R010538401</t>
  </si>
  <si>
    <t>吉田　光</t>
  </si>
  <si>
    <t>R010553466</t>
  </si>
  <si>
    <t>吉田　将志</t>
  </si>
  <si>
    <t>R010546341</t>
  </si>
  <si>
    <t>吉田　桃花</t>
  </si>
  <si>
    <t>R010576360</t>
  </si>
  <si>
    <t>吉野　峨流</t>
  </si>
  <si>
    <t>R010546294</t>
  </si>
  <si>
    <t>吉松　敬次郎</t>
  </si>
  <si>
    <t>R010538338</t>
  </si>
  <si>
    <t>吉村　純平</t>
  </si>
  <si>
    <t>R010599582</t>
  </si>
  <si>
    <t>米倉　佳宏</t>
  </si>
  <si>
    <t>R010538376</t>
  </si>
  <si>
    <t>米丸　碧</t>
  </si>
  <si>
    <t>R010538344</t>
  </si>
  <si>
    <t>渡辺　佳歩</t>
  </si>
  <si>
    <t>R010538318</t>
  </si>
  <si>
    <t>渡辺　敢太</t>
  </si>
  <si>
    <t>R010538382</t>
  </si>
  <si>
    <t>渡辺　陽斗</t>
  </si>
  <si>
    <t>R010538341</t>
  </si>
  <si>
    <t>渡辺　吉紀</t>
  </si>
  <si>
    <t>R010542529</t>
  </si>
  <si>
    <t>輪田　真理</t>
  </si>
  <si>
    <t>抽選順</t>
  </si>
  <si>
    <t>順位は、勝ち点(勝3、引分1、負0)・当該対戦・PKの順で決定する。</t>
    <phoneticPr fontId="5"/>
  </si>
  <si>
    <t>サブA</t>
    <phoneticPr fontId="5"/>
  </si>
  <si>
    <t>↑</t>
  </si>
  <si>
    <t>①応援席(スタンド）</t>
  </si>
  <si>
    <t>④管理棟（来賓・役員）</t>
    <rPh sb="5" eb="7">
      <t>ライヒン</t>
    </rPh>
    <phoneticPr fontId="5"/>
  </si>
  <si>
    <t>⑥車進入禁止</t>
  </si>
  <si>
    <t>⑧大会参加料について、主催者側の都合による中止以外の場合、返金は行いません。</t>
  </si>
  <si>
    <t>大分スポーツ公園　レゾナック サッカー・ラグビー場　Bコート</t>
    <phoneticPr fontId="5"/>
  </si>
  <si>
    <t>大分スポーツ公園　レゾナック サッカー・ラグビー場　Aコート</t>
    <phoneticPr fontId="5"/>
  </si>
  <si>
    <t>レゾナック サッカー・ラグビー場　Bコート</t>
  </si>
  <si>
    <t>レゾナック サッカー・ラグビー場　Bコート</t>
    <phoneticPr fontId="5"/>
  </si>
  <si>
    <t>レゾナック サッカー・ラグビー場　Aコート</t>
    <phoneticPr fontId="5"/>
  </si>
  <si>
    <t>西部スポーツ交流ひろば「人工芝」</t>
    <rPh sb="12" eb="15">
      <t>ジンコウシバ</t>
    </rPh>
    <phoneticPr fontId="5"/>
  </si>
  <si>
    <t>佐々木　秀樹</t>
    <rPh sb="0" eb="3">
      <t>ササキ</t>
    </rPh>
    <rPh sb="4" eb="6">
      <t>ヒデキ</t>
    </rPh>
    <phoneticPr fontId="4"/>
  </si>
  <si>
    <t>河野　千恵子</t>
    <rPh sb="0" eb="2">
      <t>コウノ</t>
    </rPh>
    <rPh sb="3" eb="6">
      <t>チエコ</t>
    </rPh>
    <phoneticPr fontId="1"/>
  </si>
  <si>
    <t>岡部　司</t>
    <rPh sb="0" eb="2">
      <t>オカベ</t>
    </rPh>
    <rPh sb="3" eb="4">
      <t>ツカサ</t>
    </rPh>
    <phoneticPr fontId="1"/>
  </si>
  <si>
    <t>後藤　寿</t>
    <rPh sb="0" eb="2">
      <t>ゴトウ</t>
    </rPh>
    <rPh sb="3" eb="4">
      <t>ヒサシ</t>
    </rPh>
    <phoneticPr fontId="4"/>
  </si>
  <si>
    <t>諌本　秀樹</t>
    <rPh sb="0" eb="2">
      <t>イサモト</t>
    </rPh>
    <rPh sb="3" eb="5">
      <t>ヒデキ</t>
    </rPh>
    <phoneticPr fontId="1"/>
  </si>
  <si>
    <t>安東　信二</t>
    <rPh sb="0" eb="2">
      <t>アンドウ</t>
    </rPh>
    <rPh sb="3" eb="5">
      <t>シンジ</t>
    </rPh>
    <phoneticPr fontId="1"/>
  </si>
  <si>
    <t>レゾナック サッカー・ラグビー場　Aコート</t>
  </si>
  <si>
    <t>「A」コート</t>
    <phoneticPr fontId="5"/>
  </si>
  <si>
    <t>「B」コート</t>
    <phoneticPr fontId="5"/>
  </si>
  <si>
    <t>東　Ｆ．Ｃ．</t>
  </si>
  <si>
    <t>国東ジュニアサッカークラブ</t>
  </si>
  <si>
    <t>中津沖代ジュニアサッカークラブ</t>
  </si>
  <si>
    <t>寒田．敷戸ＦＣ</t>
  </si>
  <si>
    <t>カティオーラフットボールクラブＵ－１２　Ｎｅｘｔ</t>
  </si>
  <si>
    <t>カティオーラフットボールクラブＵ－１２　Ｆｕｔｕｒｅ</t>
  </si>
  <si>
    <t>森岡サッカースポーツ少年団</t>
  </si>
  <si>
    <t>彦陽ジュニアサッカークラブ</t>
  </si>
  <si>
    <t>Ｄｉｖｅｒｔ．ＦＣ</t>
  </si>
  <si>
    <t>宇野　太惺</t>
  </si>
  <si>
    <t>ウノ　タイセイ</t>
  </si>
  <si>
    <t>内海　輝月</t>
  </si>
  <si>
    <t>ウツミ　ヒマル</t>
  </si>
  <si>
    <t>渡邉　大蔵</t>
  </si>
  <si>
    <t>ワタナベ　ダイゾウ</t>
  </si>
  <si>
    <t>エトウ　シン</t>
  </si>
  <si>
    <t>友松　蒼士</t>
  </si>
  <si>
    <t>トモマツ　アオシ</t>
  </si>
  <si>
    <t>梶原　志煌</t>
  </si>
  <si>
    <t>カジワラ　シオン</t>
  </si>
  <si>
    <t>今永　心華</t>
  </si>
  <si>
    <t>イマナガ　シンカ</t>
  </si>
  <si>
    <t>友清　諒真</t>
  </si>
  <si>
    <t>トモキヨ　リョウマ</t>
  </si>
  <si>
    <t>渡邉　叶人</t>
  </si>
  <si>
    <t>ワタナベ　カナト</t>
  </si>
  <si>
    <t>小川　悠斗</t>
  </si>
  <si>
    <t>オガワ　ハルト</t>
  </si>
  <si>
    <t>端山　朝耀</t>
  </si>
  <si>
    <t>ハヤマ　アサヒ</t>
  </si>
  <si>
    <t>津田　透李</t>
  </si>
  <si>
    <t>ツダ　トウリ</t>
  </si>
  <si>
    <t>石田　稜斗</t>
  </si>
  <si>
    <t>イシダ　リョウト</t>
  </si>
  <si>
    <t>安倍　聖空</t>
  </si>
  <si>
    <t>アベ　セイア</t>
  </si>
  <si>
    <t>小野　大雅</t>
  </si>
  <si>
    <t>オノ　タイガ</t>
  </si>
  <si>
    <t>徳永　拓真</t>
  </si>
  <si>
    <t>トクナガ　タクマ</t>
  </si>
  <si>
    <t>内藤　千瑛</t>
  </si>
  <si>
    <t>ナイトウ　チアキ</t>
  </si>
  <si>
    <t>藤本　竜之介</t>
  </si>
  <si>
    <t>フジモト　リュウノスケ</t>
  </si>
  <si>
    <t>阿部　航士</t>
  </si>
  <si>
    <t>アベ　コウシ</t>
  </si>
  <si>
    <t>髙橋　秀豪</t>
  </si>
  <si>
    <t>三浦　颯真</t>
  </si>
  <si>
    <t>ミウラ　ソウマ</t>
  </si>
  <si>
    <t>河野　結斗</t>
  </si>
  <si>
    <t>コウノ　ユイト</t>
  </si>
  <si>
    <t>本多　蓮雅</t>
  </si>
  <si>
    <t>ホンダ　レンマ</t>
  </si>
  <si>
    <t>大石　卓矢</t>
  </si>
  <si>
    <t>オオイシ　タクヤ</t>
  </si>
  <si>
    <t>河野　れお</t>
  </si>
  <si>
    <t>コウノ　レオ</t>
  </si>
  <si>
    <t>小嶋　龍</t>
  </si>
  <si>
    <t>コジマ　タツミ</t>
  </si>
  <si>
    <t>平野　亜紗妃</t>
  </si>
  <si>
    <t>ヒラノ　アサヒ</t>
  </si>
  <si>
    <t>河野　維月</t>
  </si>
  <si>
    <t>コウノ　イツキ</t>
  </si>
  <si>
    <t>小嶋　櫂</t>
  </si>
  <si>
    <t>コジマ　トウキ</t>
  </si>
  <si>
    <t>稲用　泰士</t>
  </si>
  <si>
    <t>イナモチ　タイシ</t>
  </si>
  <si>
    <t>麻生　大暉</t>
  </si>
  <si>
    <t>アソウ　ダイキ</t>
  </si>
  <si>
    <t>末廣　三樹也</t>
  </si>
  <si>
    <t>スエヒロ　ミキヤ</t>
  </si>
  <si>
    <t>小川　蓮斗</t>
  </si>
  <si>
    <t>オガワ　リオト</t>
  </si>
  <si>
    <t>麻生　倫太</t>
  </si>
  <si>
    <t>アソウ　ミチタ</t>
  </si>
  <si>
    <t>廣瀬　叶真</t>
  </si>
  <si>
    <t>ヒロセ　トウマ</t>
  </si>
  <si>
    <t>トオヤ　ハヤト</t>
  </si>
  <si>
    <t>足立　昊之輔</t>
  </si>
  <si>
    <t>アダチ　コウノスケ</t>
  </si>
  <si>
    <t>三代　大誠</t>
  </si>
  <si>
    <t>ミシロ　タイセイ</t>
  </si>
  <si>
    <t>東田　悠伸</t>
  </si>
  <si>
    <t>トウダ　ユウシン</t>
  </si>
  <si>
    <t>浅越　悠楓</t>
  </si>
  <si>
    <t>アサゴエ　ハルキ</t>
  </si>
  <si>
    <t>首藤　優貴</t>
  </si>
  <si>
    <t>シュトウ　ユウキ</t>
  </si>
  <si>
    <t>田中　昴</t>
  </si>
  <si>
    <t>タナカ　スバル</t>
  </si>
  <si>
    <t>堀　理音</t>
  </si>
  <si>
    <t>ホリ　リオト</t>
  </si>
  <si>
    <t>エトウ　ソウスケ</t>
  </si>
  <si>
    <t>田原　隼輝</t>
  </si>
  <si>
    <t>タハラ　ハヤテ</t>
  </si>
  <si>
    <t>香川　柊真</t>
  </si>
  <si>
    <t>カガワ　トウマ</t>
  </si>
  <si>
    <t>桑野　鉄世</t>
  </si>
  <si>
    <t>クワノ　テッセイ</t>
  </si>
  <si>
    <t>宮脇　昂司</t>
  </si>
  <si>
    <t>ミヤワキ　コウジ</t>
  </si>
  <si>
    <t>林　稜久</t>
  </si>
  <si>
    <t>ハヤシ　リク</t>
  </si>
  <si>
    <t>塔元　陽南太</t>
  </si>
  <si>
    <t>トウモト　ヒナタ</t>
  </si>
  <si>
    <t>曽我　歩夢</t>
  </si>
  <si>
    <t>ソガ　アユム</t>
  </si>
  <si>
    <t>増田　山人</t>
  </si>
  <si>
    <t>マスダ　ヤマト</t>
  </si>
  <si>
    <t>佐野　湊斗</t>
  </si>
  <si>
    <t>サノ　ミナト</t>
  </si>
  <si>
    <t>友松　瞬</t>
  </si>
  <si>
    <t>トモマツ　シュン</t>
  </si>
  <si>
    <t>秋吉　碧晴</t>
  </si>
  <si>
    <t>アキヨシ　アイセイ</t>
  </si>
  <si>
    <t>貴戸　瞬</t>
  </si>
  <si>
    <t>キド　シュン</t>
  </si>
  <si>
    <t>友松　ゆず</t>
  </si>
  <si>
    <t>トモマツ　ユズ</t>
  </si>
  <si>
    <t>吉崎　陽玄</t>
  </si>
  <si>
    <t>ヨシザキ　ヒゲン</t>
  </si>
  <si>
    <t>廣畑　一樹</t>
  </si>
  <si>
    <t>ヒロハタ　イツキ</t>
  </si>
  <si>
    <t>有永　睦基</t>
  </si>
  <si>
    <t>アリナガ　ムツキ</t>
  </si>
  <si>
    <t>上田　真絆斗</t>
  </si>
  <si>
    <t>ウエダ　マナト</t>
  </si>
  <si>
    <t>モリサキ　ヒヅキ</t>
  </si>
  <si>
    <t>木下　遥樹</t>
  </si>
  <si>
    <t>キノシタ　ハルキ</t>
  </si>
  <si>
    <t>高司　蓮</t>
  </si>
  <si>
    <t>タカツカ　レン</t>
  </si>
  <si>
    <t>岡村　茉白</t>
  </si>
  <si>
    <t>オカムラ　マシロ</t>
  </si>
  <si>
    <t>山田　莉生</t>
  </si>
  <si>
    <t>ヤマダ　リオ</t>
  </si>
  <si>
    <t>矢田　蓮</t>
  </si>
  <si>
    <t>ヤダ　レン</t>
  </si>
  <si>
    <t>伊賀上　怜太</t>
  </si>
  <si>
    <t>イガウエ　リョウタ</t>
  </si>
  <si>
    <t>渡邉　雅功</t>
  </si>
  <si>
    <t>ワタナベ　ガク</t>
  </si>
  <si>
    <t>安部　慶祐</t>
  </si>
  <si>
    <t>アベ　ケイスケ</t>
  </si>
  <si>
    <t>安部　颯真</t>
  </si>
  <si>
    <t>神河　晴希</t>
  </si>
  <si>
    <t>カミカワ　ハルキ</t>
  </si>
  <si>
    <t>木許　恵介</t>
  </si>
  <si>
    <t>キモト　ケイスケ</t>
  </si>
  <si>
    <t>二見　勝</t>
  </si>
  <si>
    <t>フタミ　スグル</t>
  </si>
  <si>
    <t>川田　到</t>
  </si>
  <si>
    <t>カワタ　イタル</t>
  </si>
  <si>
    <t>田代　豊修</t>
  </si>
  <si>
    <t>タシロ　トヨノブ</t>
  </si>
  <si>
    <t>木許　真極人</t>
  </si>
  <si>
    <t>キモト　マキト</t>
  </si>
  <si>
    <t>黒木　徠己</t>
  </si>
  <si>
    <t>クロキ　ライミ</t>
  </si>
  <si>
    <t>塩月　琢叶</t>
  </si>
  <si>
    <t>シオツキ　タクト</t>
  </si>
  <si>
    <t>秋元　ほまれ</t>
  </si>
  <si>
    <t>アキモト　ホマレ</t>
  </si>
  <si>
    <t>迫田　大和</t>
  </si>
  <si>
    <t>サコダ　ヤマト</t>
  </si>
  <si>
    <t>吉良　悠輝</t>
  </si>
  <si>
    <t>キラ　ハルキ</t>
  </si>
  <si>
    <t>木本　汰旺</t>
  </si>
  <si>
    <t>キモト　タオ</t>
  </si>
  <si>
    <t>岩丸　洋太郎</t>
  </si>
  <si>
    <t>イワマル　ヨウタロウ</t>
  </si>
  <si>
    <t>宮本　匠望</t>
  </si>
  <si>
    <t>ミヤモト　タクミ</t>
  </si>
  <si>
    <t>大久保　翔生</t>
  </si>
  <si>
    <t>オオクボ　ショウキ</t>
  </si>
  <si>
    <t>麻生　友輝</t>
  </si>
  <si>
    <t>アソウ　トモキ</t>
  </si>
  <si>
    <t>オノ　ソウスケ</t>
  </si>
  <si>
    <t>國師　佑晟</t>
  </si>
  <si>
    <t>コクシ　ユウセイ</t>
  </si>
  <si>
    <t>村山　杏奈</t>
  </si>
  <si>
    <t>ムラヤマ　アンナ</t>
  </si>
  <si>
    <t>江藤　友優</t>
  </si>
  <si>
    <t>エトウ　ユウマ</t>
  </si>
  <si>
    <t>秦　歩夢</t>
  </si>
  <si>
    <t>シン　アユム</t>
  </si>
  <si>
    <t>河野　快翔</t>
  </si>
  <si>
    <t>安部　央恭</t>
  </si>
  <si>
    <t>アベ　オウスケ</t>
  </si>
  <si>
    <t>荻本　圭</t>
  </si>
  <si>
    <t>オギモト　ケイ</t>
  </si>
  <si>
    <t>安藤　晴</t>
  </si>
  <si>
    <t>アンドウ　ハル</t>
  </si>
  <si>
    <t>中野　陽太</t>
  </si>
  <si>
    <t>ナカノ　ヒナタ</t>
  </si>
  <si>
    <t>首藤　直人</t>
  </si>
  <si>
    <t>シュトウ　ナオト</t>
  </si>
  <si>
    <t>廣岡　光楓</t>
  </si>
  <si>
    <t>ヒロオカ　ヒカル</t>
  </si>
  <si>
    <t>渡邊　剛生</t>
  </si>
  <si>
    <t>ワタナベ　ゴウキ</t>
  </si>
  <si>
    <t>赤木　尚翔</t>
  </si>
  <si>
    <t>アカギ　ナオト</t>
  </si>
  <si>
    <t>立川　大翔</t>
  </si>
  <si>
    <t>タツカワ　ヒロト</t>
  </si>
  <si>
    <t>糸永　貫太</t>
  </si>
  <si>
    <t>イトナガ　カンタ</t>
  </si>
  <si>
    <t>大塚　悠貴</t>
  </si>
  <si>
    <t>オオツカ　ハルキ</t>
  </si>
  <si>
    <t>岐部　樹希</t>
  </si>
  <si>
    <t>キベ　タツキ</t>
  </si>
  <si>
    <t>カワノ　ルイ</t>
  </si>
  <si>
    <t>秋山　湊</t>
  </si>
  <si>
    <t>河野　蘭心</t>
  </si>
  <si>
    <t>坊向　実明</t>
  </si>
  <si>
    <t>ボウムキ　サネアキ</t>
  </si>
  <si>
    <t>サイトウ　ハル</t>
  </si>
  <si>
    <t>生駒　幸大</t>
  </si>
  <si>
    <t>イコマ　コウダイ</t>
  </si>
  <si>
    <t>オカ　コウキ</t>
  </si>
  <si>
    <t>ハヤシ　コウタ</t>
  </si>
  <si>
    <t>九鬼丸　拓光</t>
  </si>
  <si>
    <t>クキマル　タクミ</t>
  </si>
  <si>
    <t>松尾　唯叶</t>
  </si>
  <si>
    <t>マツオ　ユイト</t>
  </si>
  <si>
    <t>沓掛　陽真</t>
  </si>
  <si>
    <t>クツカケ　ハルマ</t>
  </si>
  <si>
    <t>向井　嵐真</t>
  </si>
  <si>
    <t>ムカイ　ランマ</t>
  </si>
  <si>
    <t>須川　太陽</t>
  </si>
  <si>
    <t>スガワ　タイヨウ</t>
  </si>
  <si>
    <t>樋渡　空</t>
  </si>
  <si>
    <t>ヒワタシ　ソラ</t>
  </si>
  <si>
    <t>オノ　ミナト</t>
  </si>
  <si>
    <t>衞藤　優太</t>
  </si>
  <si>
    <t>エトウ　ユウタ</t>
  </si>
  <si>
    <t>後藤　叶翔</t>
  </si>
  <si>
    <t>ゴトウ　トア</t>
  </si>
  <si>
    <t>小川　湊斗</t>
  </si>
  <si>
    <t>オガワ　ミナト</t>
  </si>
  <si>
    <t>牧　輝真</t>
  </si>
  <si>
    <t>マキ　テルマ</t>
  </si>
  <si>
    <t>池辺　湊登</t>
  </si>
  <si>
    <t>イケベ　ミナト</t>
  </si>
  <si>
    <t>後藤　大翔</t>
  </si>
  <si>
    <t>ゴトウ　タイガ</t>
  </si>
  <si>
    <t>首藤　蒼世</t>
  </si>
  <si>
    <t>シュトウ　ソウセイ</t>
  </si>
  <si>
    <t>幸　空來</t>
  </si>
  <si>
    <t>ユキ　ソラ</t>
  </si>
  <si>
    <t>小川　駆琉</t>
  </si>
  <si>
    <t>オガワ　カケル</t>
  </si>
  <si>
    <t>渡辺　煌琥</t>
  </si>
  <si>
    <t>ワタナベ　オウガ</t>
  </si>
  <si>
    <t>タカハシ　ヤスヒト</t>
  </si>
  <si>
    <t>此本　晴仁</t>
  </si>
  <si>
    <t>コノモト　ハルヒト</t>
  </si>
  <si>
    <t>高井　琉雅</t>
  </si>
  <si>
    <t>タカイ　リュウガ</t>
  </si>
  <si>
    <t>藤原　匠吾</t>
  </si>
  <si>
    <t>フジワラ　ショウゴ</t>
  </si>
  <si>
    <t>嶋田　将希</t>
  </si>
  <si>
    <t>シマダ　マサキ</t>
  </si>
  <si>
    <t>橋迫　楓河</t>
  </si>
  <si>
    <t>増井　蒼介</t>
  </si>
  <si>
    <t>マスイ　ソウスケ</t>
  </si>
  <si>
    <t>岩本　恵治</t>
  </si>
  <si>
    <t>イワモト　ケイジ</t>
  </si>
  <si>
    <t>タナカ　リョウタ</t>
  </si>
  <si>
    <t>本田　稀有</t>
  </si>
  <si>
    <t>ホンダ　レアル</t>
  </si>
  <si>
    <t>山本　怜旺</t>
  </si>
  <si>
    <t>ヤマモト　レオ</t>
  </si>
  <si>
    <t>安藤　巧馬</t>
  </si>
  <si>
    <t>アンドウ　タクマ</t>
  </si>
  <si>
    <t>小笠原　伊織</t>
  </si>
  <si>
    <t>オガサワラ　イオリ</t>
  </si>
  <si>
    <t>ヒロタ　ルイ</t>
  </si>
  <si>
    <t>福田　雅</t>
  </si>
  <si>
    <t>フクダ　ミヤビ</t>
  </si>
  <si>
    <t>酒井　心大朗</t>
  </si>
  <si>
    <t>サカイ　コタロウ</t>
  </si>
  <si>
    <t>田中　凌大</t>
  </si>
  <si>
    <t>高田　想佑</t>
  </si>
  <si>
    <t>タカダ　ソウスケ</t>
  </si>
  <si>
    <t>松本　優志</t>
  </si>
  <si>
    <t>マツモト　ユウシ</t>
  </si>
  <si>
    <t>大戸　涼雅</t>
  </si>
  <si>
    <t>ネギ　リョウガ</t>
  </si>
  <si>
    <t>眞庭　壮</t>
  </si>
  <si>
    <t>マニワ　ソウ</t>
  </si>
  <si>
    <t>曽我　想汰</t>
  </si>
  <si>
    <t>ソガ　ソウタ</t>
  </si>
  <si>
    <t>藤原　颯大</t>
  </si>
  <si>
    <t>フジワラ　ソウタ</t>
  </si>
  <si>
    <t>橋本　拓翔</t>
  </si>
  <si>
    <t>ハシモト　タクト</t>
  </si>
  <si>
    <t>佐藤　永祐</t>
  </si>
  <si>
    <t>サトウ　エイスケ</t>
  </si>
  <si>
    <t>後藤　玖瑠</t>
  </si>
  <si>
    <t>ゴトウ　キイル</t>
  </si>
  <si>
    <t>橋本　理央</t>
  </si>
  <si>
    <t>ハシモト　リオ</t>
  </si>
  <si>
    <t>清原　将希</t>
  </si>
  <si>
    <t>キヨハラ　ショウキ</t>
  </si>
  <si>
    <t>平島　優叶</t>
  </si>
  <si>
    <t>ヒラシマ　ユウト</t>
  </si>
  <si>
    <t>嶋田　裕人</t>
  </si>
  <si>
    <t>シマダ　ヒロト</t>
  </si>
  <si>
    <t>アベ　タイセイ</t>
  </si>
  <si>
    <t>ユフ　エイト</t>
  </si>
  <si>
    <t>坂本　蓮太</t>
  </si>
  <si>
    <t>サカモト　レンタ</t>
  </si>
  <si>
    <t>長野　晴仁</t>
  </si>
  <si>
    <t>ナガノ　ハルヒト</t>
  </si>
  <si>
    <t>角谷　樹希</t>
  </si>
  <si>
    <t>カクヤ　イツキ</t>
  </si>
  <si>
    <t>馬場　海斗</t>
  </si>
  <si>
    <t>ババ　カイト</t>
  </si>
  <si>
    <t>濵島　佑斗</t>
  </si>
  <si>
    <t>ハマシマ　ユウト</t>
  </si>
  <si>
    <t>サトウ　ユウト</t>
  </si>
  <si>
    <t>伊藤　諒</t>
  </si>
  <si>
    <t>イトウ　アキ</t>
  </si>
  <si>
    <t>廣瀬　玲志</t>
  </si>
  <si>
    <t>ヒロセ　レイジ</t>
  </si>
  <si>
    <t>得丸　大翔</t>
  </si>
  <si>
    <t>トクマル　ヒロト</t>
  </si>
  <si>
    <t>岩﨑　愛斗</t>
  </si>
  <si>
    <t>イワサキ　マナト</t>
  </si>
  <si>
    <t>南　叶汰</t>
  </si>
  <si>
    <t>ミナミ　カナタ</t>
  </si>
  <si>
    <t>高橋　恵太朗</t>
  </si>
  <si>
    <t>タカハシ　ケイタロウ</t>
  </si>
  <si>
    <t>新名　純也</t>
  </si>
  <si>
    <t>ニイナ　ジュンヤ</t>
  </si>
  <si>
    <t>板井　颯太</t>
  </si>
  <si>
    <t>イタイ　ソウタ</t>
  </si>
  <si>
    <t>森田　彩加</t>
  </si>
  <si>
    <t>モリタ　アヤカ</t>
  </si>
  <si>
    <t>加木　心絆</t>
  </si>
  <si>
    <t>カキ　シンバ</t>
  </si>
  <si>
    <t>狭間　陽奈太</t>
  </si>
  <si>
    <t>ハザマ　ヒナタ</t>
  </si>
  <si>
    <t>上塚　多喜</t>
  </si>
  <si>
    <t>ウエツカ　タキ</t>
  </si>
  <si>
    <t>田上　琉偉</t>
  </si>
  <si>
    <t>タノウエ　ルイ</t>
  </si>
  <si>
    <t>通戸　丈助</t>
  </si>
  <si>
    <t>トオリド　ジョウスケ</t>
  </si>
  <si>
    <t>小池　真生</t>
  </si>
  <si>
    <t>コイケ　マコナリ</t>
  </si>
  <si>
    <t>黒田　琉生</t>
  </si>
  <si>
    <t>クロダ　リュウキ</t>
  </si>
  <si>
    <t>幸長　淳斗</t>
  </si>
  <si>
    <t>ユキナガ　アツト</t>
  </si>
  <si>
    <t>岡部　悠李</t>
  </si>
  <si>
    <t>オカベ　ユウリ</t>
  </si>
  <si>
    <t>東　昊ノ輔</t>
  </si>
  <si>
    <t>ヒガシ　コウノスケ</t>
  </si>
  <si>
    <t>遠藤　陽希</t>
  </si>
  <si>
    <t>エンドウ　ハルキ</t>
  </si>
  <si>
    <t>シュトウ　エイタ</t>
  </si>
  <si>
    <t>加藤　葉</t>
  </si>
  <si>
    <t>カトウ　ヨウ</t>
  </si>
  <si>
    <t>乙女　心結</t>
  </si>
  <si>
    <t>オトメ　ココロ</t>
  </si>
  <si>
    <t>井上　伍貴</t>
  </si>
  <si>
    <t>イノウエ　イツキ</t>
  </si>
  <si>
    <t>サトウ　ユウセイ</t>
  </si>
  <si>
    <t>ワタナベ　ヒナタ</t>
  </si>
  <si>
    <t>河野　壮汰</t>
  </si>
  <si>
    <t>コウノ　ソウタ</t>
  </si>
  <si>
    <t>ワタナベ　ユウト</t>
  </si>
  <si>
    <t>石見　湊湟</t>
  </si>
  <si>
    <t>イシミ　シオン</t>
  </si>
  <si>
    <t>糸長　賢斗</t>
  </si>
  <si>
    <t>イトナガ　ケント</t>
  </si>
  <si>
    <t>安倍　巴</t>
  </si>
  <si>
    <t>アベ　トモエ</t>
  </si>
  <si>
    <t>江藤　晴琉</t>
  </si>
  <si>
    <t>エトウ　ハル</t>
  </si>
  <si>
    <t>櫻井　琥次郎</t>
  </si>
  <si>
    <t>サクライ　コジロウ</t>
  </si>
  <si>
    <t>阿部　史弥</t>
  </si>
  <si>
    <t>アベ　フミヤ</t>
  </si>
  <si>
    <t>アベ　ハルキ</t>
  </si>
  <si>
    <t>師岡　麻陽</t>
  </si>
  <si>
    <t>モロオカ　アサヒ</t>
  </si>
  <si>
    <t>岩﨑　劉成</t>
  </si>
  <si>
    <t>イワサキ　リュウシン</t>
  </si>
  <si>
    <t>園田　愛梨</t>
  </si>
  <si>
    <t>ソノダ　アイリ</t>
  </si>
  <si>
    <t>前山　遼希</t>
  </si>
  <si>
    <t>マエヤマ　ハルキ</t>
  </si>
  <si>
    <t>中村　明日奏</t>
  </si>
  <si>
    <t>ナカムラ　アスト</t>
  </si>
  <si>
    <t>坂本　英澄</t>
  </si>
  <si>
    <t>サカモト　エイト</t>
  </si>
  <si>
    <t>岡見　卓飛</t>
  </si>
  <si>
    <t>オカミ　タクト</t>
  </si>
  <si>
    <t>猪原　アレン</t>
  </si>
  <si>
    <t>イハラ　アレン</t>
  </si>
  <si>
    <t>河津　丈生</t>
  </si>
  <si>
    <t>カワヅ　ジョウ</t>
  </si>
  <si>
    <t>染矢　龍徳</t>
  </si>
  <si>
    <t>ソメヤ　リュウト</t>
  </si>
  <si>
    <t>清家　彬跳</t>
  </si>
  <si>
    <t>セイケ　アルト</t>
  </si>
  <si>
    <t>細川　榛仁</t>
  </si>
  <si>
    <t>ホソカワ　ハルト</t>
  </si>
  <si>
    <t>池田　拓人</t>
  </si>
  <si>
    <t>イケダ　タクト</t>
  </si>
  <si>
    <t>大星　龍輝</t>
  </si>
  <si>
    <t>オオボシ　リュウキ</t>
  </si>
  <si>
    <t>大星　来騎</t>
  </si>
  <si>
    <t>オオボシ　ライキ</t>
  </si>
  <si>
    <t>中津ＦＣ　ＰＯＭＡＴＯ　Ｕ－１２</t>
  </si>
  <si>
    <t>大分セントラルＦＣ</t>
  </si>
  <si>
    <t>二宮　勇志</t>
  </si>
  <si>
    <t>赤峰　桃香</t>
  </si>
  <si>
    <t>R010698128</t>
  </si>
  <si>
    <t>R009072152</t>
  </si>
  <si>
    <t>麻生　葵</t>
  </si>
  <si>
    <t>R010635513</t>
  </si>
  <si>
    <t>足立　緋由</t>
  </si>
  <si>
    <t>R010684101</t>
  </si>
  <si>
    <t>安部　衛</t>
  </si>
  <si>
    <t>R010638076</t>
  </si>
  <si>
    <t>阿部　優磨</t>
  </si>
  <si>
    <t>R010638053</t>
  </si>
  <si>
    <t>荒牧　聡</t>
  </si>
  <si>
    <t>R010479447</t>
  </si>
  <si>
    <t>池田　有里菜</t>
  </si>
  <si>
    <t>R010638091</t>
  </si>
  <si>
    <t>石丸　恵登</t>
  </si>
  <si>
    <t>R010613621</t>
  </si>
  <si>
    <t>泉　丈一郎</t>
  </si>
  <si>
    <t>R010067178</t>
  </si>
  <si>
    <t>伊藤　慧斗</t>
  </si>
  <si>
    <t>R010642022</t>
  </si>
  <si>
    <t>伊藤　雅範</t>
  </si>
  <si>
    <t>R010700305</t>
  </si>
  <si>
    <t>伊藤　勇士</t>
  </si>
  <si>
    <t>R010698142</t>
  </si>
  <si>
    <t>R010613632</t>
  </si>
  <si>
    <t>上原　成貴</t>
  </si>
  <si>
    <t>R010713606</t>
  </si>
  <si>
    <t>岡本　紗奈</t>
  </si>
  <si>
    <t>R010698163</t>
  </si>
  <si>
    <t>加藤　邦彦</t>
  </si>
  <si>
    <t>R010638077</t>
  </si>
  <si>
    <t>金當　悠也</t>
  </si>
  <si>
    <t>R010638041</t>
  </si>
  <si>
    <t>川副　優斗</t>
  </si>
  <si>
    <t>R010638078</t>
  </si>
  <si>
    <t>川田　裕之</t>
  </si>
  <si>
    <t>R010613604</t>
  </si>
  <si>
    <t>川村　悠介</t>
  </si>
  <si>
    <t>R010682456</t>
  </si>
  <si>
    <t>神崎　雅且</t>
  </si>
  <si>
    <t>R010613629</t>
  </si>
  <si>
    <t>木城　健太</t>
  </si>
  <si>
    <t>R010232526</t>
  </si>
  <si>
    <t>木村　維幸</t>
  </si>
  <si>
    <t>R010700315</t>
  </si>
  <si>
    <t>R010653559</t>
  </si>
  <si>
    <t>佐々井　誠也</t>
  </si>
  <si>
    <t>R010638090</t>
  </si>
  <si>
    <t>佐々木　英雄</t>
  </si>
  <si>
    <t>R010613616</t>
  </si>
  <si>
    <t>下田　拓哉</t>
  </si>
  <si>
    <t>R010018266</t>
  </si>
  <si>
    <t>末信　大</t>
  </si>
  <si>
    <t>R010642087</t>
  </si>
  <si>
    <t>鈴木　響</t>
  </si>
  <si>
    <t>R010638092</t>
  </si>
  <si>
    <t>曽我　大樹</t>
  </si>
  <si>
    <t>R010746601</t>
  </si>
  <si>
    <t>髙倉　普平</t>
  </si>
  <si>
    <t>R010613606</t>
  </si>
  <si>
    <t>高崎　純之介</t>
  </si>
  <si>
    <t>R010613609</t>
  </si>
  <si>
    <t>髙橋　航介</t>
  </si>
  <si>
    <t>R010642055</t>
  </si>
  <si>
    <t>瀧田　凌太</t>
  </si>
  <si>
    <t>R010728146</t>
  </si>
  <si>
    <t>武吉　翔平</t>
  </si>
  <si>
    <t>R010600676</t>
  </si>
  <si>
    <t>立川　拓樹</t>
  </si>
  <si>
    <t>R010181309</t>
  </si>
  <si>
    <t>團塚　結芽</t>
  </si>
  <si>
    <t>R010698136</t>
  </si>
  <si>
    <t>R010676614</t>
  </si>
  <si>
    <t>辻野　優吾</t>
  </si>
  <si>
    <t>R010685165</t>
  </si>
  <si>
    <t>利光　洋介</t>
  </si>
  <si>
    <t>R010685161</t>
  </si>
  <si>
    <t>飛瀬　龍宝</t>
  </si>
  <si>
    <t>R010689072</t>
  </si>
  <si>
    <t>友松　力</t>
  </si>
  <si>
    <t>R010613591</t>
  </si>
  <si>
    <t>西村　崇</t>
  </si>
  <si>
    <t>R010613592</t>
  </si>
  <si>
    <t>速水　佑輔</t>
  </si>
  <si>
    <t>R010676676</t>
  </si>
  <si>
    <t>泥谷　貫太</t>
  </si>
  <si>
    <t>R010638056</t>
  </si>
  <si>
    <t>日高　聖也</t>
  </si>
  <si>
    <t>R010700316</t>
  </si>
  <si>
    <t>日野　颯太</t>
  </si>
  <si>
    <t>R003421736</t>
  </si>
  <si>
    <t>松浦　将志</t>
  </si>
  <si>
    <t>R010143937</t>
  </si>
  <si>
    <t>松原　仁</t>
  </si>
  <si>
    <t>R007798672</t>
  </si>
  <si>
    <t>森本　将司</t>
  </si>
  <si>
    <t>R010613607</t>
  </si>
  <si>
    <t>八坂　龍之介</t>
  </si>
  <si>
    <t>R010678841</t>
  </si>
  <si>
    <t>矢野　紘平</t>
  </si>
  <si>
    <t>R010698139</t>
  </si>
  <si>
    <t>R010698175</t>
  </si>
  <si>
    <t>山中　将貴</t>
  </si>
  <si>
    <t>R010562969</t>
  </si>
  <si>
    <t>鎗光　瑠波</t>
  </si>
  <si>
    <t>R010682436</t>
  </si>
  <si>
    <t>吉元　剛</t>
  </si>
  <si>
    <t>R010767669</t>
  </si>
  <si>
    <t>R010638080</t>
  </si>
  <si>
    <t>赤石　拓翔</t>
  </si>
  <si>
    <t>R010719621</t>
  </si>
  <si>
    <t>赤木　心玖朗</t>
  </si>
  <si>
    <t>R010767665</t>
  </si>
  <si>
    <t>R010774552</t>
  </si>
  <si>
    <t>R010682445</t>
  </si>
  <si>
    <t>赤嶺　隼士</t>
  </si>
  <si>
    <t>R010746604</t>
  </si>
  <si>
    <t>秋月　拓海</t>
  </si>
  <si>
    <t>R010475632</t>
  </si>
  <si>
    <t>秋本　廉斗</t>
  </si>
  <si>
    <t>R010698172</t>
  </si>
  <si>
    <t>秋吉　崇志</t>
  </si>
  <si>
    <t>R010678834</t>
  </si>
  <si>
    <t>秋吉　逞</t>
  </si>
  <si>
    <t>R010687461</t>
  </si>
  <si>
    <t>秋吉　真翔</t>
  </si>
  <si>
    <t>R010768399</t>
  </si>
  <si>
    <t>秋吉　愛斗</t>
  </si>
  <si>
    <t>R010728106</t>
  </si>
  <si>
    <t>R010728101</t>
  </si>
  <si>
    <t>圷　史峻</t>
  </si>
  <si>
    <t>R010689525</t>
  </si>
  <si>
    <t>浅井　悠成</t>
  </si>
  <si>
    <t>R010765296</t>
  </si>
  <si>
    <t>芦刈　悠人</t>
  </si>
  <si>
    <t>R010775192</t>
  </si>
  <si>
    <t>R010776379</t>
  </si>
  <si>
    <t>麻生　隼佑</t>
  </si>
  <si>
    <t>R010653156</t>
  </si>
  <si>
    <t>麻生　なるみ</t>
  </si>
  <si>
    <t>R010604781</t>
  </si>
  <si>
    <t>麻生　侑希</t>
  </si>
  <si>
    <t>R010698140</t>
  </si>
  <si>
    <t>麻生　勇太</t>
  </si>
  <si>
    <t>R010757861</t>
  </si>
  <si>
    <t>R010728134</t>
  </si>
  <si>
    <t>R010687467</t>
  </si>
  <si>
    <t>足立　匠海</t>
  </si>
  <si>
    <t>R010689078</t>
  </si>
  <si>
    <t>安達　正信</t>
  </si>
  <si>
    <t>R010746608</t>
  </si>
  <si>
    <t>穴井　己登</t>
  </si>
  <si>
    <t>R010685239</t>
  </si>
  <si>
    <t>穴井　久徳</t>
  </si>
  <si>
    <t>R010684136</t>
  </si>
  <si>
    <t>穴井　将斗</t>
  </si>
  <si>
    <t>R010601884</t>
  </si>
  <si>
    <t>阿南　統胡</t>
  </si>
  <si>
    <t>R010714973</t>
  </si>
  <si>
    <t>姉川　蓮太</t>
  </si>
  <si>
    <t>R010714989</t>
  </si>
  <si>
    <t>R010613603</t>
  </si>
  <si>
    <t>阿部　啓</t>
  </si>
  <si>
    <t>R010613612</t>
  </si>
  <si>
    <t>阿部　健介</t>
  </si>
  <si>
    <t>R010757876</t>
  </si>
  <si>
    <t>R010746658</t>
  </si>
  <si>
    <t>安部　亘平</t>
  </si>
  <si>
    <t>R010698154</t>
  </si>
  <si>
    <t>阿部　想士朗</t>
  </si>
  <si>
    <t>R010746643</t>
  </si>
  <si>
    <t>安部　大地</t>
  </si>
  <si>
    <t>R010604089</t>
  </si>
  <si>
    <t>安部　遥陽</t>
  </si>
  <si>
    <t>R010776368</t>
  </si>
  <si>
    <t>阿部　飛眞</t>
  </si>
  <si>
    <t>R010613594</t>
  </si>
  <si>
    <t>安部　裕樹</t>
  </si>
  <si>
    <t>R010676591</t>
  </si>
  <si>
    <t>阿部　真尋</t>
  </si>
  <si>
    <t>R010774524</t>
  </si>
  <si>
    <t>R010684119</t>
  </si>
  <si>
    <t>安部　海結</t>
  </si>
  <si>
    <t>R010715014</t>
  </si>
  <si>
    <t>阿部　祐世</t>
  </si>
  <si>
    <t>R010604783</t>
  </si>
  <si>
    <t>阿部　祐斗</t>
  </si>
  <si>
    <t>R010698150</t>
  </si>
  <si>
    <t>安部　優真</t>
  </si>
  <si>
    <t>R010653578</t>
  </si>
  <si>
    <t>安部　凌真</t>
  </si>
  <si>
    <t>R010678830</t>
  </si>
  <si>
    <t>尼崎　琉太</t>
  </si>
  <si>
    <t>R010604091</t>
  </si>
  <si>
    <t>天辰　歩睦</t>
  </si>
  <si>
    <t>R010774547</t>
  </si>
  <si>
    <t>R010728159</t>
  </si>
  <si>
    <t>荒木　雅敏</t>
  </si>
  <si>
    <t>R010700312</t>
  </si>
  <si>
    <t>荒巻　而志</t>
  </si>
  <si>
    <t>R010700311</t>
  </si>
  <si>
    <t>荒巻　乃得</t>
  </si>
  <si>
    <t>R010689341</t>
  </si>
  <si>
    <t>有田　遍</t>
  </si>
  <si>
    <t>R010746624</t>
  </si>
  <si>
    <t>有田　龍起</t>
  </si>
  <si>
    <t>R010660815</t>
  </si>
  <si>
    <t>有田　凜久</t>
  </si>
  <si>
    <t>R010604096</t>
  </si>
  <si>
    <t>有永　咲</t>
  </si>
  <si>
    <t>R010691469</t>
  </si>
  <si>
    <t>有永　元</t>
  </si>
  <si>
    <t>R010660827</t>
  </si>
  <si>
    <t>有吉　聖</t>
  </si>
  <si>
    <t>R010737843</t>
  </si>
  <si>
    <t>R010765300</t>
  </si>
  <si>
    <t>安西　勇登</t>
  </si>
  <si>
    <t>R010638058</t>
  </si>
  <si>
    <t>安藤　和明</t>
  </si>
  <si>
    <t>R010682437</t>
  </si>
  <si>
    <t>安藤　和樹</t>
  </si>
  <si>
    <t>R010728170</t>
  </si>
  <si>
    <t>安藤　聡史</t>
  </si>
  <si>
    <t>R010642049</t>
  </si>
  <si>
    <t>安東　佑剛</t>
  </si>
  <si>
    <t>R010604773</t>
  </si>
  <si>
    <t>井伊　利大</t>
  </si>
  <si>
    <t>R010728099</t>
  </si>
  <si>
    <t>R010728154</t>
  </si>
  <si>
    <t>R010766128</t>
  </si>
  <si>
    <t>R010698167</t>
  </si>
  <si>
    <t>池田　京司</t>
  </si>
  <si>
    <t>R010684103</t>
  </si>
  <si>
    <t>池田　悠人</t>
  </si>
  <si>
    <t>R010638094</t>
  </si>
  <si>
    <t>池永　蒼生</t>
  </si>
  <si>
    <t>R010688486</t>
  </si>
  <si>
    <t>池永　陽琥</t>
  </si>
  <si>
    <t>R010698162</t>
  </si>
  <si>
    <t>池永　葎</t>
  </si>
  <si>
    <t>R010691471</t>
  </si>
  <si>
    <t>池部　絆心</t>
  </si>
  <si>
    <t>R010684130</t>
  </si>
  <si>
    <t>諌山　星那</t>
  </si>
  <si>
    <t>R010653565</t>
  </si>
  <si>
    <t>R010776351</t>
  </si>
  <si>
    <t>R010775762</t>
  </si>
  <si>
    <t>R010687775</t>
  </si>
  <si>
    <t>石井　湊人</t>
  </si>
  <si>
    <t>R010776389</t>
  </si>
  <si>
    <t>石掛　徹</t>
  </si>
  <si>
    <t>R010737004</t>
  </si>
  <si>
    <t>R010775770</t>
  </si>
  <si>
    <t>石倉　結仁</t>
  </si>
  <si>
    <t>R010767678</t>
  </si>
  <si>
    <t>R010698170</t>
  </si>
  <si>
    <t>石塚　頌</t>
  </si>
  <si>
    <t>R010757871</t>
  </si>
  <si>
    <t>R010676597</t>
  </si>
  <si>
    <t>石橋　将</t>
  </si>
  <si>
    <t>R010700318</t>
  </si>
  <si>
    <t>石丸　大喜</t>
  </si>
  <si>
    <t>R010088723</t>
  </si>
  <si>
    <t>和泉　拓夫</t>
  </si>
  <si>
    <t>R010728167</t>
  </si>
  <si>
    <t>R010714979</t>
  </si>
  <si>
    <t>礒崎　丈瑠</t>
  </si>
  <si>
    <t>R010757869</t>
  </si>
  <si>
    <t>磯田　匡</t>
  </si>
  <si>
    <t>R010728137</t>
  </si>
  <si>
    <t>R010746634</t>
  </si>
  <si>
    <t>R010776338</t>
  </si>
  <si>
    <t>板井　高志</t>
  </si>
  <si>
    <t>R010767682</t>
  </si>
  <si>
    <t>R010656692</t>
  </si>
  <si>
    <t>一原　幸来</t>
  </si>
  <si>
    <t>R010776346</t>
  </si>
  <si>
    <t>一万田　剛志</t>
  </si>
  <si>
    <t>R010638051</t>
  </si>
  <si>
    <t>一色　隆紀</t>
  </si>
  <si>
    <t>R010775773</t>
  </si>
  <si>
    <t>R010689524</t>
  </si>
  <si>
    <t>井手　陽太</t>
  </si>
  <si>
    <t>R010660811</t>
  </si>
  <si>
    <t>井手　温稀</t>
  </si>
  <si>
    <t>R010768419</t>
  </si>
  <si>
    <t>R010691468</t>
  </si>
  <si>
    <t>出利葉　瑛太</t>
  </si>
  <si>
    <t>R010604082</t>
  </si>
  <si>
    <t>出利葉　俊太朗</t>
  </si>
  <si>
    <t>R010656683</t>
  </si>
  <si>
    <t>伊藤　虹輝</t>
  </si>
  <si>
    <t>R010660802</t>
  </si>
  <si>
    <t>伊藤　翔大</t>
  </si>
  <si>
    <t>R010728138</t>
  </si>
  <si>
    <t>R010600675</t>
  </si>
  <si>
    <t>伊東　直人</t>
  </si>
  <si>
    <t>R010656672</t>
  </si>
  <si>
    <t>伊藤　勇人</t>
  </si>
  <si>
    <t>R010642062</t>
  </si>
  <si>
    <t>伊東　湊</t>
  </si>
  <si>
    <t>R010767661</t>
  </si>
  <si>
    <t>R010698130</t>
  </si>
  <si>
    <t>糸永　敬</t>
  </si>
  <si>
    <t>R010757879</t>
  </si>
  <si>
    <t>糸長　比呂志</t>
  </si>
  <si>
    <t>R010767687</t>
  </si>
  <si>
    <t>糸永　良久</t>
  </si>
  <si>
    <t>R010684093</t>
  </si>
  <si>
    <t>稲葉　和博</t>
  </si>
  <si>
    <t>R010689074</t>
  </si>
  <si>
    <t>稲葉　紳之介</t>
  </si>
  <si>
    <t>R010768414</t>
  </si>
  <si>
    <t>R010728166</t>
  </si>
  <si>
    <t>R010719618</t>
  </si>
  <si>
    <t>井上　陽斗</t>
  </si>
  <si>
    <t>R010698148</t>
  </si>
  <si>
    <t>今津　久満</t>
  </si>
  <si>
    <t>R010660799</t>
  </si>
  <si>
    <t>今西　竜之介</t>
  </si>
  <si>
    <t>R010689061</t>
  </si>
  <si>
    <t>今畠　かえで</t>
  </si>
  <si>
    <t>R010774520</t>
  </si>
  <si>
    <t>R010776395</t>
  </si>
  <si>
    <t>岩尾　康佑</t>
  </si>
  <si>
    <t>R010689077</t>
  </si>
  <si>
    <t>岩男　樹希也</t>
  </si>
  <si>
    <t>R010638063</t>
  </si>
  <si>
    <t>岩尾　侑之助</t>
  </si>
  <si>
    <t>R010638066</t>
  </si>
  <si>
    <t>岩城　圭悟</t>
  </si>
  <si>
    <t>R010714983</t>
  </si>
  <si>
    <t>岩﨑　尚叶</t>
  </si>
  <si>
    <t>R010714971</t>
  </si>
  <si>
    <t>岩﨑　正進</t>
  </si>
  <si>
    <t>R010687776</t>
  </si>
  <si>
    <t>岩﨑　蓮</t>
  </si>
  <si>
    <t>R010776361</t>
  </si>
  <si>
    <t>R010728098</t>
  </si>
  <si>
    <t>R010689533</t>
  </si>
  <si>
    <t>岩田　璃空</t>
  </si>
  <si>
    <t>R010684114</t>
  </si>
  <si>
    <t>岩田　琉生</t>
  </si>
  <si>
    <t>R010642050</t>
  </si>
  <si>
    <t>岩中　海璃</t>
  </si>
  <si>
    <t>R010776370</t>
  </si>
  <si>
    <t>R010768413</t>
  </si>
  <si>
    <t>R010728142</t>
  </si>
  <si>
    <t>R010746642</t>
  </si>
  <si>
    <t>R010746615</t>
  </si>
  <si>
    <t>岩村　仁徳</t>
  </si>
  <si>
    <t>R010757865</t>
  </si>
  <si>
    <t>岩本　昭仁</t>
  </si>
  <si>
    <t>R010684131</t>
  </si>
  <si>
    <t>岩本　健聖</t>
  </si>
  <si>
    <t>R010653568</t>
  </si>
  <si>
    <t>岩本　大空</t>
  </si>
  <si>
    <t>R010728104</t>
  </si>
  <si>
    <t>植田　圭介</t>
  </si>
  <si>
    <t>R010766121</t>
  </si>
  <si>
    <t>上田　孝騎</t>
  </si>
  <si>
    <t>R010757885</t>
  </si>
  <si>
    <t>上田　蒼真</t>
  </si>
  <si>
    <t>R010601890</t>
  </si>
  <si>
    <t>上野　暉仁</t>
  </si>
  <si>
    <t>R010767670</t>
  </si>
  <si>
    <t>R010700308</t>
  </si>
  <si>
    <t>R010774540</t>
  </si>
  <si>
    <t>R010776349</t>
  </si>
  <si>
    <t>上野　哲典</t>
  </si>
  <si>
    <t>R010715020</t>
  </si>
  <si>
    <t>上原　和也</t>
  </si>
  <si>
    <t>R010684102</t>
  </si>
  <si>
    <t>上原　保</t>
  </si>
  <si>
    <t>R010676619</t>
  </si>
  <si>
    <t>上村　歩生</t>
  </si>
  <si>
    <t>R010776356</t>
  </si>
  <si>
    <t>R010613644</t>
  </si>
  <si>
    <t>上森　海司</t>
  </si>
  <si>
    <t>R010684132</t>
  </si>
  <si>
    <t>R010775188</t>
  </si>
  <si>
    <t>R010698153</t>
  </si>
  <si>
    <t>宇田　悠也</t>
  </si>
  <si>
    <t>R010757883</t>
  </si>
  <si>
    <t>R010719609</t>
  </si>
  <si>
    <t>内之浦　崇太</t>
  </si>
  <si>
    <t>R010656693</t>
  </si>
  <si>
    <t>宇都宮　稟平</t>
  </si>
  <si>
    <t>R010685268</t>
  </si>
  <si>
    <t>宇野　一星</t>
  </si>
  <si>
    <t>R010768400</t>
  </si>
  <si>
    <t>卯花　孔二</t>
  </si>
  <si>
    <t>R010776394</t>
  </si>
  <si>
    <t>馬野　俊明</t>
  </si>
  <si>
    <t>R010728168</t>
  </si>
  <si>
    <t>梅田　陽</t>
  </si>
  <si>
    <t>R010698158</t>
  </si>
  <si>
    <t>浦脇　圭司</t>
  </si>
  <si>
    <t>R010600681</t>
  </si>
  <si>
    <t>漆間　泰我</t>
  </si>
  <si>
    <t>R010689066</t>
  </si>
  <si>
    <t>榮森　結菜</t>
  </si>
  <si>
    <t>R010766010</t>
  </si>
  <si>
    <t>R010685253</t>
  </si>
  <si>
    <t>R010751188</t>
  </si>
  <si>
    <t>江﨑　陽子</t>
  </si>
  <si>
    <t>R010774551</t>
  </si>
  <si>
    <t>R010714975</t>
  </si>
  <si>
    <t>R010714985</t>
  </si>
  <si>
    <t>R010638048</t>
  </si>
  <si>
    <t>衛藤　さすけ</t>
  </si>
  <si>
    <t>R010668410</t>
  </si>
  <si>
    <t>江藤　然生</t>
  </si>
  <si>
    <t>R010714970</t>
  </si>
  <si>
    <t>R010687456</t>
  </si>
  <si>
    <t>衛藤　蒼羽</t>
  </si>
  <si>
    <t>R010613634</t>
  </si>
  <si>
    <t>衞藤　勇</t>
  </si>
  <si>
    <t>R010688474</t>
  </si>
  <si>
    <t>R010757892</t>
  </si>
  <si>
    <t>R010689079</t>
  </si>
  <si>
    <t>衛藤　比路人</t>
  </si>
  <si>
    <t>R010687774</t>
  </si>
  <si>
    <t>衛藤　瑞輝</t>
  </si>
  <si>
    <t>R010685270</t>
  </si>
  <si>
    <t>江藤　康博</t>
  </si>
  <si>
    <t>R010600680</t>
  </si>
  <si>
    <t>江藤　優希</t>
  </si>
  <si>
    <t>R010676605</t>
  </si>
  <si>
    <t>江藤　悠斗</t>
  </si>
  <si>
    <t>R010766116</t>
  </si>
  <si>
    <t>R010766119</t>
  </si>
  <si>
    <t>R010604761</t>
  </si>
  <si>
    <t>大河　聡</t>
  </si>
  <si>
    <t>R010757887</t>
  </si>
  <si>
    <t>R010700301</t>
  </si>
  <si>
    <t>大久保　孝太</t>
  </si>
  <si>
    <t>R010766127</t>
  </si>
  <si>
    <t>大久保　翔平</t>
  </si>
  <si>
    <t>R010678831</t>
  </si>
  <si>
    <t>大久保　桧埜</t>
  </si>
  <si>
    <t>R010746612</t>
  </si>
  <si>
    <t>大倉　逸聖</t>
  </si>
  <si>
    <t>R010719632</t>
  </si>
  <si>
    <t>大倉　宝子</t>
  </si>
  <si>
    <t>R010776386</t>
  </si>
  <si>
    <t>R010689062</t>
  </si>
  <si>
    <t>大下　紗也奈</t>
  </si>
  <si>
    <t>R010715002</t>
  </si>
  <si>
    <t>R010746661</t>
  </si>
  <si>
    <t>太田　圭祐</t>
  </si>
  <si>
    <t>R010746606</t>
  </si>
  <si>
    <t>大谷　貴晴</t>
  </si>
  <si>
    <t>R010776371</t>
  </si>
  <si>
    <t>R010728162</t>
  </si>
  <si>
    <t>R010689461</t>
  </si>
  <si>
    <t>大塚　瑛斗</t>
  </si>
  <si>
    <t>R010714980</t>
  </si>
  <si>
    <t>R010684123</t>
  </si>
  <si>
    <t>大野　碧斗</t>
  </si>
  <si>
    <t>R010774531</t>
  </si>
  <si>
    <t>R010767683</t>
  </si>
  <si>
    <t>R010765294</t>
  </si>
  <si>
    <t>大原　悠貴</t>
  </si>
  <si>
    <t>R010776348</t>
  </si>
  <si>
    <t>大峯　翼</t>
  </si>
  <si>
    <t>R010689080</t>
  </si>
  <si>
    <t>大峯　陸</t>
  </si>
  <si>
    <t>R010698168</t>
  </si>
  <si>
    <t>大森　健太</t>
  </si>
  <si>
    <t>R010719616</t>
  </si>
  <si>
    <t>大山　拳史</t>
  </si>
  <si>
    <t>R010762837</t>
  </si>
  <si>
    <t>大吉　優羽</t>
  </si>
  <si>
    <t>R010638067</t>
  </si>
  <si>
    <t>岡　航太郎</t>
  </si>
  <si>
    <t>R010642025</t>
  </si>
  <si>
    <t>岡　正樹</t>
  </si>
  <si>
    <t>R010765302</t>
  </si>
  <si>
    <t>岡上　聖者</t>
  </si>
  <si>
    <t>R010737001</t>
  </si>
  <si>
    <t>R010642035</t>
  </si>
  <si>
    <t>岡部　正典</t>
  </si>
  <si>
    <t>R010736992</t>
  </si>
  <si>
    <t>R010746607</t>
  </si>
  <si>
    <t>小笠原　貴之</t>
  </si>
  <si>
    <t>R010776343</t>
  </si>
  <si>
    <t>R010776376</t>
  </si>
  <si>
    <t>緒方　亮介</t>
  </si>
  <si>
    <t>尾形　ルイス</t>
  </si>
  <si>
    <t>R010684113</t>
  </si>
  <si>
    <t>小川　修人</t>
  </si>
  <si>
    <t>R010684098</t>
  </si>
  <si>
    <t>小川　竜也</t>
  </si>
  <si>
    <t>R010746631</t>
  </si>
  <si>
    <t>奥野　達也</t>
  </si>
  <si>
    <t>R010613628</t>
  </si>
  <si>
    <t>小倉　優弥</t>
  </si>
  <si>
    <t>R010737003</t>
  </si>
  <si>
    <t>尾﨑　恭</t>
  </si>
  <si>
    <t>R010728172</t>
  </si>
  <si>
    <t>小座本　諒</t>
  </si>
  <si>
    <t>R010676671</t>
  </si>
  <si>
    <t>小澤　颯太</t>
  </si>
  <si>
    <t>R010684112</t>
  </si>
  <si>
    <t>小代　朔</t>
  </si>
  <si>
    <t>R010653606</t>
  </si>
  <si>
    <t>尾造　刻土</t>
  </si>
  <si>
    <t>R010757859</t>
  </si>
  <si>
    <t>R010757882</t>
  </si>
  <si>
    <t>小田　蒼汰</t>
  </si>
  <si>
    <t>R010653589</t>
  </si>
  <si>
    <t>小田　聖翔</t>
  </si>
  <si>
    <t>R010656677</t>
  </si>
  <si>
    <t>小田巻　獅童</t>
  </si>
  <si>
    <t>R010719620</t>
  </si>
  <si>
    <t>鬼木　翼</t>
  </si>
  <si>
    <t>R010728116</t>
  </si>
  <si>
    <t>R010685259</t>
  </si>
  <si>
    <t>小野　昂輝</t>
  </si>
  <si>
    <t>R010700296</t>
  </si>
  <si>
    <t>小野　喬</t>
  </si>
  <si>
    <t>R010757867</t>
  </si>
  <si>
    <t>小野　崇記</t>
  </si>
  <si>
    <t>R010714995</t>
  </si>
  <si>
    <t>R010656680</t>
  </si>
  <si>
    <t>小野　渚</t>
  </si>
  <si>
    <t>R010774543</t>
  </si>
  <si>
    <t>R010715012</t>
  </si>
  <si>
    <t>小野　大和</t>
  </si>
  <si>
    <t>R010685269</t>
  </si>
  <si>
    <t>小野　悠樹</t>
  </si>
  <si>
    <t>R010682440</t>
  </si>
  <si>
    <t>小野　龍之介</t>
  </si>
  <si>
    <t>R010757878</t>
  </si>
  <si>
    <t>R010714984</t>
  </si>
  <si>
    <t>小野　涼成</t>
  </si>
  <si>
    <t>R010714988</t>
  </si>
  <si>
    <t>R010642034</t>
  </si>
  <si>
    <t>小原　陸</t>
  </si>
  <si>
    <t>R010660823</t>
  </si>
  <si>
    <t>小幡　愛翔</t>
  </si>
  <si>
    <t>R010638044</t>
  </si>
  <si>
    <t>R010698164</t>
  </si>
  <si>
    <t>R010687464</t>
  </si>
  <si>
    <t>甲斐　咲渡</t>
  </si>
  <si>
    <t>R010600673</t>
  </si>
  <si>
    <t>甲斐　順平</t>
  </si>
  <si>
    <t>R010719604</t>
  </si>
  <si>
    <t>甲斐　鉄士</t>
  </si>
  <si>
    <t>R010757884</t>
  </si>
  <si>
    <t>R010684116</t>
  </si>
  <si>
    <t>甲斐　陽向</t>
  </si>
  <si>
    <t>R010660813</t>
  </si>
  <si>
    <t>加々見　凪</t>
  </si>
  <si>
    <t>R010691458</t>
  </si>
  <si>
    <t>賀来　玲音</t>
  </si>
  <si>
    <t>R010642028</t>
  </si>
  <si>
    <t>影山　慎一郎</t>
  </si>
  <si>
    <t>R010719627</t>
  </si>
  <si>
    <t>傘木　太郎</t>
  </si>
  <si>
    <t>R010682449</t>
  </si>
  <si>
    <t>梶浦　廉人</t>
  </si>
  <si>
    <t>R010776392</t>
  </si>
  <si>
    <t>R010775765</t>
  </si>
  <si>
    <t>R010678824</t>
  </si>
  <si>
    <t>梶原　康太</t>
  </si>
  <si>
    <t>R010728131</t>
  </si>
  <si>
    <t>R010765307</t>
  </si>
  <si>
    <t>片岡　将弥</t>
  </si>
  <si>
    <t>R010684099</t>
  </si>
  <si>
    <t>片桐　大貴</t>
  </si>
  <si>
    <t>R010757874</t>
  </si>
  <si>
    <t>R010653567</t>
  </si>
  <si>
    <t>葛城　蓮</t>
  </si>
  <si>
    <t>R010689456</t>
  </si>
  <si>
    <t>加藤　慶大</t>
  </si>
  <si>
    <t>R010691464</t>
  </si>
  <si>
    <t>加藤　槇悟</t>
  </si>
  <si>
    <t>R010766006</t>
  </si>
  <si>
    <t>加藤　樹里愛</t>
  </si>
  <si>
    <t>R010776401</t>
  </si>
  <si>
    <t>加藤　直也</t>
  </si>
  <si>
    <t>R010684016</t>
  </si>
  <si>
    <t>加藤　羽矢斗</t>
  </si>
  <si>
    <t>R010757862</t>
  </si>
  <si>
    <t>R010653592</t>
  </si>
  <si>
    <t>門田　楽汰</t>
  </si>
  <si>
    <t>R010757889</t>
  </si>
  <si>
    <t>R010676613</t>
  </si>
  <si>
    <t>金森　海樹</t>
  </si>
  <si>
    <t>R010642057</t>
  </si>
  <si>
    <t>金山　将希</t>
  </si>
  <si>
    <t>R010689529</t>
  </si>
  <si>
    <t>金子　寛太</t>
  </si>
  <si>
    <t>R010689123</t>
  </si>
  <si>
    <t>金崎　悠斗</t>
  </si>
  <si>
    <t>R010715011</t>
  </si>
  <si>
    <t>R010775197</t>
  </si>
  <si>
    <t>R010774550</t>
  </si>
  <si>
    <t>R010604782</t>
  </si>
  <si>
    <t>金田　煌矢</t>
  </si>
  <si>
    <t>R010728155</t>
  </si>
  <si>
    <t>R010700292</t>
  </si>
  <si>
    <t>神屋　伸敏</t>
  </si>
  <si>
    <t>R010656684</t>
  </si>
  <si>
    <t>亀井　慶太</t>
  </si>
  <si>
    <t>R010774535</t>
  </si>
  <si>
    <t>R010776363</t>
  </si>
  <si>
    <t>R010656688</t>
  </si>
  <si>
    <t>萱島　一平</t>
  </si>
  <si>
    <t>R010728122</t>
  </si>
  <si>
    <t>R010660828</t>
  </si>
  <si>
    <t>唐田　悠雅</t>
  </si>
  <si>
    <t>R010682442</t>
  </si>
  <si>
    <t>狩生　倖充</t>
  </si>
  <si>
    <t>R010776400</t>
  </si>
  <si>
    <t>川上　司穏</t>
  </si>
  <si>
    <t>R010678827</t>
  </si>
  <si>
    <t>川上　徐生</t>
  </si>
  <si>
    <t>R010653569</t>
  </si>
  <si>
    <t>河崎　海斗</t>
  </si>
  <si>
    <t>R010746640</t>
  </si>
  <si>
    <t>川﨑　音生</t>
  </si>
  <si>
    <t>R010682461</t>
  </si>
  <si>
    <t>川﨑　亮駕</t>
  </si>
  <si>
    <t>R010684137</t>
  </si>
  <si>
    <t>河津　愛都</t>
  </si>
  <si>
    <t>R010682441</t>
  </si>
  <si>
    <t>河野　瑛亮</t>
  </si>
  <si>
    <t>R010757849</t>
  </si>
  <si>
    <t>河野　健太</t>
  </si>
  <si>
    <t>R010757866</t>
  </si>
  <si>
    <t>R010776397</t>
  </si>
  <si>
    <t>河野　駿</t>
  </si>
  <si>
    <t>R010698146</t>
  </si>
  <si>
    <t>河野　史勇太</t>
  </si>
  <si>
    <t>R010757857</t>
  </si>
  <si>
    <t>R010728094</t>
  </si>
  <si>
    <t>川野　大樹</t>
  </si>
  <si>
    <t>R010737007</t>
  </si>
  <si>
    <t>R010776333</t>
  </si>
  <si>
    <t>川野　均</t>
  </si>
  <si>
    <t>R010757864</t>
  </si>
  <si>
    <t>河野　微恵</t>
  </si>
  <si>
    <t>R010642045</t>
  </si>
  <si>
    <t>河野　心優菜</t>
  </si>
  <si>
    <t>R010728149</t>
  </si>
  <si>
    <t>R010682454</t>
  </si>
  <si>
    <t>河野　祐樹</t>
  </si>
  <si>
    <t>R010757851</t>
  </si>
  <si>
    <t>R010757855</t>
  </si>
  <si>
    <t>R010653155</t>
  </si>
  <si>
    <t>河野　梨亜菜</t>
  </si>
  <si>
    <t>R010765292</t>
  </si>
  <si>
    <t>河野　莉生</t>
  </si>
  <si>
    <t>R010678826</t>
  </si>
  <si>
    <t>川野　羚準</t>
  </si>
  <si>
    <t>R010700303</t>
  </si>
  <si>
    <t>川野　亮治</t>
  </si>
  <si>
    <t>R010757852</t>
  </si>
  <si>
    <t>河野　凜</t>
  </si>
  <si>
    <t>R010774542</t>
  </si>
  <si>
    <t>R010768410</t>
  </si>
  <si>
    <t>R010684107</t>
  </si>
  <si>
    <t>河村　忠起</t>
  </si>
  <si>
    <t>R010653586</t>
  </si>
  <si>
    <t>河村　日那汰</t>
  </si>
  <si>
    <t>R010746641</t>
  </si>
  <si>
    <t>河村　夢生</t>
  </si>
  <si>
    <t>R010768402</t>
  </si>
  <si>
    <t>閑　蒼斗</t>
  </si>
  <si>
    <t>R010638083</t>
  </si>
  <si>
    <t>菅　晃太朗</t>
  </si>
  <si>
    <t>R010642083</t>
  </si>
  <si>
    <t>神崎　柊斗</t>
  </si>
  <si>
    <t>R010682443</t>
  </si>
  <si>
    <t>神﨑　斗亜</t>
  </si>
  <si>
    <t>R010737006</t>
  </si>
  <si>
    <t>神﨑　雄人</t>
  </si>
  <si>
    <t>R010736998</t>
  </si>
  <si>
    <t>R010765297</t>
  </si>
  <si>
    <t>神田　瞬斗</t>
  </si>
  <si>
    <t>R010687772</t>
  </si>
  <si>
    <t>神田　遼太郎</t>
  </si>
  <si>
    <t>R010776378</t>
  </si>
  <si>
    <t>蒲池　教証</t>
  </si>
  <si>
    <t>R010728156</t>
  </si>
  <si>
    <t>R010774523</t>
  </si>
  <si>
    <t>R010642044</t>
  </si>
  <si>
    <t>菊樂　和貴</t>
  </si>
  <si>
    <t>R010728169</t>
  </si>
  <si>
    <t>木崎　彰二</t>
  </si>
  <si>
    <t>R010689532</t>
  </si>
  <si>
    <t>北川　周</t>
  </si>
  <si>
    <t>木谷　大希</t>
  </si>
  <si>
    <t>R010714991</t>
  </si>
  <si>
    <t>R010774555</t>
  </si>
  <si>
    <t>R010604086</t>
  </si>
  <si>
    <t>北林　佑心</t>
  </si>
  <si>
    <t>R010687768</t>
  </si>
  <si>
    <t>北村　鴻尚</t>
  </si>
  <si>
    <t>R010768421</t>
  </si>
  <si>
    <t>R010728117</t>
  </si>
  <si>
    <t>R010700314</t>
  </si>
  <si>
    <t>木田　貴浩</t>
  </si>
  <si>
    <t>R010642058</t>
  </si>
  <si>
    <t>木津　翔貴</t>
  </si>
  <si>
    <t>R010728113</t>
  </si>
  <si>
    <t>木津　大河</t>
  </si>
  <si>
    <t>R010768418</t>
  </si>
  <si>
    <t>木津　悠日</t>
  </si>
  <si>
    <t>R010684127</t>
  </si>
  <si>
    <t>木下　陽翔</t>
  </si>
  <si>
    <t>R010700306</t>
  </si>
  <si>
    <t>岐部　蒼海</t>
  </si>
  <si>
    <t>R010687773</t>
  </si>
  <si>
    <t>木村　海惺</t>
  </si>
  <si>
    <t>R010698132</t>
  </si>
  <si>
    <t>木村　尚輝</t>
  </si>
  <si>
    <t>R010689070</t>
  </si>
  <si>
    <t>木村　優月</t>
  </si>
  <si>
    <t>R010638086</t>
  </si>
  <si>
    <t>木元　蒼空</t>
  </si>
  <si>
    <t>R010689527</t>
  </si>
  <si>
    <t>木元　大芽</t>
  </si>
  <si>
    <t>R010757850</t>
  </si>
  <si>
    <t>木藪　鼓道</t>
  </si>
  <si>
    <t>R010700298</t>
  </si>
  <si>
    <t>清末　祥平</t>
  </si>
  <si>
    <t>R010746659</t>
  </si>
  <si>
    <t>清田　翔馬</t>
  </si>
  <si>
    <t>R010687454</t>
  </si>
  <si>
    <t>清原　裕翔</t>
  </si>
  <si>
    <t>R010661146</t>
  </si>
  <si>
    <t>吉良　昌一郎</t>
  </si>
  <si>
    <t>R010604780</t>
  </si>
  <si>
    <t>吉良　匠生</t>
  </si>
  <si>
    <t>R010660798</t>
  </si>
  <si>
    <t>吉良　翼</t>
  </si>
  <si>
    <t>R010653157</t>
  </si>
  <si>
    <t>吉良　緋由莉</t>
  </si>
  <si>
    <t>R010762823</t>
  </si>
  <si>
    <t>吉良　楓花</t>
  </si>
  <si>
    <t>R010687779</t>
  </si>
  <si>
    <t>吉良　大和</t>
  </si>
  <si>
    <t>R010689069</t>
  </si>
  <si>
    <t>切封　心花</t>
  </si>
  <si>
    <t>R010773917</t>
  </si>
  <si>
    <t>九鬼丸　直哉</t>
  </si>
  <si>
    <t>R010746623</t>
  </si>
  <si>
    <t>釘宮　早風</t>
  </si>
  <si>
    <t>R010656685</t>
  </si>
  <si>
    <t>釘宮　央</t>
  </si>
  <si>
    <t>R010687786</t>
  </si>
  <si>
    <t>串間　一貴</t>
  </si>
  <si>
    <t>R010689063</t>
  </si>
  <si>
    <t>楠　舞衣</t>
  </si>
  <si>
    <t>R010691461</t>
  </si>
  <si>
    <t>工藤　煌人</t>
  </si>
  <si>
    <t>R010766126</t>
  </si>
  <si>
    <t>工藤　陽稀</t>
  </si>
  <si>
    <t>R010728127</t>
  </si>
  <si>
    <t>R010774541</t>
  </si>
  <si>
    <t>久保田　龍太朗</t>
  </si>
  <si>
    <t>R010653570</t>
  </si>
  <si>
    <t>久保田　蓮</t>
  </si>
  <si>
    <t>R010689085</t>
  </si>
  <si>
    <t>栗谷　真人</t>
  </si>
  <si>
    <t>R010728160</t>
  </si>
  <si>
    <t>R010766009</t>
  </si>
  <si>
    <t>R010687455</t>
  </si>
  <si>
    <t>黒木　渚冴</t>
  </si>
  <si>
    <t>R010728132</t>
  </si>
  <si>
    <t>R010700302</t>
  </si>
  <si>
    <t>黒木　亮輔</t>
  </si>
  <si>
    <t>R010613625</t>
  </si>
  <si>
    <t>黒田　歩</t>
  </si>
  <si>
    <t>R010746639</t>
  </si>
  <si>
    <t>桑田　優里亜</t>
  </si>
  <si>
    <t>R010685244</t>
  </si>
  <si>
    <t>桑鶴　十羽</t>
  </si>
  <si>
    <t>R010613626</t>
  </si>
  <si>
    <t>小泉　逹邦</t>
  </si>
  <si>
    <t>R010604083</t>
  </si>
  <si>
    <t>小岩　柊大</t>
  </si>
  <si>
    <t>R010768420</t>
  </si>
  <si>
    <t>R010719613</t>
  </si>
  <si>
    <t>神田　将志</t>
  </si>
  <si>
    <t>R010688480</t>
  </si>
  <si>
    <t>河野　慧大</t>
  </si>
  <si>
    <t>R010715005</t>
  </si>
  <si>
    <t>R010604760</t>
  </si>
  <si>
    <t>河野　陽己</t>
  </si>
  <si>
    <t>R010774526</t>
  </si>
  <si>
    <t>R010757856</t>
  </si>
  <si>
    <t>古賀　映人</t>
  </si>
  <si>
    <t>R010698135</t>
  </si>
  <si>
    <t>小坂　亮</t>
  </si>
  <si>
    <t>R010691466</t>
  </si>
  <si>
    <t>小島　悠人</t>
  </si>
  <si>
    <t>R010682438</t>
  </si>
  <si>
    <t>兒玉　佳大</t>
  </si>
  <si>
    <t>R010728153</t>
  </si>
  <si>
    <t>児玉　稜空</t>
  </si>
  <si>
    <t>R010736991</t>
  </si>
  <si>
    <t>R010698137</t>
  </si>
  <si>
    <t>小西　裕之</t>
  </si>
  <si>
    <t>R010642023</t>
  </si>
  <si>
    <t>小林　新明</t>
  </si>
  <si>
    <t>R010660807</t>
  </si>
  <si>
    <t>小林　丈留</t>
  </si>
  <si>
    <t>R010719624</t>
  </si>
  <si>
    <t>小堀　優翔</t>
  </si>
  <si>
    <t>R010684017</t>
  </si>
  <si>
    <t>R010775772</t>
  </si>
  <si>
    <t>R010766118</t>
  </si>
  <si>
    <t>R010653161</t>
  </si>
  <si>
    <t>是永　直人</t>
  </si>
  <si>
    <t>R010768416</t>
  </si>
  <si>
    <t>R010766113</t>
  </si>
  <si>
    <t>後藤　蒼翔</t>
  </si>
  <si>
    <t>R010757858</t>
  </si>
  <si>
    <t>R010746602</t>
  </si>
  <si>
    <t>後藤　和人</t>
  </si>
  <si>
    <t>R010728119</t>
  </si>
  <si>
    <t>R010766345</t>
  </si>
  <si>
    <t>R010728103</t>
  </si>
  <si>
    <t>後藤　舜稀</t>
  </si>
  <si>
    <t>R010776362</t>
  </si>
  <si>
    <t>R010728133</t>
  </si>
  <si>
    <t>R010687771</t>
  </si>
  <si>
    <t>後藤　颯真</t>
  </si>
  <si>
    <t>R010613619</t>
  </si>
  <si>
    <t>後藤　拓人</t>
  </si>
  <si>
    <t>R010698165</t>
  </si>
  <si>
    <t>R010715000</t>
  </si>
  <si>
    <t>R010604770</t>
  </si>
  <si>
    <t>後藤　暖翔</t>
  </si>
  <si>
    <t>R010676618</t>
  </si>
  <si>
    <t>R010767662</t>
  </si>
  <si>
    <t>R010687757</t>
  </si>
  <si>
    <t>後藤　雅弥</t>
  </si>
  <si>
    <t>R010698149</t>
  </si>
  <si>
    <t>後藤　護</t>
  </si>
  <si>
    <t>R010653600</t>
  </si>
  <si>
    <t>後藤　友星</t>
  </si>
  <si>
    <t>R010642071</t>
  </si>
  <si>
    <t>後藤　璃杏</t>
  </si>
  <si>
    <t>R010687759</t>
  </si>
  <si>
    <t>後藤　莉温</t>
  </si>
  <si>
    <t>R010684121</t>
  </si>
  <si>
    <t>後藤　吏駒</t>
  </si>
  <si>
    <t>R010604779</t>
  </si>
  <si>
    <t>後藤　竜樹</t>
  </si>
  <si>
    <t>R010613641</t>
  </si>
  <si>
    <t>後藤　塁</t>
  </si>
  <si>
    <t>後藤　航</t>
  </si>
  <si>
    <t>R010689081</t>
  </si>
  <si>
    <t>佐伯　将和</t>
  </si>
  <si>
    <t>R010774533</t>
  </si>
  <si>
    <t>R010715021</t>
  </si>
  <si>
    <t>齊藤　晃平</t>
  </si>
  <si>
    <t>R010765291</t>
  </si>
  <si>
    <t>齊藤　天照</t>
  </si>
  <si>
    <t>R010728161</t>
  </si>
  <si>
    <t>R010762822</t>
  </si>
  <si>
    <t>堺　彩葉</t>
  </si>
  <si>
    <t>R010676606</t>
  </si>
  <si>
    <t>坂井　孝行</t>
  </si>
  <si>
    <t>R010613639</t>
  </si>
  <si>
    <t>酒井　大空翔</t>
  </si>
  <si>
    <t>R010719617</t>
  </si>
  <si>
    <t>酒井　晴斗</t>
  </si>
  <si>
    <t>R010653163</t>
  </si>
  <si>
    <t>酒井　晴彦</t>
  </si>
  <si>
    <t>R010728096</t>
  </si>
  <si>
    <t>R010684097</t>
  </si>
  <si>
    <t>坂井　祐介</t>
  </si>
  <si>
    <t>R010767666</t>
  </si>
  <si>
    <t>R010689083</t>
  </si>
  <si>
    <t>坂本　海</t>
  </si>
  <si>
    <t>R010600678</t>
  </si>
  <si>
    <t>坂本　航輝</t>
  </si>
  <si>
    <t>R010776358</t>
  </si>
  <si>
    <t>R010653166</t>
  </si>
  <si>
    <t>坂本　翔</t>
  </si>
  <si>
    <t>R010687764</t>
  </si>
  <si>
    <t>坂本　輝</t>
  </si>
  <si>
    <t>R010684125</t>
  </si>
  <si>
    <t>坂本　悠俄</t>
  </si>
  <si>
    <t>R010684129</t>
  </si>
  <si>
    <t>相良　琥希翔</t>
  </si>
  <si>
    <t>R010714998</t>
  </si>
  <si>
    <t>R010685245</t>
  </si>
  <si>
    <t>相良　漣音</t>
  </si>
  <si>
    <t>R010642140</t>
  </si>
  <si>
    <t>櫻井　圭祐</t>
  </si>
  <si>
    <t>R010653581</t>
  </si>
  <si>
    <t>佐々木　壮太</t>
  </si>
  <si>
    <t>R010767677</t>
  </si>
  <si>
    <t>R010682451</t>
  </si>
  <si>
    <t>笹田　いおり</t>
  </si>
  <si>
    <t>R010767660</t>
  </si>
  <si>
    <t>R010685157</t>
  </si>
  <si>
    <t>R010688485</t>
  </si>
  <si>
    <t>佐田　海吏</t>
  </si>
  <si>
    <t>R010691470</t>
  </si>
  <si>
    <t>佐藤　陽登</t>
  </si>
  <si>
    <t>R010728141</t>
  </si>
  <si>
    <t>佐藤　朱仁</t>
  </si>
  <si>
    <t>R010676670</t>
  </si>
  <si>
    <t>佐藤　歩夢</t>
  </si>
  <si>
    <t>R010757875</t>
  </si>
  <si>
    <t>R010698138</t>
  </si>
  <si>
    <t>佐藤　翔平</t>
  </si>
  <si>
    <t>R010687758</t>
  </si>
  <si>
    <t>佐藤　伸哉</t>
  </si>
  <si>
    <t>R010684108</t>
  </si>
  <si>
    <t>佐藤　奏介</t>
  </si>
  <si>
    <t>R010689535</t>
  </si>
  <si>
    <t>佐藤　崇真</t>
  </si>
  <si>
    <t>R010728120</t>
  </si>
  <si>
    <t>佐藤　敦牙</t>
  </si>
  <si>
    <t>R010687460</t>
  </si>
  <si>
    <t>佐藤　泰喜</t>
  </si>
  <si>
    <t>R010653599</t>
  </si>
  <si>
    <t>佐藤　大樹</t>
  </si>
  <si>
    <t>R010746636</t>
  </si>
  <si>
    <t>佐藤　寿洋</t>
  </si>
  <si>
    <t>R010604777</t>
  </si>
  <si>
    <t>佐藤　成</t>
  </si>
  <si>
    <t>R010767689</t>
  </si>
  <si>
    <t>佐藤　範和</t>
  </si>
  <si>
    <t>R010604776</t>
  </si>
  <si>
    <t>佐藤　悠樹</t>
  </si>
  <si>
    <t>R010775771</t>
  </si>
  <si>
    <t>R010728143</t>
  </si>
  <si>
    <t>佐藤　日向</t>
  </si>
  <si>
    <t>R010685162</t>
  </si>
  <si>
    <t>佐藤　ひろみち</t>
  </si>
  <si>
    <t>R010684015</t>
  </si>
  <si>
    <t>佐藤　博哉</t>
  </si>
  <si>
    <t>R010776391</t>
  </si>
  <si>
    <t>R010746647</t>
  </si>
  <si>
    <t>佐藤　雅哉</t>
  </si>
  <si>
    <t>R010613624</t>
  </si>
  <si>
    <t>佐藤　光浩</t>
  </si>
  <si>
    <t>R010774539</t>
  </si>
  <si>
    <t>R010767671</t>
  </si>
  <si>
    <t>R010774548</t>
  </si>
  <si>
    <t>R010715004</t>
  </si>
  <si>
    <t>R010774525</t>
  </si>
  <si>
    <t>R010776352</t>
  </si>
  <si>
    <t>R010642075</t>
  </si>
  <si>
    <t>澤井　一颯</t>
  </si>
  <si>
    <t>R010698134</t>
  </si>
  <si>
    <t>三宮　英士</t>
  </si>
  <si>
    <t>R010776360</t>
  </si>
  <si>
    <t>三宮　悠人</t>
  </si>
  <si>
    <t>R010653585</t>
  </si>
  <si>
    <t>三ノ宮　羚央</t>
  </si>
  <si>
    <t>R010604774</t>
  </si>
  <si>
    <t>椎原　吟峨</t>
  </si>
  <si>
    <t>R010642054</t>
  </si>
  <si>
    <t>椎原　圭亮</t>
  </si>
  <si>
    <t>R010642037</t>
  </si>
  <si>
    <t>塩崎　椋</t>
  </si>
  <si>
    <t>R010601891</t>
  </si>
  <si>
    <t>塩治　晴士</t>
  </si>
  <si>
    <t>R010642031</t>
  </si>
  <si>
    <t>汐月　達也</t>
  </si>
  <si>
    <t>R010689458</t>
  </si>
  <si>
    <t>塩手　晴仁</t>
  </si>
  <si>
    <t>R010684110</t>
  </si>
  <si>
    <t>繁里　勇吾</t>
  </si>
  <si>
    <t>R010728135</t>
  </si>
  <si>
    <t>R010774532</t>
  </si>
  <si>
    <t>R010685260</t>
  </si>
  <si>
    <t>R010661142</t>
  </si>
  <si>
    <t>志手　佑守</t>
  </si>
  <si>
    <t>R010746656</t>
  </si>
  <si>
    <t>芝関　廉</t>
  </si>
  <si>
    <t>R010776385</t>
  </si>
  <si>
    <t>柴田　叡昇</t>
  </si>
  <si>
    <t>R010660818</t>
  </si>
  <si>
    <t>柴田　晴喜</t>
  </si>
  <si>
    <t>R010737005</t>
  </si>
  <si>
    <t>柴田　美佳</t>
  </si>
  <si>
    <t>R010685266</t>
  </si>
  <si>
    <t>R010687781</t>
  </si>
  <si>
    <t>嶋津　藍夢</t>
  </si>
  <si>
    <t>R010774536</t>
  </si>
  <si>
    <t>R010774530</t>
  </si>
  <si>
    <t>R010689076</t>
  </si>
  <si>
    <t>清水　和記</t>
  </si>
  <si>
    <t>R010653602</t>
  </si>
  <si>
    <t>下郡　遼平</t>
  </si>
  <si>
    <t>R010767672</t>
  </si>
  <si>
    <t>R010700300</t>
  </si>
  <si>
    <t>下田　徹</t>
  </si>
  <si>
    <t>R010642036</t>
  </si>
  <si>
    <t>下山　直也</t>
  </si>
  <si>
    <t>R010776375</t>
  </si>
  <si>
    <t>首藤　煌人</t>
  </si>
  <si>
    <t>R010746621</t>
  </si>
  <si>
    <t>首藤　謙二</t>
  </si>
  <si>
    <t>R010689068</t>
  </si>
  <si>
    <t>首藤　瑚春</t>
  </si>
  <si>
    <t>R010728118</t>
  </si>
  <si>
    <t>R010728112</t>
  </si>
  <si>
    <t>首藤　孝寛</t>
  </si>
  <si>
    <t>R010757847</t>
  </si>
  <si>
    <t>R010642053</t>
  </si>
  <si>
    <t>首藤　栄暁</t>
  </si>
  <si>
    <t>R010757877</t>
  </si>
  <si>
    <t>R010728157</t>
  </si>
  <si>
    <t>首藤　佑樹</t>
  </si>
  <si>
    <t>R010757881</t>
  </si>
  <si>
    <t>R010751189</t>
  </si>
  <si>
    <t>首藤　ゆめ</t>
  </si>
  <si>
    <t>R010613635</t>
  </si>
  <si>
    <t>首藤　洋司</t>
  </si>
  <si>
    <t>R010656673</t>
  </si>
  <si>
    <t>首藤　諒</t>
  </si>
  <si>
    <t>R010714997</t>
  </si>
  <si>
    <t>首藤　涼太</t>
  </si>
  <si>
    <t>R010776372</t>
  </si>
  <si>
    <t>R010774528</t>
  </si>
  <si>
    <t>R010776355</t>
  </si>
  <si>
    <t>R010685272</t>
  </si>
  <si>
    <t>白井　紘彰</t>
  </si>
  <si>
    <t>白石　海</t>
  </si>
  <si>
    <t>R010728100</t>
  </si>
  <si>
    <t>R010689468</t>
  </si>
  <si>
    <t>R010613615</t>
  </si>
  <si>
    <t>新納　信彦</t>
  </si>
  <si>
    <t>R010746609</t>
  </si>
  <si>
    <t>軸丸　昇</t>
  </si>
  <si>
    <t>R010719630</t>
  </si>
  <si>
    <t>R010757891</t>
  </si>
  <si>
    <t>實方　来夏</t>
  </si>
  <si>
    <t>R010728102</t>
  </si>
  <si>
    <t>城　孝明</t>
  </si>
  <si>
    <t>R010656679</t>
  </si>
  <si>
    <t>城　大雅</t>
  </si>
  <si>
    <t>R010660808</t>
  </si>
  <si>
    <t>末廣　義也</t>
  </si>
  <si>
    <t>R010775193</t>
  </si>
  <si>
    <t>R010714987</t>
  </si>
  <si>
    <t>R010728109</t>
  </si>
  <si>
    <t>杉　吉隆</t>
  </si>
  <si>
    <t>R010715013</t>
  </si>
  <si>
    <t>杉村　祐心</t>
  </si>
  <si>
    <t>R010689454</t>
  </si>
  <si>
    <t>杉山　由采</t>
  </si>
  <si>
    <t>R010767674</t>
  </si>
  <si>
    <t>R010698156</t>
  </si>
  <si>
    <t>R010746619</t>
  </si>
  <si>
    <t>簀戸　裕樹</t>
  </si>
  <si>
    <t>R010714982</t>
  </si>
  <si>
    <t>R010776364</t>
  </si>
  <si>
    <t>R010766011</t>
  </si>
  <si>
    <t>関　愛子</t>
  </si>
  <si>
    <t>R010746644</t>
  </si>
  <si>
    <t>瀬口　遼太</t>
  </si>
  <si>
    <t>R010613640</t>
  </si>
  <si>
    <t>曽我　昂叶</t>
  </si>
  <si>
    <t>R010660825</t>
  </si>
  <si>
    <t>園　将翔</t>
  </si>
  <si>
    <t>R010687463</t>
  </si>
  <si>
    <t>造士　凜大郎</t>
  </si>
  <si>
    <t>R010776367</t>
  </si>
  <si>
    <t>高阿田　隼人</t>
  </si>
  <si>
    <t>R010737009</t>
  </si>
  <si>
    <t>R010682446</t>
  </si>
  <si>
    <t>高木　奏</t>
  </si>
  <si>
    <t>R010719608</t>
  </si>
  <si>
    <t>髙木　獅道</t>
  </si>
  <si>
    <t>R010775769</t>
  </si>
  <si>
    <t>R010688260</t>
  </si>
  <si>
    <t>高倉　暖基</t>
  </si>
  <si>
    <t>R010776337</t>
  </si>
  <si>
    <t>高倉　遥樹</t>
  </si>
  <si>
    <t>R010689455</t>
  </si>
  <si>
    <t>高倉　吏功</t>
  </si>
  <si>
    <t>R010638060</t>
  </si>
  <si>
    <t>髙﨑　淳平</t>
  </si>
  <si>
    <t>R010768401</t>
  </si>
  <si>
    <t>R010676677</t>
  </si>
  <si>
    <t>髙須賀　陽斗</t>
  </si>
  <si>
    <t>R010687788</t>
  </si>
  <si>
    <t>高田　琥太郎</t>
  </si>
  <si>
    <t>R010728125</t>
  </si>
  <si>
    <t>髙波　天惺</t>
  </si>
  <si>
    <t>R010765303</t>
  </si>
  <si>
    <t>髙野　翔碧</t>
  </si>
  <si>
    <t>R010715016</t>
  </si>
  <si>
    <t>高橋　天翔</t>
  </si>
  <si>
    <t>R010642043</t>
  </si>
  <si>
    <t>髙橋　昂希</t>
  </si>
  <si>
    <t>R010728136</t>
  </si>
  <si>
    <t>髙橋　恒太</t>
  </si>
  <si>
    <t>R010757872</t>
  </si>
  <si>
    <t>R010719611</t>
  </si>
  <si>
    <t>R010767668</t>
  </si>
  <si>
    <t>R010684111</t>
  </si>
  <si>
    <t>髙橋　璃央</t>
  </si>
  <si>
    <t>R010768411</t>
  </si>
  <si>
    <t>R010774556</t>
  </si>
  <si>
    <t>高橋　凜</t>
  </si>
  <si>
    <t>R010676594</t>
  </si>
  <si>
    <t>高畑　涼</t>
  </si>
  <si>
    <t>R010700293</t>
  </si>
  <si>
    <t>R010736995</t>
  </si>
  <si>
    <t>高原　良幸</t>
  </si>
  <si>
    <t>R010660816</t>
  </si>
  <si>
    <t>髙藤　熙留</t>
  </si>
  <si>
    <t>R010660800</t>
  </si>
  <si>
    <t>高松　篤斗</t>
  </si>
  <si>
    <t>R010653152</t>
  </si>
  <si>
    <t>R010776369</t>
  </si>
  <si>
    <t>髙森　颯誠</t>
  </si>
  <si>
    <t>R010684124</t>
  </si>
  <si>
    <t>高森　遥誠</t>
  </si>
  <si>
    <t>R010715009</t>
  </si>
  <si>
    <t>R010653580</t>
  </si>
  <si>
    <t>髙山　僚太</t>
  </si>
  <si>
    <t>R010757886</t>
  </si>
  <si>
    <t>R010719619</t>
  </si>
  <si>
    <t>田川　蓮翔</t>
  </si>
  <si>
    <t>R010698159</t>
  </si>
  <si>
    <t>瀧口　康平</t>
  </si>
  <si>
    <t>R010776366</t>
  </si>
  <si>
    <t>滝口　桃馬</t>
  </si>
  <si>
    <t>R010766125</t>
  </si>
  <si>
    <t>R010700297</t>
  </si>
  <si>
    <t>田口　聖</t>
  </si>
  <si>
    <t>R010765293</t>
  </si>
  <si>
    <t>武石　彰</t>
  </si>
  <si>
    <t>R010642076</t>
  </si>
  <si>
    <t>武石　健裕</t>
  </si>
  <si>
    <t>R010714986</t>
  </si>
  <si>
    <t>竹内　彪斗</t>
  </si>
  <si>
    <t>R010676615</t>
  </si>
  <si>
    <t>竹内　崇士</t>
  </si>
  <si>
    <t>R010728107</t>
  </si>
  <si>
    <t>武内　璃緒斗</t>
  </si>
  <si>
    <t>R010653162</t>
  </si>
  <si>
    <t>竹尾　理志</t>
  </si>
  <si>
    <t>R010776393</t>
  </si>
  <si>
    <t>竹尾　琉希</t>
  </si>
  <si>
    <t>R010689463</t>
  </si>
  <si>
    <t>竹尾　麟太朗</t>
  </si>
  <si>
    <t>R010676598</t>
  </si>
  <si>
    <t>竹下　真矢</t>
  </si>
  <si>
    <t>R010776373</t>
  </si>
  <si>
    <t>竹下　雄大</t>
  </si>
  <si>
    <t>R010746614</t>
  </si>
  <si>
    <t>竹島　昇耶</t>
  </si>
  <si>
    <t>R010642021</t>
  </si>
  <si>
    <t>竹田　皓一</t>
  </si>
  <si>
    <t>R010653574</t>
  </si>
  <si>
    <t>武田　有冴</t>
  </si>
  <si>
    <t>R010746649</t>
  </si>
  <si>
    <t>武田　豊</t>
  </si>
  <si>
    <t>R010774519</t>
  </si>
  <si>
    <t>R010776332</t>
  </si>
  <si>
    <t>竹中　健悟</t>
  </si>
  <si>
    <t>R010676596</t>
  </si>
  <si>
    <t>竹中　楓馬</t>
  </si>
  <si>
    <t>R010656681</t>
  </si>
  <si>
    <t>竹永　涼夢</t>
  </si>
  <si>
    <t>R010776341</t>
  </si>
  <si>
    <t>R010776387</t>
  </si>
  <si>
    <t>竹本　大祐</t>
  </si>
  <si>
    <t>R010604117</t>
  </si>
  <si>
    <t>竹本　徠愛</t>
  </si>
  <si>
    <t>R010714981</t>
  </si>
  <si>
    <t>R010700307</t>
  </si>
  <si>
    <t>田阪　将平</t>
  </si>
  <si>
    <t>R010661148</t>
  </si>
  <si>
    <t>田崎　順嗣</t>
  </si>
  <si>
    <t>R010768417</t>
  </si>
  <si>
    <t>R010698133</t>
  </si>
  <si>
    <t>田嶋　一翔</t>
  </si>
  <si>
    <t>R010613638</t>
  </si>
  <si>
    <t>田代　真士</t>
  </si>
  <si>
    <t>R010604072</t>
  </si>
  <si>
    <t>田尻　智輝</t>
  </si>
  <si>
    <t>R010757894</t>
  </si>
  <si>
    <t>田尻　真生</t>
  </si>
  <si>
    <t>R010687756</t>
  </si>
  <si>
    <t>田多　智晴</t>
  </si>
  <si>
    <t>R010728130</t>
  </si>
  <si>
    <t>立花　煉</t>
  </si>
  <si>
    <t>R010642039</t>
  </si>
  <si>
    <t>立川　粋人</t>
  </si>
  <si>
    <t>R010685254</t>
  </si>
  <si>
    <t>R010638069</t>
  </si>
  <si>
    <t>田中　脩翔</t>
  </si>
  <si>
    <t>R010684134</t>
  </si>
  <si>
    <t>田中　駿</t>
  </si>
  <si>
    <t>R010678828</t>
  </si>
  <si>
    <t>田中　翔</t>
  </si>
  <si>
    <t>R010638055</t>
  </si>
  <si>
    <t>田中　誠</t>
  </si>
  <si>
    <t>R010768404</t>
  </si>
  <si>
    <t>R010767676</t>
  </si>
  <si>
    <t>田中　蓮華</t>
  </si>
  <si>
    <t>R010653164</t>
  </si>
  <si>
    <t>田部　葵空</t>
  </si>
  <si>
    <t>R010638046</t>
  </si>
  <si>
    <t>田邉　研昇</t>
  </si>
  <si>
    <t>R010757896</t>
  </si>
  <si>
    <t>R010691473</t>
  </si>
  <si>
    <t>谷　悠真</t>
  </si>
  <si>
    <t>R010660797</t>
  </si>
  <si>
    <t>谷崎　颯</t>
  </si>
  <si>
    <t>R010776377</t>
  </si>
  <si>
    <t>田原　智明</t>
  </si>
  <si>
    <t>R010685246</t>
  </si>
  <si>
    <t>田吹　奏太</t>
  </si>
  <si>
    <t>R010776405</t>
  </si>
  <si>
    <t>田吹　陽</t>
  </si>
  <si>
    <t>R010746603</t>
  </si>
  <si>
    <t>田吹　将</t>
  </si>
  <si>
    <t>R010687780</t>
  </si>
  <si>
    <t>玉井　颯太</t>
  </si>
  <si>
    <t>R010776365</t>
  </si>
  <si>
    <t>R010728148</t>
  </si>
  <si>
    <t>R010604095</t>
  </si>
  <si>
    <t>玉正　龍蒼</t>
  </si>
  <si>
    <t>R010600674</t>
  </si>
  <si>
    <t>玉永　史春</t>
  </si>
  <si>
    <t>R010685263</t>
  </si>
  <si>
    <t>太郎良　美紀</t>
  </si>
  <si>
    <t>R010687767</t>
  </si>
  <si>
    <t>丹　陸人</t>
  </si>
  <si>
    <t>R010688475</t>
  </si>
  <si>
    <t>大海　應介</t>
  </si>
  <si>
    <t>R010728108</t>
  </si>
  <si>
    <t>団塚　智幸</t>
  </si>
  <si>
    <t>R010698147</t>
  </si>
  <si>
    <t>団塚　浩</t>
  </si>
  <si>
    <t>R010613613</t>
  </si>
  <si>
    <t>地原　陽斗</t>
  </si>
  <si>
    <t>R010775194</t>
  </si>
  <si>
    <t>R010689530</t>
  </si>
  <si>
    <t>堤　一耀</t>
  </si>
  <si>
    <t>R010638081</t>
  </si>
  <si>
    <t>都築　宗佑</t>
  </si>
  <si>
    <t>R010768405</t>
  </si>
  <si>
    <t>R010684120</t>
  </si>
  <si>
    <t>都留　響</t>
  </si>
  <si>
    <t>R010776354</t>
  </si>
  <si>
    <t>R010776331</t>
  </si>
  <si>
    <t>手嶋　章博</t>
  </si>
  <si>
    <t>R010776390</t>
  </si>
  <si>
    <t>手島　巧士郎</t>
  </si>
  <si>
    <t>R010656674</t>
  </si>
  <si>
    <t>手嶋　純也</t>
  </si>
  <si>
    <t>R010728121</t>
  </si>
  <si>
    <t>手島　蕾翔</t>
  </si>
  <si>
    <t>R010757895</t>
  </si>
  <si>
    <t>手水　翔太</t>
  </si>
  <si>
    <t>R010604074</t>
  </si>
  <si>
    <t>寺坂　玲人</t>
  </si>
  <si>
    <t>R010715022</t>
  </si>
  <si>
    <t>寺嶋　孝規</t>
  </si>
  <si>
    <t>R010689084</t>
  </si>
  <si>
    <t>出口　雅也</t>
  </si>
  <si>
    <t>R010767692</t>
  </si>
  <si>
    <t>藤内　靖二</t>
  </si>
  <si>
    <t>R010715006</t>
  </si>
  <si>
    <t>R010775764</t>
  </si>
  <si>
    <t>R010774538</t>
  </si>
  <si>
    <t>R010687785</t>
  </si>
  <si>
    <t>得丸　涼雅</t>
  </si>
  <si>
    <t>R010684109</t>
  </si>
  <si>
    <t>利光　蒼太</t>
  </si>
  <si>
    <t>R010776336</t>
  </si>
  <si>
    <t>冨吉　智元</t>
  </si>
  <si>
    <t>R010700313</t>
  </si>
  <si>
    <t>友永　光明</t>
  </si>
  <si>
    <t>R010660814</t>
  </si>
  <si>
    <t>友松　駿斗</t>
  </si>
  <si>
    <t>R010604767</t>
  </si>
  <si>
    <t>豊田　葵</t>
  </si>
  <si>
    <t>R010660819</t>
  </si>
  <si>
    <t>豊永　優月</t>
  </si>
  <si>
    <t>R010687789</t>
  </si>
  <si>
    <t>土居　時道</t>
  </si>
  <si>
    <t>R010766112</t>
  </si>
  <si>
    <t>R010737000</t>
  </si>
  <si>
    <t>R010682439</t>
  </si>
  <si>
    <t>R010774534</t>
  </si>
  <si>
    <t>R010660820</t>
  </si>
  <si>
    <t>中川　晴喜</t>
  </si>
  <si>
    <t>R010715008</t>
  </si>
  <si>
    <t>R010638064</t>
  </si>
  <si>
    <t>中倉　奏歌</t>
  </si>
  <si>
    <t>R010768409</t>
  </si>
  <si>
    <t>R010613608</t>
  </si>
  <si>
    <t>中島　拓郎</t>
  </si>
  <si>
    <t>R010684100</t>
  </si>
  <si>
    <t>中島　大介</t>
  </si>
  <si>
    <t>R010767680</t>
  </si>
  <si>
    <t>R010653573</t>
  </si>
  <si>
    <t>中園　釉丸</t>
  </si>
  <si>
    <t>R010653572</t>
  </si>
  <si>
    <t>中園　藍丸</t>
  </si>
  <si>
    <t>R010746655</t>
  </si>
  <si>
    <t>中田　圭</t>
  </si>
  <si>
    <t>R010776381</t>
  </si>
  <si>
    <t>中津留　将悟</t>
  </si>
  <si>
    <t>R010642024</t>
  </si>
  <si>
    <t>R010728111</t>
  </si>
  <si>
    <t>中津留　将也</t>
  </si>
  <si>
    <t>R010728095</t>
  </si>
  <si>
    <t>R010642072</t>
  </si>
  <si>
    <t>中根　晴希</t>
  </si>
  <si>
    <t>R010767667</t>
  </si>
  <si>
    <t>R010688484</t>
  </si>
  <si>
    <t>中畑　晴和</t>
  </si>
  <si>
    <t>R010767664</t>
  </si>
  <si>
    <t>中原　宗一郎</t>
  </si>
  <si>
    <t>R010746632</t>
  </si>
  <si>
    <t>中堀　定</t>
  </si>
  <si>
    <t>R010775196</t>
  </si>
  <si>
    <t>R010757870</t>
  </si>
  <si>
    <t>R010660806</t>
  </si>
  <si>
    <t>中村　唯颯</t>
  </si>
  <si>
    <t>R010776347</t>
  </si>
  <si>
    <t>中村　俊彦</t>
  </si>
  <si>
    <t>R010762838</t>
  </si>
  <si>
    <t>中村　真奈</t>
  </si>
  <si>
    <t>R010776382</t>
  </si>
  <si>
    <t>中元　克熙</t>
  </si>
  <si>
    <t>R010728147</t>
  </si>
  <si>
    <t>R010714976</t>
  </si>
  <si>
    <t>長倉　康生</t>
  </si>
  <si>
    <t>R010774553</t>
  </si>
  <si>
    <t>R010776350</t>
  </si>
  <si>
    <t>永迫　泰斗</t>
  </si>
  <si>
    <t>R010687790</t>
  </si>
  <si>
    <t>永嶋　竜太朗</t>
  </si>
  <si>
    <t>R010656670</t>
  </si>
  <si>
    <t>永冨　斗</t>
  </si>
  <si>
    <t>R010774544</t>
  </si>
  <si>
    <t>R010719607</t>
  </si>
  <si>
    <t>永野　貴碩</t>
  </si>
  <si>
    <t>R010687777</t>
  </si>
  <si>
    <t>長野　汰我</t>
  </si>
  <si>
    <t>R010776357</t>
  </si>
  <si>
    <t>R010676601</t>
  </si>
  <si>
    <t>長野　諄也</t>
  </si>
  <si>
    <t>R010687760</t>
  </si>
  <si>
    <t>長野　仁樹</t>
  </si>
  <si>
    <t>R010653598</t>
  </si>
  <si>
    <t>長野　泰人</t>
  </si>
  <si>
    <t>R010757848</t>
  </si>
  <si>
    <t>R010719605</t>
  </si>
  <si>
    <t>永松　涼介</t>
  </si>
  <si>
    <t>R010676590</t>
  </si>
  <si>
    <t>長光　飛輝</t>
  </si>
  <si>
    <t>R010774549</t>
  </si>
  <si>
    <t>奈須　虎太郎</t>
  </si>
  <si>
    <t>R010774557</t>
  </si>
  <si>
    <t>R010765301</t>
  </si>
  <si>
    <t>鳴海　優生</t>
  </si>
  <si>
    <t>R010698144</t>
  </si>
  <si>
    <t>新納　彰博</t>
  </si>
  <si>
    <t>R010736993</t>
  </si>
  <si>
    <t>新納　偉央</t>
  </si>
  <si>
    <t>R010604765</t>
  </si>
  <si>
    <t>西　海輝</t>
  </si>
  <si>
    <t>R010691465</t>
  </si>
  <si>
    <t>西　謙太郎</t>
  </si>
  <si>
    <t>R010714999</t>
  </si>
  <si>
    <t>R010653595</t>
  </si>
  <si>
    <t>西川　理希</t>
  </si>
  <si>
    <t>R010638072</t>
  </si>
  <si>
    <t>西崎　一稀</t>
  </si>
  <si>
    <t>R010653594</t>
  </si>
  <si>
    <t>西野　凌太朗</t>
  </si>
  <si>
    <t>R010776404</t>
  </si>
  <si>
    <t>西村　英朗</t>
  </si>
  <si>
    <t>R010691462</t>
  </si>
  <si>
    <t>西本　達哉</t>
  </si>
  <si>
    <t>R010746613</t>
  </si>
  <si>
    <t>蜷川　勇来</t>
  </si>
  <si>
    <t>R010678821</t>
  </si>
  <si>
    <t>二宮　秀太</t>
  </si>
  <si>
    <t>R010684140</t>
  </si>
  <si>
    <t>二宮　陽詩</t>
  </si>
  <si>
    <t>R010766114</t>
  </si>
  <si>
    <t>R010728139</t>
  </si>
  <si>
    <t>丹生　昂亨</t>
  </si>
  <si>
    <t>R010719600</t>
  </si>
  <si>
    <t>R010687778</t>
  </si>
  <si>
    <t>野口　真央</t>
  </si>
  <si>
    <t>R010689459</t>
  </si>
  <si>
    <t>野尻　聖斗</t>
  </si>
  <si>
    <t>R010776383</t>
  </si>
  <si>
    <t>野尻　裕貴</t>
  </si>
  <si>
    <t>R010638043</t>
  </si>
  <si>
    <t>野田　泰紀</t>
  </si>
  <si>
    <t>R010653590</t>
  </si>
  <si>
    <t>野村　琉翔</t>
  </si>
  <si>
    <t>R010660804</t>
  </si>
  <si>
    <t>橋口　優斗</t>
  </si>
  <si>
    <t>R010689528</t>
  </si>
  <si>
    <t>橋本　颯士</t>
  </si>
  <si>
    <t>R010775766</t>
  </si>
  <si>
    <t>R010766117</t>
  </si>
  <si>
    <t>R010656691</t>
  </si>
  <si>
    <t>長谷雄　大和</t>
  </si>
  <si>
    <t>R010746653</t>
  </si>
  <si>
    <t>秦　宗一朗</t>
  </si>
  <si>
    <t>R010767673</t>
  </si>
  <si>
    <t>R010762824</t>
  </si>
  <si>
    <t>畠中　愛未</t>
  </si>
  <si>
    <t>R010660810</t>
  </si>
  <si>
    <t>畑中　聡太</t>
  </si>
  <si>
    <t>R010687462</t>
  </si>
  <si>
    <t>波多野　瑛斗</t>
  </si>
  <si>
    <t>R010757873</t>
  </si>
  <si>
    <t>R010660809</t>
  </si>
  <si>
    <t>畑辺　喜一</t>
  </si>
  <si>
    <t>R010714972</t>
  </si>
  <si>
    <t>羽田野　雄大</t>
  </si>
  <si>
    <t>R010776388</t>
  </si>
  <si>
    <t>花木　総元</t>
  </si>
  <si>
    <t>R010653584</t>
  </si>
  <si>
    <t>濱岡　奏也</t>
  </si>
  <si>
    <t>R010719614</t>
  </si>
  <si>
    <t>濵砂　詩虎</t>
  </si>
  <si>
    <t>R010774521</t>
  </si>
  <si>
    <t>R010767663</t>
  </si>
  <si>
    <t>R010687762</t>
  </si>
  <si>
    <t>林　春之裕</t>
  </si>
  <si>
    <t>R010661140</t>
  </si>
  <si>
    <t>林　知徳</t>
  </si>
  <si>
    <t>R010728114</t>
  </si>
  <si>
    <t>林　裕樹</t>
  </si>
  <si>
    <t>R010613636</t>
  </si>
  <si>
    <t>早見　裕基</t>
  </si>
  <si>
    <t>R010689531</t>
  </si>
  <si>
    <t>原　稜磨</t>
  </si>
  <si>
    <t>R010660829</t>
  </si>
  <si>
    <t>原口　暉琉</t>
  </si>
  <si>
    <t>R010757880</t>
  </si>
  <si>
    <t>R010698151</t>
  </si>
  <si>
    <t>春田　喜介</t>
  </si>
  <si>
    <t>R010687765</t>
  </si>
  <si>
    <t>飯田　佳亮</t>
  </si>
  <si>
    <t>R010687769</t>
  </si>
  <si>
    <t>飯田　侑平</t>
  </si>
  <si>
    <t>R010604070</t>
  </si>
  <si>
    <t>馬場　悠士郎</t>
  </si>
  <si>
    <t>R010774545</t>
  </si>
  <si>
    <t>R010601878</t>
  </si>
  <si>
    <t>日浦　慶至</t>
  </si>
  <si>
    <t>R010757890</t>
  </si>
  <si>
    <t>檜垣　寛大</t>
  </si>
  <si>
    <t>R010613642</t>
  </si>
  <si>
    <t>東　拓史</t>
  </si>
  <si>
    <t>R010604124</t>
  </si>
  <si>
    <t>東　美月</t>
  </si>
  <si>
    <t>R010660834</t>
  </si>
  <si>
    <t>東　理一</t>
  </si>
  <si>
    <t>R010613630</t>
  </si>
  <si>
    <t>樋口　睦己</t>
  </si>
  <si>
    <t>R010685240</t>
  </si>
  <si>
    <t>日隈　心靖</t>
  </si>
  <si>
    <t>R010687782</t>
  </si>
  <si>
    <t>日坂　祐翔</t>
  </si>
  <si>
    <t>R010715001</t>
  </si>
  <si>
    <t>R010766122</t>
  </si>
  <si>
    <t>R010757897</t>
  </si>
  <si>
    <t>姫野　佑太</t>
  </si>
  <si>
    <t>R010687459</t>
  </si>
  <si>
    <t>百田　晃太朗</t>
  </si>
  <si>
    <t>R010687458</t>
  </si>
  <si>
    <t>平井　歩</t>
  </si>
  <si>
    <t>R010642077</t>
  </si>
  <si>
    <t>平井　桜晴</t>
  </si>
  <si>
    <t>R010642074</t>
  </si>
  <si>
    <t>平井　喜暁</t>
  </si>
  <si>
    <t>R010601875</t>
  </si>
  <si>
    <t>平川　開土</t>
  </si>
  <si>
    <t>R010757860</t>
  </si>
  <si>
    <t>平川　颯人</t>
  </si>
  <si>
    <t>R010728150</t>
  </si>
  <si>
    <t>R010601885</t>
  </si>
  <si>
    <t>平川　結偉</t>
  </si>
  <si>
    <t>R010613605</t>
  </si>
  <si>
    <t>平島　直哉</t>
  </si>
  <si>
    <t>R010684117</t>
  </si>
  <si>
    <t>平早水　蒼空</t>
  </si>
  <si>
    <t>R010676600</t>
  </si>
  <si>
    <t>平田　尚翔</t>
  </si>
  <si>
    <t>R010660801</t>
  </si>
  <si>
    <t>平野　蓮斗</t>
  </si>
  <si>
    <t>R010678836</t>
  </si>
  <si>
    <t>平本　綾汰</t>
  </si>
  <si>
    <t>R010689067</t>
  </si>
  <si>
    <t>平山　迪</t>
  </si>
  <si>
    <t>R010638071</t>
  </si>
  <si>
    <t>平山　龍</t>
  </si>
  <si>
    <t>R010768403</t>
  </si>
  <si>
    <t>R010660805</t>
  </si>
  <si>
    <t>廣池　樂</t>
  </si>
  <si>
    <t>R010766344</t>
  </si>
  <si>
    <t>R010678823</t>
  </si>
  <si>
    <t>廣門　胡太朗</t>
  </si>
  <si>
    <t>R010698174</t>
  </si>
  <si>
    <t>廣瀬　崇具</t>
  </si>
  <si>
    <t>R010775195</t>
  </si>
  <si>
    <t>R010653575</t>
  </si>
  <si>
    <t>廣瀬　帆斗</t>
  </si>
  <si>
    <t>R010714992</t>
  </si>
  <si>
    <t>廣田　惺我</t>
  </si>
  <si>
    <t>R010642068</t>
  </si>
  <si>
    <t>廣田　智納</t>
  </si>
  <si>
    <t>R010746633</t>
  </si>
  <si>
    <t>R010714996</t>
  </si>
  <si>
    <t>R010775191</t>
  </si>
  <si>
    <t>R010682453</t>
  </si>
  <si>
    <t>福泉　忍</t>
  </si>
  <si>
    <t>R010698157</t>
  </si>
  <si>
    <t>福田　歩武</t>
  </si>
  <si>
    <t>R010638059</t>
  </si>
  <si>
    <t>福田　ここな</t>
  </si>
  <si>
    <t>R010653597</t>
  </si>
  <si>
    <t>福田　虎志郎</t>
  </si>
  <si>
    <t>R010714974</t>
  </si>
  <si>
    <t>福田　翼</t>
  </si>
  <si>
    <t>R010775189</t>
  </si>
  <si>
    <t>R010656686</t>
  </si>
  <si>
    <t>伏野　洸希</t>
  </si>
  <si>
    <t>R010757899</t>
  </si>
  <si>
    <t>藤井　耀斗</t>
  </si>
  <si>
    <t>R010691474</t>
  </si>
  <si>
    <t>藤井　新生</t>
  </si>
  <si>
    <t>R010642040</t>
  </si>
  <si>
    <t>藤井　俊之</t>
  </si>
  <si>
    <t>R010688154</t>
  </si>
  <si>
    <t>藤川　維吹</t>
  </si>
  <si>
    <t>R010689466</t>
  </si>
  <si>
    <t>藤川　拓</t>
  </si>
  <si>
    <t>R010656682</t>
  </si>
  <si>
    <t>藤田　京佑</t>
  </si>
  <si>
    <t>R010638074</t>
  </si>
  <si>
    <t>藤田　淳也</t>
  </si>
  <si>
    <t>R010757854</t>
  </si>
  <si>
    <t>R010684128</t>
  </si>
  <si>
    <t>藤髙　温希</t>
  </si>
  <si>
    <t>R010774537</t>
  </si>
  <si>
    <t>R010776345</t>
  </si>
  <si>
    <t>R010613599</t>
  </si>
  <si>
    <t>藤本　貴裕</t>
  </si>
  <si>
    <t>R010642078</t>
  </si>
  <si>
    <t>藤山　優斗</t>
  </si>
  <si>
    <t>R010765295</t>
  </si>
  <si>
    <t>藤原　駿介</t>
  </si>
  <si>
    <t>R010700304</t>
  </si>
  <si>
    <t>藤原　翔平</t>
  </si>
  <si>
    <t>R010687465</t>
  </si>
  <si>
    <t>藤原　世</t>
  </si>
  <si>
    <t>R010736990</t>
  </si>
  <si>
    <t>R010653165</t>
  </si>
  <si>
    <t>藤原　那月</t>
  </si>
  <si>
    <t>R010719626</t>
  </si>
  <si>
    <t>渕野　翔多</t>
  </si>
  <si>
    <t>R010676674</t>
  </si>
  <si>
    <t>舩津　滉太郎</t>
  </si>
  <si>
    <t>R010774546</t>
  </si>
  <si>
    <t>R010728152</t>
  </si>
  <si>
    <t>R010639576</t>
  </si>
  <si>
    <t>豊東　龍司</t>
  </si>
  <si>
    <t>R010676611</t>
  </si>
  <si>
    <t>枌　大地</t>
  </si>
  <si>
    <t>R010715019</t>
  </si>
  <si>
    <t>帆足　太陽</t>
  </si>
  <si>
    <t>R010604120</t>
  </si>
  <si>
    <t>宝珠　咲羽</t>
  </si>
  <si>
    <t>R010685257</t>
  </si>
  <si>
    <t>R010676595</t>
  </si>
  <si>
    <t>星　享佑</t>
  </si>
  <si>
    <t>R010638073</t>
  </si>
  <si>
    <t>保月　信司</t>
  </si>
  <si>
    <t>R010776335</t>
  </si>
  <si>
    <t>堀　公一</t>
  </si>
  <si>
    <t>R010689064</t>
  </si>
  <si>
    <t>堀　菜々美</t>
  </si>
  <si>
    <t>R010653577</t>
  </si>
  <si>
    <t>堀　愛歩</t>
  </si>
  <si>
    <t>R010687766</t>
  </si>
  <si>
    <t>堀切　鈴央</t>
  </si>
  <si>
    <t>R010604763</t>
  </si>
  <si>
    <t>堀田　信斗</t>
  </si>
  <si>
    <t>R010728128</t>
  </si>
  <si>
    <t>R010766120</t>
  </si>
  <si>
    <t>R010691459</t>
  </si>
  <si>
    <t>本田　汐音</t>
  </si>
  <si>
    <t>R010613593</t>
  </si>
  <si>
    <t>本田　光宣</t>
  </si>
  <si>
    <t>R010719603</t>
  </si>
  <si>
    <t>前田　龍心</t>
  </si>
  <si>
    <t>R010656669</t>
  </si>
  <si>
    <t>R010657459</t>
  </si>
  <si>
    <t>牧　宗汰</t>
  </si>
  <si>
    <t>R010714993</t>
  </si>
  <si>
    <t>R010774554</t>
  </si>
  <si>
    <t>R010687457</t>
  </si>
  <si>
    <t>増田　壮我</t>
  </si>
  <si>
    <t>R010719622</t>
  </si>
  <si>
    <t>増田　真聡</t>
  </si>
  <si>
    <t>R010765298</t>
  </si>
  <si>
    <t>益留　葵</t>
  </si>
  <si>
    <t>R010613623</t>
  </si>
  <si>
    <t>松井　悠斗</t>
  </si>
  <si>
    <t>R010746648</t>
  </si>
  <si>
    <t>松浦　統馬</t>
  </si>
  <si>
    <t>R010676617</t>
  </si>
  <si>
    <t>松尾　一生</t>
  </si>
  <si>
    <t>R010776396</t>
  </si>
  <si>
    <t>松尾　瑛斗</t>
  </si>
  <si>
    <t>R010638085</t>
  </si>
  <si>
    <t>松尾　叶輝優</t>
  </si>
  <si>
    <t>R010604077</t>
  </si>
  <si>
    <t>松岡　祐太</t>
  </si>
  <si>
    <t>R010766115</t>
  </si>
  <si>
    <t>R010715018</t>
  </si>
  <si>
    <t>松木　歩潤</t>
  </si>
  <si>
    <t>R010604778</t>
  </si>
  <si>
    <t>松木　優飛</t>
  </si>
  <si>
    <t>R010766110</t>
  </si>
  <si>
    <t>R010682448</t>
  </si>
  <si>
    <t>松下　直樹</t>
  </si>
  <si>
    <t>R010776334</t>
  </si>
  <si>
    <t>松下　直矢</t>
  </si>
  <si>
    <t>R010660803</t>
  </si>
  <si>
    <t>松田　悠吾</t>
  </si>
  <si>
    <t>R010604769</t>
  </si>
  <si>
    <t>松胴　煌</t>
  </si>
  <si>
    <t>R010613617</t>
  </si>
  <si>
    <t>松永　康汰</t>
  </si>
  <si>
    <t>R010642061</t>
  </si>
  <si>
    <t>松原　大</t>
  </si>
  <si>
    <t>R010653154</t>
  </si>
  <si>
    <t>松村　夢生</t>
  </si>
  <si>
    <t>R010653596</t>
  </si>
  <si>
    <t>松本　快理</t>
  </si>
  <si>
    <t>R010776374</t>
  </si>
  <si>
    <t>松本　鉄昌</t>
  </si>
  <si>
    <t>R010715015</t>
  </si>
  <si>
    <t>松本　倖也</t>
  </si>
  <si>
    <t>R010653582</t>
  </si>
  <si>
    <t>松本　凌茉</t>
  </si>
  <si>
    <t>R010691463</t>
  </si>
  <si>
    <t>丸山　芽惟</t>
  </si>
  <si>
    <t>R010766123</t>
  </si>
  <si>
    <t>R010604768</t>
  </si>
  <si>
    <t>三浦　雅斗</t>
  </si>
  <si>
    <t>R010728145</t>
  </si>
  <si>
    <t>R010638088</t>
  </si>
  <si>
    <t>三浦　優真</t>
  </si>
  <si>
    <t>R010698160</t>
  </si>
  <si>
    <t>三重野　晋司</t>
  </si>
  <si>
    <t>R010512243</t>
  </si>
  <si>
    <t>三重野　将弘</t>
  </si>
  <si>
    <t>R010691467</t>
  </si>
  <si>
    <t>三ヶ尻　啓輔</t>
  </si>
  <si>
    <t>R010689462</t>
  </si>
  <si>
    <t>R005987582</t>
  </si>
  <si>
    <t>三代　義彦</t>
  </si>
  <si>
    <t>R010767690</t>
  </si>
  <si>
    <t>水谷　誠治</t>
  </si>
  <si>
    <t>R010613627</t>
  </si>
  <si>
    <t>水本　純平</t>
  </si>
  <si>
    <t>R010765290</t>
  </si>
  <si>
    <t>御手洗　和輝</t>
  </si>
  <si>
    <t>R010638079</t>
  </si>
  <si>
    <t>御手洗　真</t>
  </si>
  <si>
    <t>R010684019</t>
  </si>
  <si>
    <t>道頭　学</t>
  </si>
  <si>
    <t>R010768406</t>
  </si>
  <si>
    <t>R010728110</t>
  </si>
  <si>
    <t>皆見　一樹</t>
  </si>
  <si>
    <t>南　樹吏</t>
  </si>
  <si>
    <t>R010736996</t>
  </si>
  <si>
    <t>南　秀和</t>
  </si>
  <si>
    <t>R010660835</t>
  </si>
  <si>
    <t>南　彪雅</t>
  </si>
  <si>
    <t>R010746635</t>
  </si>
  <si>
    <t>R010746605</t>
  </si>
  <si>
    <t>R010746618</t>
  </si>
  <si>
    <t>峯野　高翔</t>
  </si>
  <si>
    <t>R010766124</t>
  </si>
  <si>
    <t>R010689065</t>
  </si>
  <si>
    <t>宮川　咲輝</t>
  </si>
  <si>
    <t>R010767679</t>
  </si>
  <si>
    <t>都　凛太朗</t>
  </si>
  <si>
    <t>R010691472</t>
  </si>
  <si>
    <t>宮崎　浩一郎</t>
  </si>
  <si>
    <t>R010775190</t>
  </si>
  <si>
    <t>R010774529</t>
  </si>
  <si>
    <t>R010746629</t>
  </si>
  <si>
    <t>宮本　祥光</t>
  </si>
  <si>
    <t>R010682447</t>
  </si>
  <si>
    <t>宮脇　彪瑠</t>
  </si>
  <si>
    <t>R010689075</t>
  </si>
  <si>
    <t>R010746628</t>
  </si>
  <si>
    <t>鞭馬　龍也</t>
  </si>
  <si>
    <t>R010746650</t>
  </si>
  <si>
    <t>村石　圭崇</t>
  </si>
  <si>
    <t>R010746630</t>
  </si>
  <si>
    <t>村上　康太郎</t>
  </si>
  <si>
    <t>R010642073</t>
  </si>
  <si>
    <t>村上　駿斗</t>
  </si>
  <si>
    <t>R010728158</t>
  </si>
  <si>
    <t>R010684106</t>
  </si>
  <si>
    <t>本室　碧聖</t>
  </si>
  <si>
    <t>R010638087</t>
  </si>
  <si>
    <t>桃田　偉吹</t>
  </si>
  <si>
    <t>R010682827</t>
  </si>
  <si>
    <t>百田　翔貴</t>
  </si>
  <si>
    <t>R010660817</t>
  </si>
  <si>
    <t>森　裕聖</t>
  </si>
  <si>
    <t>R010685160</t>
  </si>
  <si>
    <t>森　勇大</t>
  </si>
  <si>
    <t>R010700317</t>
  </si>
  <si>
    <t>森木　大雅</t>
  </si>
  <si>
    <t>R010691457</t>
  </si>
  <si>
    <t>森迫　大翔</t>
  </si>
  <si>
    <t>R010776359</t>
  </si>
  <si>
    <t>R010719612</t>
  </si>
  <si>
    <t>森田　爽楽</t>
  </si>
  <si>
    <t>R010776384</t>
  </si>
  <si>
    <t>森田　陽介</t>
  </si>
  <si>
    <t>R010688483</t>
  </si>
  <si>
    <t>森田　廉也</t>
  </si>
  <si>
    <t>R010714978</t>
  </si>
  <si>
    <t>R010714977</t>
  </si>
  <si>
    <t>R010746638</t>
  </si>
  <si>
    <t>諸冨　貴宣</t>
  </si>
  <si>
    <t>R010638062</t>
  </si>
  <si>
    <t>薬師寺　悠貴</t>
  </si>
  <si>
    <t>R010768408</t>
  </si>
  <si>
    <t>矢治　圭移都</t>
  </si>
  <si>
    <t>R010768407</t>
  </si>
  <si>
    <t>矢治　晴朗</t>
  </si>
  <si>
    <t>R010653588</t>
  </si>
  <si>
    <t>矢治　雅弘</t>
  </si>
  <si>
    <t>R010698171</t>
  </si>
  <si>
    <t>R010776398</t>
  </si>
  <si>
    <t>安野　利来</t>
  </si>
  <si>
    <t>R010676608</t>
  </si>
  <si>
    <t>安松　稜</t>
  </si>
  <si>
    <t>R010684133</t>
  </si>
  <si>
    <t>安元　大輝</t>
  </si>
  <si>
    <t>R010767685</t>
  </si>
  <si>
    <t>R010604094</t>
  </si>
  <si>
    <t>柳井　秀斗</t>
  </si>
  <si>
    <t>R010689483</t>
  </si>
  <si>
    <t>R010660821</t>
  </si>
  <si>
    <t>柳井田　駿</t>
  </si>
  <si>
    <t>R010604775</t>
  </si>
  <si>
    <t>矢野　晃也</t>
  </si>
  <si>
    <t>R010678835</t>
  </si>
  <si>
    <t>矢野　圭悟</t>
  </si>
  <si>
    <t>R010767684</t>
  </si>
  <si>
    <t>R010766129</t>
  </si>
  <si>
    <t>R010757898</t>
  </si>
  <si>
    <t>矢野　貴裕</t>
  </si>
  <si>
    <t>R010715007</t>
  </si>
  <si>
    <t>R010698143</t>
  </si>
  <si>
    <t>矢野　善朗</t>
  </si>
  <si>
    <t>R010746645</t>
  </si>
  <si>
    <t>山岡　哲也</t>
  </si>
  <si>
    <t>R010676593</t>
  </si>
  <si>
    <t>山口　航平</t>
  </si>
  <si>
    <t>R010700310</t>
  </si>
  <si>
    <t>山口　駿</t>
  </si>
  <si>
    <t>R010768415</t>
  </si>
  <si>
    <t>R010684126</t>
  </si>
  <si>
    <t>山口　輝空</t>
  </si>
  <si>
    <t>R010684135</t>
  </si>
  <si>
    <t>山口　宗史</t>
  </si>
  <si>
    <t>R010684115</t>
  </si>
  <si>
    <t>山崎　淳太</t>
  </si>
  <si>
    <t>R010656687</t>
  </si>
  <si>
    <t>山崎　発</t>
  </si>
  <si>
    <t>R010728115</t>
  </si>
  <si>
    <t>山﨑　温仁</t>
  </si>
  <si>
    <t>R010698141</t>
  </si>
  <si>
    <t>R010762825</t>
  </si>
  <si>
    <t>山﨑　彩永</t>
  </si>
  <si>
    <t>R010638082</t>
  </si>
  <si>
    <t>山下　和輝</t>
  </si>
  <si>
    <t>R010656698</t>
  </si>
  <si>
    <t>山下　太陽</t>
  </si>
  <si>
    <t>R010746654</t>
  </si>
  <si>
    <t>R010728126</t>
  </si>
  <si>
    <t>山下　竜輝</t>
  </si>
  <si>
    <t>R010757863</t>
  </si>
  <si>
    <t>R010684118</t>
  </si>
  <si>
    <t>山田　笙太郎</t>
  </si>
  <si>
    <t>R010687787</t>
  </si>
  <si>
    <t>山田　凪</t>
  </si>
  <si>
    <t>R010728144</t>
  </si>
  <si>
    <t>R010653160</t>
  </si>
  <si>
    <t>山田　心結</t>
  </si>
  <si>
    <t>R010767675</t>
  </si>
  <si>
    <t>R010719610</t>
  </si>
  <si>
    <t>山本　海</t>
  </si>
  <si>
    <t>R010676609</t>
  </si>
  <si>
    <t>山本　和慧</t>
  </si>
  <si>
    <t>R010638061</t>
  </si>
  <si>
    <t>山本　蒼太</t>
  </si>
  <si>
    <t>R010776380</t>
  </si>
  <si>
    <t>R010613600</t>
  </si>
  <si>
    <t>山本　光彦</t>
  </si>
  <si>
    <t>R010728123</t>
  </si>
  <si>
    <t>R010768412</t>
  </si>
  <si>
    <t>R010660831</t>
  </si>
  <si>
    <t>山本　瀧生</t>
  </si>
  <si>
    <t>R010776344</t>
  </si>
  <si>
    <t>R010719602</t>
  </si>
  <si>
    <t>幸　偉風</t>
  </si>
  <si>
    <t>R010728105</t>
  </si>
  <si>
    <t>幸　浩史朗</t>
  </si>
  <si>
    <t>R010715010</t>
  </si>
  <si>
    <t>幸　拓磨</t>
  </si>
  <si>
    <t>R010638068</t>
  </si>
  <si>
    <t>幸　大翔</t>
  </si>
  <si>
    <t>R010653571</t>
  </si>
  <si>
    <t>幸　洋太</t>
  </si>
  <si>
    <t>R010776402</t>
  </si>
  <si>
    <t>幸重　将暉</t>
  </si>
  <si>
    <t>R010604087</t>
  </si>
  <si>
    <t>幸重　頼人</t>
  </si>
  <si>
    <t>R010762831</t>
  </si>
  <si>
    <t>弓削　ひらり</t>
  </si>
  <si>
    <t>R010762828</t>
  </si>
  <si>
    <t>與倉　萌生</t>
  </si>
  <si>
    <t>R010691475</t>
  </si>
  <si>
    <t>横大路　敬太</t>
  </si>
  <si>
    <t>R010653604</t>
  </si>
  <si>
    <t>横田　大河</t>
  </si>
  <si>
    <t>R010698155</t>
  </si>
  <si>
    <t>横山　幸司</t>
  </si>
  <si>
    <t>R010687466</t>
  </si>
  <si>
    <t>吉浦　祐之助</t>
  </si>
  <si>
    <t>R010688489</t>
  </si>
  <si>
    <t>由川　凛大郎</t>
  </si>
  <si>
    <t>R010776353</t>
  </si>
  <si>
    <t>吉國　凜音</t>
  </si>
  <si>
    <t>R010700295</t>
  </si>
  <si>
    <t>吉崎　隼司</t>
  </si>
  <si>
    <t>R010775767</t>
  </si>
  <si>
    <t>R010660833</t>
  </si>
  <si>
    <t>吉崎　莉央</t>
  </si>
  <si>
    <t>R010657826</t>
  </si>
  <si>
    <t>吉谷　俊哉</t>
  </si>
  <si>
    <t>R010653610</t>
  </si>
  <si>
    <t>吉田　綾斗</t>
  </si>
  <si>
    <t>R010746626</t>
  </si>
  <si>
    <t>吉田　和雅</t>
  </si>
  <si>
    <t>R010775763</t>
  </si>
  <si>
    <t>R010719623</t>
  </si>
  <si>
    <t>吉田　大河</t>
  </si>
  <si>
    <t>R010689073</t>
  </si>
  <si>
    <t>吉田　翼</t>
  </si>
  <si>
    <t>R010766111</t>
  </si>
  <si>
    <t>R010714994</t>
  </si>
  <si>
    <t>吉田　悠馬</t>
  </si>
  <si>
    <t>R010765308</t>
  </si>
  <si>
    <t>吉田　倫輝</t>
  </si>
  <si>
    <t>R010642070</t>
  </si>
  <si>
    <t>吉原　大翔</t>
  </si>
  <si>
    <t>R010600682</t>
  </si>
  <si>
    <t>吉松　赳士</t>
  </si>
  <si>
    <t>R010691460</t>
  </si>
  <si>
    <t>吉水　蒼真</t>
  </si>
  <si>
    <t>R010689340</t>
  </si>
  <si>
    <t>吉村　菜花</t>
  </si>
  <si>
    <t>R010746610</t>
  </si>
  <si>
    <t>頼廣　陸斗</t>
  </si>
  <si>
    <t>R010728129</t>
  </si>
  <si>
    <t>R010776399</t>
  </si>
  <si>
    <t>脇　康介</t>
  </si>
  <si>
    <t>R010698152</t>
  </si>
  <si>
    <t>稙田　瑛汰</t>
  </si>
  <si>
    <t>R010736997</t>
  </si>
  <si>
    <t>渡邉　圭輔</t>
  </si>
  <si>
    <t>R010682444</t>
  </si>
  <si>
    <t>渡邉　煌雅</t>
  </si>
  <si>
    <t>R010638070</t>
  </si>
  <si>
    <t>R010684095</t>
  </si>
  <si>
    <t>渡邊　修平</t>
  </si>
  <si>
    <t>R010600679</t>
  </si>
  <si>
    <t>渡辺　俊介</t>
  </si>
  <si>
    <t>R010638075</t>
  </si>
  <si>
    <t>渡辺　晶子</t>
  </si>
  <si>
    <t>R010728140</t>
  </si>
  <si>
    <t>R010776342</t>
  </si>
  <si>
    <t>渡邉　颯太</t>
  </si>
  <si>
    <t>R010768422</t>
  </si>
  <si>
    <t>R010638045</t>
  </si>
  <si>
    <t>渡邉　千博</t>
  </si>
  <si>
    <t>R010698161</t>
  </si>
  <si>
    <t>渡邉　敏範</t>
  </si>
  <si>
    <t>R010687761</t>
  </si>
  <si>
    <t>渡邊　春馬</t>
  </si>
  <si>
    <t>R010776339</t>
  </si>
  <si>
    <t>渡邉　勇士郎</t>
  </si>
  <si>
    <t>R010688479</t>
  </si>
  <si>
    <t>渡邉　雄敏</t>
  </si>
  <si>
    <t>R010698145</t>
  </si>
  <si>
    <t>渡邊　幸文</t>
  </si>
  <si>
    <t>R010653838</t>
  </si>
  <si>
    <t>渡邉　陸斗</t>
  </si>
  <si>
    <t>R010746652</t>
  </si>
  <si>
    <t>渡邊　稜平</t>
  </si>
  <si>
    <t>R010676616</t>
  </si>
  <si>
    <t>和田　俊星</t>
  </si>
  <si>
    <t>抽選会及び監督(代表者)会議</t>
    <rPh sb="3" eb="4">
      <t>オヨ</t>
    </rPh>
    <rPh sb="5" eb="7">
      <t>カントク</t>
    </rPh>
    <rPh sb="8" eb="11">
      <t>ダイヒョウシャ</t>
    </rPh>
    <rPh sb="12" eb="14">
      <t>カイギ</t>
    </rPh>
    <phoneticPr fontId="5"/>
  </si>
  <si>
    <t>末永　成久</t>
    <rPh sb="0" eb="1">
      <t>スエ</t>
    </rPh>
    <rPh sb="3" eb="5">
      <t>ナルヒサ</t>
    </rPh>
    <phoneticPr fontId="4"/>
  </si>
  <si>
    <t>９：３０～A</t>
    <phoneticPr fontId="5"/>
  </si>
  <si>
    <t>９：３０～B</t>
    <phoneticPr fontId="5"/>
  </si>
  <si>
    <t>１０：２０～ A</t>
    <phoneticPr fontId="5"/>
  </si>
  <si>
    <t>１１：１０～ B</t>
  </si>
  <si>
    <t>１２：００～ B</t>
  </si>
  <si>
    <t>１０：２０～ B</t>
    <phoneticPr fontId="5"/>
  </si>
  <si>
    <t>１４：１０～ B</t>
  </si>
  <si>
    <t>１１：１０～ A</t>
  </si>
  <si>
    <t>１２：００～ A</t>
  </si>
  <si>
    <t>インターバル＝延長戦に入る前：3分、ペナルティーキック方式に入る前：3分</t>
    <phoneticPr fontId="5"/>
  </si>
  <si>
    <t>宇佐高田</t>
    <rPh sb="0" eb="2">
      <t>ウサ</t>
    </rPh>
    <rPh sb="2" eb="4">
      <t>タカタ</t>
    </rPh>
    <phoneticPr fontId="5"/>
  </si>
  <si>
    <t>『安心安全なサッカー　～ベンチからの声かけ～』</t>
    <phoneticPr fontId="5"/>
  </si>
  <si>
    <t>1人
審判</t>
  </si>
  <si>
    <t>1人審判</t>
  </si>
  <si>
    <t>大分スポーツ公園
レゾナック サッカー・ラグビー場
Aコート【B】</t>
    <rPh sb="0" eb="2">
      <t>オオイタ</t>
    </rPh>
    <rPh sb="6" eb="8">
      <t>コウエン</t>
    </rPh>
    <rPh sb="24" eb="25">
      <t>ジョウ</t>
    </rPh>
    <phoneticPr fontId="5"/>
  </si>
  <si>
    <t>決勝戦については、開始70分前に、MCM室にて正式に行う。ユニフォーム持参の事。</t>
    <rPh sb="0" eb="3">
      <t>ケッショウセン</t>
    </rPh>
    <rPh sb="9" eb="11">
      <t>カイシ</t>
    </rPh>
    <rPh sb="13" eb="14">
      <t>フン</t>
    </rPh>
    <rPh sb="14" eb="15">
      <t>マエ</t>
    </rPh>
    <rPh sb="20" eb="21">
      <t>シツ</t>
    </rPh>
    <rPh sb="23" eb="25">
      <t>セイシキ</t>
    </rPh>
    <rPh sb="26" eb="27">
      <t>オコナ</t>
    </rPh>
    <rPh sb="35" eb="37">
      <t>ジサン</t>
    </rPh>
    <rPh sb="38" eb="39">
      <t>コト</t>
    </rPh>
    <phoneticPr fontId="5"/>
  </si>
  <si>
    <t>予選Ｌは、監督会議にて全体でMCM実施</t>
    <rPh sb="0" eb="2">
      <t>ヨセン</t>
    </rPh>
    <rPh sb="5" eb="9">
      <t>カントクカイギ</t>
    </rPh>
    <rPh sb="11" eb="13">
      <t>ゼンタイ</t>
    </rPh>
    <rPh sb="17" eb="19">
      <t>ジッシ</t>
    </rPh>
    <phoneticPr fontId="85"/>
  </si>
  <si>
    <t>決勝Ｔは、各チームの1試合目70分前に実施。以降は試合終了後、本部テントにてユニフォーム確認実施。</t>
    <rPh sb="0" eb="2">
      <t>ケッショウ</t>
    </rPh>
    <rPh sb="5" eb="6">
      <t>カク</t>
    </rPh>
    <rPh sb="11" eb="14">
      <t>シアイメ</t>
    </rPh>
    <rPh sb="16" eb="17">
      <t>フン</t>
    </rPh>
    <rPh sb="17" eb="18">
      <t>マエ</t>
    </rPh>
    <rPh sb="19" eb="21">
      <t>ジッシ</t>
    </rPh>
    <rPh sb="44" eb="46">
      <t>カクニン</t>
    </rPh>
    <rPh sb="46" eb="48">
      <t>ジッシ</t>
    </rPh>
    <phoneticPr fontId="85"/>
  </si>
  <si>
    <t>東　Ｆ　Ｃ</t>
  </si>
  <si>
    <t>ＮＦＣ・ＯＩＴＡ　Ｕ１２</t>
  </si>
  <si>
    <t>穴井　一颯</t>
  </si>
  <si>
    <t>アナイ　イブキ</t>
  </si>
  <si>
    <t>佐藤　青空</t>
  </si>
  <si>
    <t>サトウ　ソラ</t>
  </si>
  <si>
    <t>水谷　聡佑</t>
  </si>
  <si>
    <t>ミズタニ　ソウスケ</t>
  </si>
  <si>
    <t>宮崎　恒大</t>
  </si>
  <si>
    <t>ミヤザキ　コウダイ</t>
  </si>
  <si>
    <t>松岡　紘太</t>
  </si>
  <si>
    <t>マツオカ　コウタ</t>
  </si>
  <si>
    <t>梅木　翔陽</t>
  </si>
  <si>
    <t>ウメキ　ショウヨウ</t>
  </si>
  <si>
    <t>財津　光</t>
  </si>
  <si>
    <t>ザイツ　ヒカリ</t>
  </si>
  <si>
    <t>魚返　隼翔</t>
  </si>
  <si>
    <t>オガエリ　ハヤト</t>
  </si>
  <si>
    <t>千原　拓武</t>
  </si>
  <si>
    <t>チハラ　タクム</t>
  </si>
  <si>
    <t>梶原　大聖</t>
  </si>
  <si>
    <t>カジワラ　タイセイ</t>
  </si>
  <si>
    <t>矢幡　翔</t>
  </si>
  <si>
    <t>ヤワタ　ショウ</t>
  </si>
  <si>
    <t>高橋　蓮介</t>
  </si>
  <si>
    <t>タカハシ　レンスケ</t>
  </si>
  <si>
    <t>相良　琉希翔</t>
  </si>
  <si>
    <t>サガラ　ルキト</t>
  </si>
  <si>
    <t>櫻木　禄</t>
  </si>
  <si>
    <t>サクラギ　ロク</t>
  </si>
  <si>
    <t>井上　滉</t>
  </si>
  <si>
    <t>イノウエ　コウ</t>
  </si>
  <si>
    <t>瀬口　林昌</t>
  </si>
  <si>
    <t>セグチ　リンスケ</t>
  </si>
  <si>
    <t>ナカシマ　ヒデト</t>
  </si>
  <si>
    <t>田中　燈</t>
  </si>
  <si>
    <t>タナカ　アカリ</t>
  </si>
  <si>
    <t>福沢　楓</t>
  </si>
  <si>
    <t>フクザワ　カエデ</t>
  </si>
  <si>
    <t>梶原　直太朗</t>
  </si>
  <si>
    <t>カジワラ　ナオタロウ</t>
  </si>
  <si>
    <t>吉海　いろ</t>
  </si>
  <si>
    <t>ヨシカイ　イロ</t>
  </si>
  <si>
    <t>後藤　壱侍</t>
  </si>
  <si>
    <t>ゴトウ　イツジ</t>
  </si>
  <si>
    <t>松木　創志</t>
  </si>
  <si>
    <t>マツキ　ソウシ</t>
  </si>
  <si>
    <t>萬　三史郎</t>
  </si>
  <si>
    <t>ヨロズ　サンシロウ</t>
  </si>
  <si>
    <t>江隈　輝空</t>
  </si>
  <si>
    <t>エグマ　コウスケ</t>
  </si>
  <si>
    <t>長本　奈々花</t>
  </si>
  <si>
    <t>ナガモト　ナナカ</t>
  </si>
  <si>
    <t>常広　桃未</t>
  </si>
  <si>
    <t>ツネヒロ　モモミ</t>
  </si>
  <si>
    <t>常広　果成</t>
  </si>
  <si>
    <t>ツネヒロ　カナル</t>
  </si>
  <si>
    <t>礒辺　悠</t>
  </si>
  <si>
    <t>イソベ　ハル</t>
  </si>
  <si>
    <t>椛田　創介</t>
  </si>
  <si>
    <t>カバタ　ソウスケ</t>
  </si>
  <si>
    <t>畑瀬　翔央</t>
  </si>
  <si>
    <t>ハタセ　トア</t>
  </si>
  <si>
    <t>小林　晃輔</t>
  </si>
  <si>
    <t>コバヤシ　コウスケ</t>
  </si>
  <si>
    <t>田口　琉翔</t>
  </si>
  <si>
    <t>タグチ　リュウト</t>
  </si>
  <si>
    <t>徳光　慶汰</t>
  </si>
  <si>
    <t>トクミツ　ケイタ</t>
  </si>
  <si>
    <t>山口　慶斗</t>
  </si>
  <si>
    <t>ヤマグチ　ケイト</t>
  </si>
  <si>
    <t>市場　稜久</t>
  </si>
  <si>
    <t>イチバ　リク</t>
  </si>
  <si>
    <t>副島　悠生</t>
  </si>
  <si>
    <t>ソエジマ　ユウセイ</t>
  </si>
  <si>
    <t>末松　叶多</t>
  </si>
  <si>
    <t>スエマツ　カナタ</t>
  </si>
  <si>
    <t>松原　拓翔</t>
  </si>
  <si>
    <t>マツバラ　タクト</t>
  </si>
  <si>
    <t>ゴトウ　リク</t>
  </si>
  <si>
    <t>公原　義翔</t>
  </si>
  <si>
    <t>コウバル　ヨリト</t>
  </si>
  <si>
    <t>田原　朔空</t>
  </si>
  <si>
    <t>タハラ　サク</t>
  </si>
  <si>
    <t>濱小路　蒼真</t>
  </si>
  <si>
    <t>ハマコウジ　ソウマ</t>
  </si>
  <si>
    <t>中元　友喜</t>
  </si>
  <si>
    <t>ナカモト　トモキ</t>
  </si>
  <si>
    <t>畑辺　涼佑</t>
  </si>
  <si>
    <t>ハタベ　リョウスケ</t>
  </si>
  <si>
    <t>今井　旭陽</t>
  </si>
  <si>
    <t>イマイ　アサヒ</t>
  </si>
  <si>
    <t>光岡　勇飛</t>
  </si>
  <si>
    <t>ミツオカ　ユウヒ</t>
  </si>
  <si>
    <t>大西　風流</t>
  </si>
  <si>
    <t>オオニシ　フウリュウ</t>
  </si>
  <si>
    <t>荒巻　瑛士</t>
  </si>
  <si>
    <t>アラマキ　エイト</t>
  </si>
  <si>
    <t>阿部　時煌</t>
  </si>
  <si>
    <t>二宮　浩志</t>
  </si>
  <si>
    <t>ニノミヤ　コウシ</t>
  </si>
  <si>
    <t>岡　航基</t>
  </si>
  <si>
    <t>量山　照慶</t>
  </si>
  <si>
    <t>リョウザン　テルヨシ</t>
  </si>
  <si>
    <t>安部　碧一</t>
  </si>
  <si>
    <t>アベ　アオイ</t>
  </si>
  <si>
    <t>山崎　悠斗</t>
  </si>
  <si>
    <t>ヤマサキ　ユウト</t>
  </si>
  <si>
    <t>井口　晴琉</t>
  </si>
  <si>
    <t>イノクチ　ハル</t>
  </si>
  <si>
    <t>安部　太晴</t>
  </si>
  <si>
    <t>江川　優馬</t>
  </si>
  <si>
    <t>エガワ　ユウマ</t>
  </si>
  <si>
    <t>中西　泳大朗</t>
  </si>
  <si>
    <t>ナカニシ　エイタロウ</t>
  </si>
  <si>
    <t>小野　悠響</t>
  </si>
  <si>
    <t>高橋　宣佑</t>
  </si>
  <si>
    <t>タカハシ　センスケ</t>
  </si>
  <si>
    <t>上田　大陽</t>
  </si>
  <si>
    <t>ウエダ　タイヨウ</t>
  </si>
  <si>
    <t>矢野　尋士</t>
  </si>
  <si>
    <t>ヤノ　ヒロト</t>
  </si>
  <si>
    <t>竹山　旺佑</t>
  </si>
  <si>
    <t>タケヤマ　オウスケ</t>
  </si>
  <si>
    <t>相良　碧月</t>
  </si>
  <si>
    <t>サガラ　ミズキ</t>
  </si>
  <si>
    <t>小野　蒼馬</t>
  </si>
  <si>
    <t>オノ　ソウマ</t>
  </si>
  <si>
    <t>朝吹　陸</t>
  </si>
  <si>
    <t>アサブキ　リク</t>
  </si>
  <si>
    <t>矢田　岳功</t>
  </si>
  <si>
    <t>ヤダ　ガク</t>
  </si>
  <si>
    <t>長野　碧生</t>
  </si>
  <si>
    <t>ナガノ　アオイ</t>
  </si>
  <si>
    <t>弓崎　祐輝</t>
  </si>
  <si>
    <t>ユミサキ　ユウキ</t>
  </si>
  <si>
    <t>芝関　壱心</t>
  </si>
  <si>
    <t>シバセキ　イッシン</t>
  </si>
  <si>
    <t>長野　燈吏</t>
  </si>
  <si>
    <t>ナガノ　トウリ</t>
  </si>
  <si>
    <t>遠矢　隼斗</t>
  </si>
  <si>
    <t>橋本　龍空</t>
  </si>
  <si>
    <t>ハシモト　リク</t>
  </si>
  <si>
    <t>佐保　汰輔</t>
  </si>
  <si>
    <t>サホ　タイスケ</t>
  </si>
  <si>
    <t>佐藤　波瑠</t>
  </si>
  <si>
    <t>サトウ　ハル</t>
  </si>
  <si>
    <t>前田　惇</t>
  </si>
  <si>
    <t>マエダ　ジュン</t>
  </si>
  <si>
    <t>生野　晴真</t>
  </si>
  <si>
    <t>ショウノ　ハルマ</t>
  </si>
  <si>
    <t>二宮　慶</t>
  </si>
  <si>
    <t>ニノミヤ　ケイ</t>
  </si>
  <si>
    <t>渡辺　空青</t>
  </si>
  <si>
    <t>ワタナベ　ソア</t>
  </si>
  <si>
    <t>井端　昂叶</t>
  </si>
  <si>
    <t>イバタ　タカト</t>
  </si>
  <si>
    <t>中谷　陽七汰</t>
  </si>
  <si>
    <t>ナカタニ　ヒナタ</t>
  </si>
  <si>
    <t>江藤　桜夏</t>
  </si>
  <si>
    <t>エトウ　オウカ</t>
  </si>
  <si>
    <t>花木　一心</t>
  </si>
  <si>
    <t>ハナキ　イッシン</t>
  </si>
  <si>
    <t>山本　陽太</t>
  </si>
  <si>
    <t>ヤマモト　ヒナタ</t>
  </si>
  <si>
    <t>下畑　朝陽</t>
  </si>
  <si>
    <t>シモハタ　アサヒ</t>
  </si>
  <si>
    <t>田中　陽</t>
  </si>
  <si>
    <t>タナカ　アサヒ</t>
  </si>
  <si>
    <t>山﨑　嘉武慰</t>
  </si>
  <si>
    <t>ヤマサキ　カムイ</t>
  </si>
  <si>
    <t>司城　蒼汰</t>
  </si>
  <si>
    <t>シジョウ　ソウタ</t>
  </si>
  <si>
    <t>坂本　奨真</t>
  </si>
  <si>
    <t>サカモト　ショウマ</t>
  </si>
  <si>
    <t>宇土　宗之</t>
  </si>
  <si>
    <t>ウド　ソウシ</t>
  </si>
  <si>
    <t>小野　楽音</t>
  </si>
  <si>
    <t>オノ　ガクト</t>
  </si>
  <si>
    <t>池田　怜叶</t>
  </si>
  <si>
    <t>イケダ　レント</t>
  </si>
  <si>
    <t>丸田　珠生</t>
  </si>
  <si>
    <t>マルタ　シュウ</t>
  </si>
  <si>
    <t>渡邉　凛太</t>
  </si>
  <si>
    <t>ワタナベ　リンタ</t>
  </si>
  <si>
    <t>上城　元</t>
  </si>
  <si>
    <t>カミジョウ　モトキ</t>
  </si>
  <si>
    <t>貞許　福志</t>
  </si>
  <si>
    <t>サダモト　フクシ</t>
  </si>
  <si>
    <t>片岡　功正</t>
  </si>
  <si>
    <t>カタオカ　コウセイ</t>
  </si>
  <si>
    <t>村井　創志</t>
  </si>
  <si>
    <t>ムライ　ソウシ</t>
  </si>
  <si>
    <t>吉岡　大星</t>
  </si>
  <si>
    <t>ヨシオカ　タイセイ</t>
  </si>
  <si>
    <t>古賀　晴真</t>
  </si>
  <si>
    <t>コガ　ハルマ</t>
  </si>
  <si>
    <t>梶原　遥真</t>
  </si>
  <si>
    <t>カジワラ　トオマ</t>
  </si>
  <si>
    <t>カワグチ　ソウマ</t>
  </si>
  <si>
    <t>菅野　桜</t>
  </si>
  <si>
    <t>スガノ　サクラ</t>
  </si>
  <si>
    <t>久家　颯真</t>
  </si>
  <si>
    <t>クゲ　ソウマ</t>
  </si>
  <si>
    <t>井手　朔士</t>
  </si>
  <si>
    <t>イデ　サクト</t>
  </si>
  <si>
    <t>卯花　優奈</t>
  </si>
  <si>
    <t>ウノハナ　ユナ</t>
  </si>
  <si>
    <t>栗山　すず</t>
  </si>
  <si>
    <t>クリヤマ　スズ</t>
  </si>
  <si>
    <t>門田　千洋</t>
  </si>
  <si>
    <t>カドタ　チヒロ</t>
  </si>
  <si>
    <t>藤丸　諒豪</t>
  </si>
  <si>
    <t>フジマル　リョウゴ</t>
  </si>
  <si>
    <t>中島　快</t>
  </si>
  <si>
    <t>ナカシマ　カイ</t>
  </si>
  <si>
    <t>野田　煌嵐</t>
  </si>
  <si>
    <t>ノダ　コウラン</t>
  </si>
  <si>
    <t>コヤマ　コウゾウ</t>
  </si>
  <si>
    <t>森﨑　陽月</t>
  </si>
  <si>
    <t>染矢　清志</t>
  </si>
  <si>
    <t>ソメヤ　キヨシ</t>
  </si>
  <si>
    <t>安部　優佑</t>
  </si>
  <si>
    <t>アベ　ユウスケ</t>
  </si>
  <si>
    <t>冨高　想介</t>
  </si>
  <si>
    <t>トミタカ　ソウスケ</t>
  </si>
  <si>
    <t>陸丸　源太</t>
  </si>
  <si>
    <t>リクマル　ゲンタ</t>
  </si>
  <si>
    <t>岩崎　楓真</t>
  </si>
  <si>
    <t>イワサキ　フウマ</t>
  </si>
  <si>
    <t>岩本　湧希</t>
  </si>
  <si>
    <t>イワモト　ユウキ</t>
  </si>
  <si>
    <t>尾渡　結斗</t>
  </si>
  <si>
    <t>オワタリ　ユイト</t>
  </si>
  <si>
    <t>坂本　燈真</t>
  </si>
  <si>
    <t>サカモト　トウマ</t>
  </si>
  <si>
    <t>木村　栄太</t>
  </si>
  <si>
    <t>キムラ　エイタ</t>
  </si>
  <si>
    <t>横山　心奏</t>
  </si>
  <si>
    <t>ヨコヤマ　ココナ</t>
  </si>
  <si>
    <t>鈴木　悠真</t>
  </si>
  <si>
    <t>スズキ　ユウマ</t>
  </si>
  <si>
    <t>児玉　篤己</t>
  </si>
  <si>
    <t>コダマ　アツキ</t>
  </si>
  <si>
    <t>津田　蒼空</t>
  </si>
  <si>
    <t>ツダ　ソウア</t>
  </si>
  <si>
    <t>長尾　律希</t>
  </si>
  <si>
    <t>小野　彩心</t>
  </si>
  <si>
    <t>オノ　アコ</t>
  </si>
  <si>
    <t>小野　虹心</t>
  </si>
  <si>
    <t>オノ　ニコ</t>
  </si>
  <si>
    <t>小野　結翔</t>
  </si>
  <si>
    <t>佐藤　陽奈太</t>
  </si>
  <si>
    <t>サトウ　ヒナタ</t>
  </si>
  <si>
    <t>髙橋　凛恩</t>
  </si>
  <si>
    <t>タカハシ　リオン</t>
  </si>
  <si>
    <t>白水　空</t>
  </si>
  <si>
    <t>シロミズ　ソラ</t>
  </si>
  <si>
    <t>樗木　丈琉</t>
  </si>
  <si>
    <t>オテキ　タケル</t>
  </si>
  <si>
    <t>西　貴一郎</t>
  </si>
  <si>
    <t>ニシ　キイチロウ</t>
  </si>
  <si>
    <t>井上　朔斗</t>
  </si>
  <si>
    <t>イノウエ　サクト</t>
  </si>
  <si>
    <t>井俣　嘉太</t>
  </si>
  <si>
    <t>イノマタ　ケイタ</t>
  </si>
  <si>
    <t>小嶋　瑛太</t>
  </si>
  <si>
    <t>コジマ　エイタ</t>
  </si>
  <si>
    <t>植村　碧</t>
  </si>
  <si>
    <t>ウエムラ　アオイ</t>
  </si>
  <si>
    <t>長野　想</t>
  </si>
  <si>
    <t>ナガノ　ソウ</t>
  </si>
  <si>
    <t>長野　泰樹</t>
  </si>
  <si>
    <t>ナガノ　タイキ</t>
  </si>
  <si>
    <t>高倉　湊太</t>
  </si>
  <si>
    <t>タカクラ　ソウタ</t>
  </si>
  <si>
    <t>水永　陽花翔</t>
  </si>
  <si>
    <t>ミズナガ　ヒナト</t>
  </si>
  <si>
    <t>椛田　羚王</t>
  </si>
  <si>
    <t>カバタ　レオ</t>
  </si>
  <si>
    <t>染矢　悠慎</t>
  </si>
  <si>
    <t>ソメヤ　ハルマ</t>
  </si>
  <si>
    <t>岸和田　凱叶</t>
  </si>
  <si>
    <t>キシワダ　カイト</t>
  </si>
  <si>
    <t>古本　蓮</t>
  </si>
  <si>
    <t>コモト　レン</t>
  </si>
  <si>
    <t>浅尾　啓太</t>
  </si>
  <si>
    <t>アサオ　ケイタ</t>
  </si>
  <si>
    <t>福田　海斗</t>
  </si>
  <si>
    <t>フクダ　カイト</t>
  </si>
  <si>
    <t>小野　碧仁</t>
  </si>
  <si>
    <t>オノ　アオト</t>
  </si>
  <si>
    <t>平野　晃大</t>
  </si>
  <si>
    <t>ヒラノ　コウタ</t>
  </si>
  <si>
    <t>衛藤　壮佑</t>
  </si>
  <si>
    <t>山田　凌翔</t>
  </si>
  <si>
    <t>ヤマダ　リオト</t>
  </si>
  <si>
    <t>阿部　常信</t>
  </si>
  <si>
    <t>アベ　ジョウシン</t>
  </si>
  <si>
    <t>黒川　厚綺</t>
  </si>
  <si>
    <t>クロカワ　アツキ</t>
  </si>
  <si>
    <t>瀧山　勝汰</t>
  </si>
  <si>
    <t>タキヤマ　ショウタ</t>
  </si>
  <si>
    <t>郷原　秀馬</t>
  </si>
  <si>
    <t>ゴウハラ　シュウマ</t>
  </si>
  <si>
    <t>野尻　陽</t>
  </si>
  <si>
    <t>ノジリ　ハル</t>
  </si>
  <si>
    <t>山村　駿太</t>
  </si>
  <si>
    <t>ヤマムラ　シュンタ</t>
  </si>
  <si>
    <t>相良　篤太朗</t>
  </si>
  <si>
    <t>サガラ　トクタロウ</t>
  </si>
  <si>
    <t>小田　晃佑</t>
  </si>
  <si>
    <t>オダ　コウスケ</t>
  </si>
  <si>
    <t>多田　唯人</t>
  </si>
  <si>
    <t>タダ　ユイト</t>
  </si>
  <si>
    <t>嶌田　優煌</t>
  </si>
  <si>
    <t>シマダ　ユウキ</t>
  </si>
  <si>
    <t>松尾　一兄</t>
  </si>
  <si>
    <t>マツオ　イッケイ</t>
  </si>
  <si>
    <t>上野　颯太</t>
  </si>
  <si>
    <t>ウエノ　リュウタ</t>
  </si>
  <si>
    <t>谷口　海斗</t>
  </si>
  <si>
    <t>タニグチ　カイト</t>
  </si>
  <si>
    <t>佐藤　歩</t>
  </si>
  <si>
    <t>サトウ　アユム</t>
  </si>
  <si>
    <t>佐藤　凱李</t>
  </si>
  <si>
    <t>サトウ　カイリ</t>
  </si>
  <si>
    <t>小島　大空</t>
  </si>
  <si>
    <t>コジマ　ソラ</t>
  </si>
  <si>
    <t>長井　清音</t>
  </si>
  <si>
    <t>ナガイ　キヨト</t>
  </si>
  <si>
    <t>赤峰　達之助</t>
  </si>
  <si>
    <t>アカミネ　タツノスケ</t>
  </si>
  <si>
    <t>阿南　春歩</t>
  </si>
  <si>
    <t>アナン　ハルト</t>
  </si>
  <si>
    <t>岩田　奏多</t>
  </si>
  <si>
    <t>イワタ　カナタ</t>
  </si>
  <si>
    <t>大石　海斗</t>
  </si>
  <si>
    <t>オオイシ　カイト</t>
  </si>
  <si>
    <t>首藤　光成</t>
  </si>
  <si>
    <t>シュトウ　コウセイ</t>
  </si>
  <si>
    <t>新宮　翼</t>
  </si>
  <si>
    <t>シングウ　ツバサ</t>
  </si>
  <si>
    <t>田中　琉生</t>
  </si>
  <si>
    <t>タナカ　ルイ</t>
  </si>
  <si>
    <t>帶刀　春馬</t>
  </si>
  <si>
    <t>タテワキ　ハルマ</t>
  </si>
  <si>
    <t>丸山　綾仁</t>
  </si>
  <si>
    <t>マルヤマ　アヤト</t>
  </si>
  <si>
    <t>林　蒼太</t>
  </si>
  <si>
    <t>ハヤシ　ソウタ</t>
  </si>
  <si>
    <t>廣瀬　亘</t>
  </si>
  <si>
    <t>ヒロセ　コウ</t>
  </si>
  <si>
    <t>野村　祐弘</t>
  </si>
  <si>
    <t>ノムラ　タスク</t>
  </si>
  <si>
    <t>蒲原　彰人</t>
  </si>
  <si>
    <t>カマハラ　アキト</t>
  </si>
  <si>
    <t>齋藤　大遙</t>
  </si>
  <si>
    <t>森島　圭都</t>
  </si>
  <si>
    <t>モリシマ　ケイト</t>
  </si>
  <si>
    <t>岩田　将輝</t>
  </si>
  <si>
    <t>イワタ　マサキ</t>
  </si>
  <si>
    <t>内田　篤斗</t>
  </si>
  <si>
    <t>ウチダ　アツト</t>
  </si>
  <si>
    <t>松木　大晟</t>
  </si>
  <si>
    <t>マツキ　タイセイ</t>
  </si>
  <si>
    <t>乙津　雅人</t>
  </si>
  <si>
    <t>オトズ　マサト</t>
  </si>
  <si>
    <t>佐藤　颯飛</t>
  </si>
  <si>
    <t>サトウ　リクト</t>
  </si>
  <si>
    <t>西野　太脩</t>
  </si>
  <si>
    <t>ニシノ　タイスケ</t>
  </si>
  <si>
    <t>桑原　颯志</t>
  </si>
  <si>
    <t>クワバラ　ソウシ</t>
  </si>
  <si>
    <t>野田　逞真</t>
  </si>
  <si>
    <t>ノダ　タクマ</t>
  </si>
  <si>
    <t>小野　敬士朗</t>
  </si>
  <si>
    <t>オノ　ケイシロウ</t>
  </si>
  <si>
    <t>岩永　桔平</t>
  </si>
  <si>
    <t>イワナガ　キッペイ</t>
  </si>
  <si>
    <t>後藤　晴登</t>
  </si>
  <si>
    <t>ゴトウ　ハルト</t>
  </si>
  <si>
    <t>坂口　翔望</t>
  </si>
  <si>
    <t>サカグチ　カイト</t>
  </si>
  <si>
    <t>木下　陽生</t>
  </si>
  <si>
    <t>林　紗希</t>
  </si>
  <si>
    <t>ハヤシ　サキ</t>
  </si>
  <si>
    <t>小田　せな</t>
  </si>
  <si>
    <t>オダ　セナ</t>
  </si>
  <si>
    <t>生野　裕大</t>
  </si>
  <si>
    <t>ショウノ　ヒロト</t>
  </si>
  <si>
    <t>安井　陸人</t>
  </si>
  <si>
    <t>ヤスイ　リクト</t>
  </si>
  <si>
    <t>小原　桔平</t>
  </si>
  <si>
    <t>オハラ　キッペイ</t>
  </si>
  <si>
    <t>小野　陽翔</t>
  </si>
  <si>
    <t>オノ　ヒナタ</t>
  </si>
  <si>
    <t>宇留嶋　陸</t>
  </si>
  <si>
    <t>ウルシマ　リク</t>
  </si>
  <si>
    <t>吉原　誠吾</t>
  </si>
  <si>
    <t>ヨシハラ　セイゴ</t>
  </si>
  <si>
    <t>田中　悠聖</t>
  </si>
  <si>
    <t>タナカ　ユウセイ</t>
  </si>
  <si>
    <t>渡邉　彰太</t>
  </si>
  <si>
    <t>ワタナベ　ショウタ</t>
  </si>
  <si>
    <t>阿部　哲大</t>
  </si>
  <si>
    <t>アベ　テツト</t>
  </si>
  <si>
    <t>隈田原　湧真</t>
  </si>
  <si>
    <t>クマタバラ　ユウマ</t>
  </si>
  <si>
    <t>伊東　蒼斗</t>
  </si>
  <si>
    <t>イトウ　アイト</t>
  </si>
  <si>
    <t>中島　斗理</t>
  </si>
  <si>
    <t>ナカシマ　トウリ</t>
  </si>
  <si>
    <t>麻生　泰志</t>
  </si>
  <si>
    <t>アソウ　タイシ</t>
  </si>
  <si>
    <t>吉田　愛咲</t>
  </si>
  <si>
    <t>ヨシダ　レサ</t>
  </si>
  <si>
    <t>阿部　颯斗</t>
  </si>
  <si>
    <t>アベ　ハヤト</t>
  </si>
  <si>
    <t>溜池　直</t>
  </si>
  <si>
    <t>タメイケ　ナオ</t>
  </si>
  <si>
    <t>牧　奏汰</t>
  </si>
  <si>
    <t>マキ　カナタ</t>
  </si>
  <si>
    <t>須川　青空</t>
  </si>
  <si>
    <t>スガワ　ソラ</t>
  </si>
  <si>
    <t>村上　奏太</t>
  </si>
  <si>
    <t>ムラカミ　ソウタ</t>
  </si>
  <si>
    <t>古野　煌</t>
  </si>
  <si>
    <t>フルノ　コウ</t>
  </si>
  <si>
    <t>南　彩花</t>
  </si>
  <si>
    <t>ミナミ　イチカ</t>
  </si>
  <si>
    <t>幸　愛莉</t>
  </si>
  <si>
    <t>ユキ　アイリ</t>
  </si>
  <si>
    <t>財前　歩</t>
  </si>
  <si>
    <t>ザイゼン　アユム</t>
  </si>
  <si>
    <t>井上　和志</t>
  </si>
  <si>
    <t>井上　志温</t>
  </si>
  <si>
    <t>イノウエ　シオン</t>
  </si>
  <si>
    <t>加藤　雄貴</t>
  </si>
  <si>
    <t>カトウ　ユウキ</t>
  </si>
  <si>
    <t>阿南　沙耶斗</t>
  </si>
  <si>
    <t>アナミ　サヤト</t>
  </si>
  <si>
    <t>秋吉　琉衣</t>
  </si>
  <si>
    <t>アキヨシ　ルイ</t>
  </si>
  <si>
    <t>和田　明稀斗</t>
  </si>
  <si>
    <t>ワダ　アキト</t>
  </si>
  <si>
    <t>松木　滉成</t>
  </si>
  <si>
    <t>マツキ　コウセイ</t>
  </si>
  <si>
    <t>阿部　康介</t>
  </si>
  <si>
    <t>アベ　コウスケ</t>
  </si>
  <si>
    <t>牧　幸永</t>
  </si>
  <si>
    <t>マキ　ユキナガ</t>
  </si>
  <si>
    <t>脇口　遥</t>
  </si>
  <si>
    <t>ワキグチ　ハルカ</t>
  </si>
  <si>
    <t>佐藤　彩斗</t>
  </si>
  <si>
    <t>サトウ　アヤト</t>
  </si>
  <si>
    <t>上田　湊真</t>
  </si>
  <si>
    <t>ウエダ　ソウマ</t>
  </si>
  <si>
    <t>上田　悠葵</t>
  </si>
  <si>
    <t>ウエダ　ユウキ</t>
  </si>
  <si>
    <t>貞包　奏翔</t>
  </si>
  <si>
    <t>サダカネ　カナト</t>
  </si>
  <si>
    <t>小野　蒼友</t>
  </si>
  <si>
    <t>実崎　優太郎</t>
  </si>
  <si>
    <t>ジツザキ　ユウタロウ</t>
  </si>
  <si>
    <t>首藤　蓮</t>
  </si>
  <si>
    <t>シュトウ　レン</t>
  </si>
  <si>
    <t>冨本　悠生</t>
  </si>
  <si>
    <t>トミモト　ハルキ</t>
  </si>
  <si>
    <t>後藤　海璃</t>
  </si>
  <si>
    <t>中山　朔太郎</t>
  </si>
  <si>
    <t>ナカヤマ　サクタロウ</t>
  </si>
  <si>
    <t>保月　春太郎</t>
  </si>
  <si>
    <t>ホヅキ　シュンタロウ</t>
  </si>
  <si>
    <t>敷嶋　心歌</t>
  </si>
  <si>
    <t>シキシマ　ホノカ</t>
  </si>
  <si>
    <t>日出　瑠稀</t>
  </si>
  <si>
    <t>ヒノデ　ルキ</t>
  </si>
  <si>
    <t>阿部　知良</t>
  </si>
  <si>
    <t>アベ　カズヨシ</t>
  </si>
  <si>
    <t>サトウ　リョウマ</t>
  </si>
  <si>
    <t>深田　樹生</t>
  </si>
  <si>
    <t>フカタ　イツキ</t>
  </si>
  <si>
    <t>山﨑　絢仁</t>
  </si>
  <si>
    <t>中川　湊太</t>
  </si>
  <si>
    <t>ナカガワ　ソウタ</t>
  </si>
  <si>
    <t>池部　宏太</t>
  </si>
  <si>
    <t>イケベ　コウタ</t>
  </si>
  <si>
    <t>吉田　優弥</t>
  </si>
  <si>
    <t>ヨシダ　マサヤ</t>
  </si>
  <si>
    <t>藤井　心翔</t>
  </si>
  <si>
    <t>フジイ　マナト</t>
  </si>
  <si>
    <t>古山　颯馬</t>
  </si>
  <si>
    <t>コヤマ　ソウマ</t>
  </si>
  <si>
    <t>手島　壮佑</t>
  </si>
  <si>
    <t>テシマ　ソウスケ</t>
  </si>
  <si>
    <t>嶌田　祐汰朗</t>
  </si>
  <si>
    <t>シマダ　ユウタロウ</t>
  </si>
  <si>
    <t>片山　陽向</t>
  </si>
  <si>
    <t>カタヤマ　ヒナタ</t>
  </si>
  <si>
    <t>木元　悠惺</t>
  </si>
  <si>
    <t>キモト　ユウセイ</t>
  </si>
  <si>
    <t>首藤　湊</t>
  </si>
  <si>
    <t>シュトウ　ミナト</t>
  </si>
  <si>
    <t>岡田　考太</t>
  </si>
  <si>
    <t>オカダ　コウタ</t>
  </si>
  <si>
    <t>竹野　航輔</t>
  </si>
  <si>
    <t>タケノ　コウスケ</t>
  </si>
  <si>
    <t>宮本　璃子</t>
  </si>
  <si>
    <t>ミヤモト　リコ</t>
  </si>
  <si>
    <t>岩坂　惇平</t>
  </si>
  <si>
    <t>イワサカ　ジュンペイ</t>
  </si>
  <si>
    <t>本田　侑</t>
  </si>
  <si>
    <t>ホンダ　タスク</t>
  </si>
  <si>
    <t>佐藤　青芭</t>
  </si>
  <si>
    <t>サトウ　アオバ</t>
  </si>
  <si>
    <t>佐藤　彩花</t>
  </si>
  <si>
    <t>サトウ　イロハ</t>
  </si>
  <si>
    <t>萱嶋　天翔</t>
  </si>
  <si>
    <t>カヤシマ　ソラ</t>
  </si>
  <si>
    <t>村上　白翔</t>
  </si>
  <si>
    <t>ムラカミ　ハクト</t>
  </si>
  <si>
    <t>ハシザコ　フウガ</t>
  </si>
  <si>
    <t>小森　悠生</t>
  </si>
  <si>
    <t>コモリ　ユウキ</t>
  </si>
  <si>
    <t>三浦　泰星</t>
  </si>
  <si>
    <t>ミウラ　タイセイ</t>
  </si>
  <si>
    <t>富久　翔馬</t>
  </si>
  <si>
    <t>トミヒサ　ショウマ</t>
  </si>
  <si>
    <t>五十川　葵海</t>
  </si>
  <si>
    <t>イソガワ　アオイ</t>
  </si>
  <si>
    <t>新名　朝陽</t>
  </si>
  <si>
    <t>ニイナ　アサヒ</t>
  </si>
  <si>
    <t>大野　理玖</t>
  </si>
  <si>
    <t>オオノ　リク</t>
  </si>
  <si>
    <t>日名子　蒼大</t>
  </si>
  <si>
    <t>ヒナゴ　ソウタ</t>
  </si>
  <si>
    <t>山村　秋仁</t>
  </si>
  <si>
    <t>ヤマムラ　アキト</t>
  </si>
  <si>
    <t>市原　姫奈</t>
  </si>
  <si>
    <t>イチハラ　ヒナ</t>
  </si>
  <si>
    <t>平岡　充望</t>
  </si>
  <si>
    <t>ヒラオカ　ミツル</t>
  </si>
  <si>
    <t>伊藤　愛勇</t>
  </si>
  <si>
    <t>イトウ　アオ</t>
  </si>
  <si>
    <t>大西　陽向</t>
  </si>
  <si>
    <t>オオニシ　ヒナタ</t>
  </si>
  <si>
    <t>永野　結翔</t>
  </si>
  <si>
    <t>ナガノ　ユイト</t>
  </si>
  <si>
    <t>門田　淳希</t>
  </si>
  <si>
    <t>カドタ　アツキ</t>
  </si>
  <si>
    <t>佐藤　陽太</t>
  </si>
  <si>
    <t>サトウ　ヨウタ</t>
  </si>
  <si>
    <t>羽田野　壮</t>
  </si>
  <si>
    <t>ハダノ　ソウ</t>
  </si>
  <si>
    <t>重石　悠斗</t>
  </si>
  <si>
    <t>シゲイシ　ユウト</t>
  </si>
  <si>
    <t>佐藤　創太</t>
  </si>
  <si>
    <t>サトウ　ソウタ</t>
  </si>
  <si>
    <t>佐藤　泰生</t>
  </si>
  <si>
    <t>サトウ　タイセイ</t>
  </si>
  <si>
    <t>佐藤　吟汰</t>
  </si>
  <si>
    <t>サトウ　ギンタ</t>
  </si>
  <si>
    <t>佐藤　悠生</t>
  </si>
  <si>
    <t>橋山　駿</t>
  </si>
  <si>
    <t>ハシヤマ　シュン</t>
  </si>
  <si>
    <t>岩﨑　一翔</t>
  </si>
  <si>
    <t>イワサキ　カズト</t>
  </si>
  <si>
    <t>上田　大耀</t>
  </si>
  <si>
    <t>田村　優依</t>
  </si>
  <si>
    <t>タムラ　ウイ</t>
  </si>
  <si>
    <t>東　千隼</t>
  </si>
  <si>
    <t>ヒガシ　チハヤ</t>
  </si>
  <si>
    <t>首藤　琥珀</t>
  </si>
  <si>
    <t>シュトウ　コハク</t>
  </si>
  <si>
    <t>眞井　賢志郎</t>
  </si>
  <si>
    <t>マイ　ケンシロウ</t>
  </si>
  <si>
    <t>山崎　碧</t>
  </si>
  <si>
    <t>ヤマザキ　アオ</t>
  </si>
  <si>
    <t>河野　和真</t>
  </si>
  <si>
    <t>コウノ　カズマ</t>
  </si>
  <si>
    <t>小野　柊弥</t>
  </si>
  <si>
    <t>オノ　シュウヤ</t>
  </si>
  <si>
    <t>三房　真麻</t>
  </si>
  <si>
    <t>ミフサ　マオ</t>
  </si>
  <si>
    <t>古澤　健人</t>
  </si>
  <si>
    <t>フルサワ　ケント</t>
  </si>
  <si>
    <t>安部　遥</t>
  </si>
  <si>
    <t>アベ　ハル</t>
  </si>
  <si>
    <t>後藤　聖弥</t>
  </si>
  <si>
    <t>ゴトウ　セイヤ</t>
  </si>
  <si>
    <t>椎葉　蒼生</t>
  </si>
  <si>
    <t>シイバ　アオイ</t>
  </si>
  <si>
    <t>福田　大耀</t>
  </si>
  <si>
    <t>フクダ　タイヨウ</t>
  </si>
  <si>
    <t>長岡　明飛</t>
  </si>
  <si>
    <t>ナガオカ　ハルト</t>
  </si>
  <si>
    <t>松原　明希</t>
  </si>
  <si>
    <t>マツバラ　アキ</t>
  </si>
  <si>
    <t>櫻井　謙心</t>
  </si>
  <si>
    <t>サクライ　ケンシン</t>
  </si>
  <si>
    <t>藤原　悠乃</t>
  </si>
  <si>
    <t>フジワラ　ユノ</t>
  </si>
  <si>
    <t>矢野　翔介</t>
  </si>
  <si>
    <t>ヤノ　ショウスケ</t>
  </si>
  <si>
    <t>後藤　瑛琉馬</t>
  </si>
  <si>
    <t>ゴトウ　エルマ</t>
  </si>
  <si>
    <t>タカミヤ　リョウガ</t>
  </si>
  <si>
    <t>モロトミ　タクマ</t>
  </si>
  <si>
    <t>松尾　一輝</t>
  </si>
  <si>
    <t>マツオ　イッキ</t>
  </si>
  <si>
    <t>タカハシ　エイト</t>
  </si>
  <si>
    <t>大久保　柊</t>
  </si>
  <si>
    <t>オオクボ　シュウ</t>
  </si>
  <si>
    <t>前田　蓮斗</t>
  </si>
  <si>
    <t>マエダ　レント</t>
  </si>
  <si>
    <t>林　巧太</t>
  </si>
  <si>
    <t>藤田　結斗</t>
  </si>
  <si>
    <t>フジタ　ユイト</t>
  </si>
  <si>
    <t>溝邉　輝真</t>
  </si>
  <si>
    <t>ミゾベ　テルマ</t>
  </si>
  <si>
    <t>手嶋　哲義</t>
  </si>
  <si>
    <t>テシマ　サトヨシ</t>
  </si>
  <si>
    <t>志村　碧</t>
  </si>
  <si>
    <t>シムラ　アオイ</t>
  </si>
  <si>
    <t>池永　紬人</t>
  </si>
  <si>
    <t>イケナガ　ユウト</t>
  </si>
  <si>
    <t>齊藤　諒太朗</t>
  </si>
  <si>
    <t>サイトウ　リョウタロウ</t>
  </si>
  <si>
    <t>清松　出</t>
  </si>
  <si>
    <t>キヨマツ　イヅル</t>
  </si>
  <si>
    <t>山﨑　翔</t>
  </si>
  <si>
    <t>ヤマサキ　ショウ</t>
  </si>
  <si>
    <t>後藤　成朋</t>
  </si>
  <si>
    <t>ゴトウ　ナオ</t>
  </si>
  <si>
    <t>後藤　羽空</t>
  </si>
  <si>
    <t>ゴトウ　ワク</t>
  </si>
  <si>
    <t>衞藤　心</t>
  </si>
  <si>
    <t>簑原　忠彦</t>
  </si>
  <si>
    <t>ミノハラ　タダヒコ</t>
  </si>
  <si>
    <t>廣田　瑛人</t>
  </si>
  <si>
    <t>ヒロタ　アキト</t>
  </si>
  <si>
    <t>小野　昂季</t>
  </si>
  <si>
    <t>オノ　コウキ</t>
  </si>
  <si>
    <t>三浦　岳也</t>
  </si>
  <si>
    <t>ミウラ　タケナリ</t>
  </si>
  <si>
    <t>加藤　羽琉</t>
  </si>
  <si>
    <t>カトウ　ハル</t>
  </si>
  <si>
    <t>椎山　陽仁</t>
  </si>
  <si>
    <t>シイヤマ　ハルト</t>
  </si>
  <si>
    <t>安部　拓真</t>
  </si>
  <si>
    <t>アベ　タクマ</t>
  </si>
  <si>
    <t>村中　陽翔</t>
  </si>
  <si>
    <t>ムラナカ　ハルト</t>
  </si>
  <si>
    <t>岩田　逞生</t>
  </si>
  <si>
    <t>イワタ　タクミ</t>
  </si>
  <si>
    <t>廣瀬　爽志</t>
  </si>
  <si>
    <t>ヒロセ　ソウシ</t>
  </si>
  <si>
    <t>足立　晴</t>
  </si>
  <si>
    <t>アダチ　ハル</t>
  </si>
  <si>
    <t>藤原　壮希</t>
  </si>
  <si>
    <t>フジワラ　ソウマ</t>
  </si>
  <si>
    <t>中野　百貴</t>
  </si>
  <si>
    <t>ナカノ　モモキ</t>
  </si>
  <si>
    <t>内田　朱馬</t>
  </si>
  <si>
    <t>ウチダ　シュウマ</t>
  </si>
  <si>
    <t>幸　仁</t>
  </si>
  <si>
    <t>ユキ　ジン</t>
  </si>
  <si>
    <t>倉掛　秀太</t>
  </si>
  <si>
    <t>クラカケ　シュウタ</t>
  </si>
  <si>
    <t>森　貫太朗</t>
  </si>
  <si>
    <t>モリ　カンタロウ</t>
  </si>
  <si>
    <t>脇　優虎</t>
  </si>
  <si>
    <t>ワキ　ユウト</t>
  </si>
  <si>
    <t>平松　蓮祐</t>
  </si>
  <si>
    <t>ヒラマツ　レンスケ</t>
  </si>
  <si>
    <t>田口　壱翔</t>
  </si>
  <si>
    <t>タグチ　イチト</t>
  </si>
  <si>
    <t>松木　悠真</t>
  </si>
  <si>
    <t>マツキ　ユウマ</t>
  </si>
  <si>
    <t>藤目　海斗</t>
  </si>
  <si>
    <t>フジメ　カイト</t>
  </si>
  <si>
    <t>船島　謙真</t>
  </si>
  <si>
    <t>フナシマ　ケンシン</t>
  </si>
  <si>
    <t>白井　湊士</t>
  </si>
  <si>
    <t>シライ　ミナト</t>
  </si>
  <si>
    <t>師藤　史弥</t>
  </si>
  <si>
    <t>シトウ　フミヤ</t>
  </si>
  <si>
    <t>渋谷　一晟</t>
  </si>
  <si>
    <t>シブヤ　イッセイ</t>
  </si>
  <si>
    <t>佐々木　颯斗</t>
  </si>
  <si>
    <t>ササキ　ハヤト</t>
  </si>
  <si>
    <t>佐藤　慶士郎</t>
  </si>
  <si>
    <t>サトウ　ケイシロウ</t>
  </si>
  <si>
    <t>友岡　煌晴</t>
  </si>
  <si>
    <t>トモオカ　コオセイ</t>
  </si>
  <si>
    <t>城井　琢杜</t>
  </si>
  <si>
    <t>キイ　タクト</t>
  </si>
  <si>
    <t>安東　海翔</t>
  </si>
  <si>
    <t>アンドウ　カイト</t>
  </si>
  <si>
    <t>神崎　兜心</t>
  </si>
  <si>
    <t>カンザキ　トウシン</t>
  </si>
  <si>
    <t>河野　流王斗</t>
  </si>
  <si>
    <t>カワノ　リオト</t>
  </si>
  <si>
    <t>平川　巧</t>
  </si>
  <si>
    <t>ヒラカワ　タクミ</t>
  </si>
  <si>
    <t>菱川　駿翔</t>
  </si>
  <si>
    <t>ヒシカワ　ハヤト</t>
  </si>
  <si>
    <t>藤井　朔太郎</t>
  </si>
  <si>
    <t>フジイ　サクタロウ</t>
  </si>
  <si>
    <t>村上　大翔</t>
  </si>
  <si>
    <t>ムラカミ　ダイト</t>
  </si>
  <si>
    <t>川野　謙弥</t>
  </si>
  <si>
    <t>カワノ　ケンヤ</t>
  </si>
  <si>
    <t>竹村　倫太朗</t>
  </si>
  <si>
    <t>タケムラ　リンタロウ</t>
  </si>
  <si>
    <t>甲斐　凰聖</t>
  </si>
  <si>
    <t>カイ　オウセイ</t>
  </si>
  <si>
    <t>亀井　凌真</t>
  </si>
  <si>
    <t>カメイ　リョウマ</t>
  </si>
  <si>
    <t>平山　凪</t>
  </si>
  <si>
    <t>ヒラヤマ　ナギ</t>
  </si>
  <si>
    <t>柳井　ひなた</t>
  </si>
  <si>
    <t>ヤナイ　ヒナタ</t>
  </si>
  <si>
    <t>藤原　陽大</t>
  </si>
  <si>
    <t>フジワラ　ハルト</t>
  </si>
  <si>
    <t>矢野　碧人</t>
  </si>
  <si>
    <t>ヤノ　アオト</t>
  </si>
  <si>
    <t>荻野　太陽</t>
  </si>
  <si>
    <t>オギノ　タイヨウ</t>
  </si>
  <si>
    <t>浅野　直雅</t>
  </si>
  <si>
    <t>アサノ　ナオマサ</t>
  </si>
  <si>
    <t>兒玉　昊士</t>
  </si>
  <si>
    <t>コダマ　ヒロト</t>
  </si>
  <si>
    <t>野林　洸太</t>
  </si>
  <si>
    <t>ノバヤシ　コウタ</t>
  </si>
  <si>
    <t>幸　遼輔</t>
  </si>
  <si>
    <t>ユキ　リョウスケ</t>
  </si>
  <si>
    <t>三浦　晃輝</t>
  </si>
  <si>
    <t>ミウラ　コウキ</t>
  </si>
  <si>
    <t>田川　凛都</t>
  </si>
  <si>
    <t>タガワ　リト</t>
  </si>
  <si>
    <t>中野　悠人</t>
  </si>
  <si>
    <t>ナカノ　ヒサト</t>
  </si>
  <si>
    <t>矢野　悠希</t>
  </si>
  <si>
    <t>ヤノ　ユウキ</t>
  </si>
  <si>
    <t>首藤　由尚</t>
  </si>
  <si>
    <t>シュトウ　ユタカ</t>
  </si>
  <si>
    <t>小久井　健</t>
  </si>
  <si>
    <t>コクイ　タケル</t>
  </si>
  <si>
    <t>甲斐　貴宏</t>
  </si>
  <si>
    <t>カイ　タカヒロ</t>
  </si>
  <si>
    <t>三宮　柊真</t>
  </si>
  <si>
    <t>サンノミヤ　シュウマ</t>
  </si>
  <si>
    <t>サトウ　ハルマ</t>
  </si>
  <si>
    <t>御手洗　天翔</t>
  </si>
  <si>
    <t>ミタライ　アマト</t>
  </si>
  <si>
    <t>菅田　凌平</t>
  </si>
  <si>
    <t>スガタ　リョウヘイ</t>
  </si>
  <si>
    <t>吉田　聖哉</t>
  </si>
  <si>
    <t>ヨシダ　セイヤ</t>
  </si>
  <si>
    <t>中山　翔元</t>
  </si>
  <si>
    <t>ナカヤマ　ショウゲン</t>
  </si>
  <si>
    <t>松永　珠羽</t>
  </si>
  <si>
    <t>マツナガ　シュウ</t>
  </si>
  <si>
    <t>松永　陽羽</t>
  </si>
  <si>
    <t>マツナガ　ヨウ</t>
  </si>
  <si>
    <t>武生　翔空</t>
  </si>
  <si>
    <t>タケオ　トア</t>
  </si>
  <si>
    <t>真藤　煌</t>
  </si>
  <si>
    <t>マトウ　ヒカル</t>
  </si>
  <si>
    <t>岡本　友哉</t>
  </si>
  <si>
    <t>オカモト　トモヤ</t>
  </si>
  <si>
    <t>吉兼　禅</t>
  </si>
  <si>
    <t>ヨシカネ　ゼン</t>
  </si>
  <si>
    <t>園田　愛喜</t>
  </si>
  <si>
    <t>ソノダ　アキ</t>
  </si>
  <si>
    <t>原田　浄生</t>
  </si>
  <si>
    <t>ハラダ　ジョウ</t>
  </si>
  <si>
    <t>戸田　向日葵</t>
  </si>
  <si>
    <t>トダ　ヒマワリ</t>
  </si>
  <si>
    <t>木村　琉偉</t>
  </si>
  <si>
    <t>キムラ　ルイ</t>
  </si>
  <si>
    <t>識名　十二朗</t>
  </si>
  <si>
    <t>シキナ　トウジロウ</t>
  </si>
  <si>
    <t>河野　賢心</t>
  </si>
  <si>
    <t>コウノ　ケンシン</t>
  </si>
  <si>
    <t>内木　綱人</t>
  </si>
  <si>
    <t>ナイキ　ツナト</t>
  </si>
  <si>
    <t>松川　斗真</t>
  </si>
  <si>
    <t>マツカワ　トウマ</t>
  </si>
  <si>
    <t>萱島　快音</t>
  </si>
  <si>
    <t>カヤジマ　カイト</t>
  </si>
  <si>
    <t>熊埜御堂　蓮翔</t>
  </si>
  <si>
    <t>クマノミドウ　レント</t>
  </si>
  <si>
    <t>高藤　羽瑠</t>
  </si>
  <si>
    <t>タカフジ　ハル</t>
  </si>
  <si>
    <t>丸尾　蓮</t>
  </si>
  <si>
    <t>マルオ　レン</t>
  </si>
  <si>
    <t>藤原　聡真</t>
  </si>
  <si>
    <t>清水　奏良</t>
  </si>
  <si>
    <t>シミズ　ソラ</t>
  </si>
  <si>
    <t>岩男　樹愛</t>
  </si>
  <si>
    <t>イワオ　ジュア</t>
  </si>
  <si>
    <t>梶原　夏</t>
  </si>
  <si>
    <t>カジワラ　ナツ</t>
  </si>
  <si>
    <t>井上　朔太郎</t>
  </si>
  <si>
    <t>イノウエ　サクタロウ</t>
  </si>
  <si>
    <t>山本　歩</t>
  </si>
  <si>
    <t>ヤマモト　アユム</t>
  </si>
  <si>
    <t>藤川　大和</t>
  </si>
  <si>
    <t>フジカワ　ヤマト</t>
  </si>
  <si>
    <t>佐藤　快吏</t>
  </si>
  <si>
    <t>石井　琥二郎</t>
  </si>
  <si>
    <t>イシイ　コジロウ</t>
  </si>
  <si>
    <t>山本　蓮</t>
  </si>
  <si>
    <t>ヤマモト　レン</t>
  </si>
  <si>
    <t>松本　來優</t>
  </si>
  <si>
    <t>マツモト　クヒロ</t>
  </si>
  <si>
    <t>加藤　壮</t>
  </si>
  <si>
    <t>カトウ　ソウ</t>
  </si>
  <si>
    <t>鍋島　湊都</t>
  </si>
  <si>
    <t>ナベシマ　ミナト</t>
  </si>
  <si>
    <t>中村　栞</t>
  </si>
  <si>
    <t>ナカムラ　シオリ</t>
  </si>
  <si>
    <t>甲斐　友也</t>
  </si>
  <si>
    <t>カイ　トモヤ</t>
  </si>
  <si>
    <t>池田　成那</t>
  </si>
  <si>
    <t>イケダ　セナ</t>
  </si>
  <si>
    <t>光延　丈士</t>
  </si>
  <si>
    <t>ミツノブ　ジョウジ</t>
  </si>
  <si>
    <t>後藤　虎大</t>
  </si>
  <si>
    <t>ゴトウ　コオ</t>
  </si>
  <si>
    <t>吉武　柊翔</t>
  </si>
  <si>
    <t>ヨシタケ　シュウト</t>
  </si>
  <si>
    <t>日野　天馬</t>
  </si>
  <si>
    <t>ヒノ　テンマ</t>
  </si>
  <si>
    <t>白石　樹</t>
  </si>
  <si>
    <t>シライシ　イツキ</t>
  </si>
  <si>
    <t>藤原　颯太</t>
  </si>
  <si>
    <t>松川　叶翔</t>
  </si>
  <si>
    <t>マツカワ　カナト</t>
  </si>
  <si>
    <t>本多　耕麓</t>
  </si>
  <si>
    <t>ホンダ　コウロク</t>
  </si>
  <si>
    <t>亀田　陽人</t>
  </si>
  <si>
    <t>カメダ　ハルト</t>
  </si>
  <si>
    <t>阿部　勇</t>
  </si>
  <si>
    <t>アベ　イサミ</t>
  </si>
  <si>
    <t>安波　桜次郎</t>
  </si>
  <si>
    <t>ヤスナミ　オウジロウ</t>
  </si>
  <si>
    <t>伊藤　駿汰</t>
  </si>
  <si>
    <t>椙山　瑛斗</t>
  </si>
  <si>
    <t>スギヤマ　エイト</t>
  </si>
  <si>
    <t>岡村　湧久</t>
  </si>
  <si>
    <t>オカムラ　ワク</t>
  </si>
  <si>
    <t>安達　真生弥</t>
  </si>
  <si>
    <t>アダチ　マオヤ</t>
  </si>
  <si>
    <t>伊藤　文乃</t>
  </si>
  <si>
    <t>イトウ　アヤノ</t>
  </si>
  <si>
    <t>渡邉　亮司</t>
  </si>
  <si>
    <t>ワタナベ　リョウジ</t>
  </si>
  <si>
    <t>首藤　敬人</t>
  </si>
  <si>
    <t>シュトウ　タカヒト</t>
  </si>
  <si>
    <t>谷口　叶真</t>
  </si>
  <si>
    <t>タニグチ　トウマ</t>
  </si>
  <si>
    <t>後藤　楓空</t>
  </si>
  <si>
    <t>ゴトウ　フウア</t>
  </si>
  <si>
    <t>佐藤　陽彩</t>
  </si>
  <si>
    <t>サトウ　ヒイロ</t>
  </si>
  <si>
    <t>那賀　奏音</t>
  </si>
  <si>
    <t>ナカ　カノン</t>
  </si>
  <si>
    <t>浦本　悠人</t>
  </si>
  <si>
    <t>ウラモト　ハルト</t>
  </si>
  <si>
    <t>東　紅成</t>
  </si>
  <si>
    <t>ヒガシ　コウナ</t>
  </si>
  <si>
    <t>山田　凌馳</t>
  </si>
  <si>
    <t>ヤマダ　リョウジ</t>
  </si>
  <si>
    <t>朝光　陽愛</t>
  </si>
  <si>
    <t>アサミツ　ハルア</t>
  </si>
  <si>
    <t>豊田　真梛</t>
  </si>
  <si>
    <t>トヨダ　マナキ</t>
  </si>
  <si>
    <t>浅田　瑛翔</t>
  </si>
  <si>
    <t>アサダ　エイト</t>
  </si>
  <si>
    <t>松成　愛海</t>
  </si>
  <si>
    <t>マツナリ　アイカ</t>
  </si>
  <si>
    <t>松高　昊飛</t>
  </si>
  <si>
    <t>マツタカ　ヒロト</t>
  </si>
  <si>
    <t>藤石　隼輔</t>
  </si>
  <si>
    <t>フジイシ　シュンスケ</t>
  </si>
  <si>
    <t>松本　章汰</t>
  </si>
  <si>
    <t>マツモト　ショウタ</t>
  </si>
  <si>
    <t>井上　虹</t>
  </si>
  <si>
    <t>イノウエ　ヒカリ</t>
  </si>
  <si>
    <t>中原　大耀</t>
  </si>
  <si>
    <t>ナカハラ　タイヨウ</t>
  </si>
  <si>
    <t>穴井　真碧</t>
  </si>
  <si>
    <t>アナイ　マオ</t>
  </si>
  <si>
    <t>渡邉　愛莉香</t>
  </si>
  <si>
    <t>ワタナベ　エリカ</t>
  </si>
  <si>
    <t>穴井　莉心</t>
  </si>
  <si>
    <t>アナイ　リコ</t>
  </si>
  <si>
    <t>安養寺　天馬</t>
  </si>
  <si>
    <t>アンヨウジ　テンマ</t>
  </si>
  <si>
    <t>麻川　琉海</t>
  </si>
  <si>
    <t>アサカワ　ルカ</t>
  </si>
  <si>
    <t>遠藤　大和</t>
  </si>
  <si>
    <t>エンドウ　ヤマト</t>
  </si>
  <si>
    <t>首藤　凛成</t>
  </si>
  <si>
    <t>シュトウ　リンセイ</t>
  </si>
  <si>
    <t>財津　佑成</t>
  </si>
  <si>
    <t>ザイツ　ユウセイ</t>
  </si>
  <si>
    <t>濱口　晴真</t>
  </si>
  <si>
    <t>ハマグチ　ハルマ</t>
  </si>
  <si>
    <t>髙橋　保仁</t>
  </si>
  <si>
    <t>田嶋　奏明</t>
  </si>
  <si>
    <t>タシマ　カナメ</t>
  </si>
  <si>
    <t>新川サッカースポーツ少年団</t>
  </si>
  <si>
    <t>会場設営</t>
    <rPh sb="0" eb="2">
      <t>カイジョウ</t>
    </rPh>
    <rPh sb="2" eb="4">
      <t>セツエイ</t>
    </rPh>
    <phoneticPr fontId="5"/>
  </si>
  <si>
    <t>B3</t>
    <phoneticPr fontId="5"/>
  </si>
  <si>
    <t>B1</t>
    <phoneticPr fontId="5"/>
  </si>
  <si>
    <t>B2</t>
    <phoneticPr fontId="5"/>
  </si>
  <si>
    <t>D3</t>
    <phoneticPr fontId="5"/>
  </si>
  <si>
    <t>D2</t>
    <phoneticPr fontId="5"/>
  </si>
  <si>
    <t>D1</t>
    <phoneticPr fontId="5"/>
  </si>
  <si>
    <t>E3</t>
    <phoneticPr fontId="5"/>
  </si>
  <si>
    <t>E2</t>
    <phoneticPr fontId="5"/>
  </si>
  <si>
    <t>E1</t>
    <phoneticPr fontId="5"/>
  </si>
  <si>
    <t>F1</t>
    <phoneticPr fontId="5"/>
  </si>
  <si>
    <t>F3</t>
    <phoneticPr fontId="5"/>
  </si>
  <si>
    <t>F2</t>
    <phoneticPr fontId="5"/>
  </si>
  <si>
    <t>G1</t>
    <phoneticPr fontId="5"/>
  </si>
  <si>
    <t>G2</t>
    <phoneticPr fontId="5"/>
  </si>
  <si>
    <t>G3</t>
    <phoneticPr fontId="5"/>
  </si>
  <si>
    <t>H2</t>
    <phoneticPr fontId="5"/>
  </si>
  <si>
    <t>H3</t>
    <phoneticPr fontId="5"/>
  </si>
  <si>
    <t>H1</t>
    <phoneticPr fontId="5"/>
  </si>
  <si>
    <t>牧　芳恵</t>
    <rPh sb="0" eb="1">
      <t>マキ</t>
    </rPh>
    <rPh sb="2" eb="4">
      <t>ヨシエ</t>
    </rPh>
    <phoneticPr fontId="4"/>
  </si>
  <si>
    <t>荒牧　聡</t>
    <rPh sb="0" eb="2">
      <t>アラマキ</t>
    </rPh>
    <rPh sb="3" eb="4">
      <t>サトシ</t>
    </rPh>
    <phoneticPr fontId="4"/>
  </si>
  <si>
    <t>安藤　英明</t>
    <phoneticPr fontId="5"/>
  </si>
  <si>
    <t>安部　正信</t>
    <phoneticPr fontId="5"/>
  </si>
  <si>
    <t>井上　健次郎</t>
    <phoneticPr fontId="5"/>
  </si>
  <si>
    <t>吉田　栄治</t>
    <phoneticPr fontId="5"/>
  </si>
  <si>
    <t>近砂　覚志</t>
    <phoneticPr fontId="5"/>
  </si>
  <si>
    <t>隅田　哲平</t>
    <phoneticPr fontId="5"/>
  </si>
  <si>
    <t>佐藤　慎二</t>
    <phoneticPr fontId="5"/>
  </si>
  <si>
    <t>師藤　一也</t>
    <phoneticPr fontId="5"/>
  </si>
  <si>
    <t>寺岡　富夫</t>
    <phoneticPr fontId="5"/>
  </si>
  <si>
    <t>小石川　悟</t>
    <phoneticPr fontId="5"/>
  </si>
  <si>
    <t>須藤　健二</t>
    <phoneticPr fontId="5"/>
  </si>
  <si>
    <t>相良　章成</t>
    <phoneticPr fontId="5"/>
  </si>
  <si>
    <t>大本　敏行</t>
    <phoneticPr fontId="5"/>
  </si>
  <si>
    <t>仲野　雅貴</t>
    <phoneticPr fontId="5"/>
  </si>
  <si>
    <t>長田　敏明</t>
    <phoneticPr fontId="5"/>
  </si>
  <si>
    <t>嶋田　尚祐</t>
    <phoneticPr fontId="5"/>
  </si>
  <si>
    <t>木城　健太</t>
    <phoneticPr fontId="5"/>
  </si>
  <si>
    <t>R001262704</t>
  </si>
  <si>
    <t>緒方　孝浩</t>
  </si>
  <si>
    <t>R005170641</t>
  </si>
  <si>
    <t>小林　剛</t>
  </si>
  <si>
    <t>R010789999</t>
  </si>
  <si>
    <t>安藤　大生</t>
  </si>
  <si>
    <t>R010802212</t>
  </si>
  <si>
    <t>R010816968</t>
  </si>
  <si>
    <t>泉谷　友都</t>
  </si>
  <si>
    <t>R010816967</t>
  </si>
  <si>
    <t>井口　天雅</t>
  </si>
  <si>
    <t>上村　洋孝</t>
  </si>
  <si>
    <t>大久保　大暉</t>
  </si>
  <si>
    <t>R010816964</t>
  </si>
  <si>
    <t>権　正顔</t>
  </si>
  <si>
    <t>R010816961</t>
  </si>
  <si>
    <t>栗原　竜</t>
  </si>
  <si>
    <t>R010640404</t>
  </si>
  <si>
    <t>佐々木　陽生</t>
  </si>
  <si>
    <t>R002762140</t>
  </si>
  <si>
    <t>篠田　一義</t>
  </si>
  <si>
    <t>R010816965</t>
  </si>
  <si>
    <t>高橋　陸</t>
  </si>
  <si>
    <t>R010816962</t>
  </si>
  <si>
    <t>中村　太偉悟</t>
  </si>
  <si>
    <t>R010816971</t>
  </si>
  <si>
    <t>原田　莉空</t>
  </si>
  <si>
    <t>R005216183</t>
  </si>
  <si>
    <t>廣田　大河</t>
  </si>
  <si>
    <t>R010789012</t>
  </si>
  <si>
    <t>藤原　尚平</t>
  </si>
  <si>
    <t>R010816969</t>
  </si>
  <si>
    <t>松下　真大</t>
  </si>
  <si>
    <t>R010587433</t>
  </si>
  <si>
    <t>松村　和哉</t>
  </si>
  <si>
    <t>R010285187</t>
  </si>
  <si>
    <t>森本　珠寿</t>
  </si>
  <si>
    <t>R010390475</t>
  </si>
  <si>
    <t>山本　健吾</t>
  </si>
  <si>
    <t>R010789013</t>
  </si>
  <si>
    <t>山本　貴司</t>
  </si>
  <si>
    <t>R010865015</t>
  </si>
  <si>
    <t>相川　莉久</t>
  </si>
  <si>
    <t>R010866420</t>
  </si>
  <si>
    <t>青木　大和</t>
  </si>
  <si>
    <t>R010809893</t>
  </si>
  <si>
    <t>青木　稜羽</t>
  </si>
  <si>
    <t>R010817729</t>
  </si>
  <si>
    <t>赤石　昂輝</t>
  </si>
  <si>
    <t>R010866353</t>
  </si>
  <si>
    <t>赤木　学人</t>
  </si>
  <si>
    <t>R010850848</t>
  </si>
  <si>
    <t>赤峯　和紀</t>
  </si>
  <si>
    <t>R010864997</t>
  </si>
  <si>
    <t>秋月　太一</t>
  </si>
  <si>
    <t>R010789996</t>
  </si>
  <si>
    <t>秋廣　涼介</t>
  </si>
  <si>
    <t>R010866431</t>
  </si>
  <si>
    <t>秋元　智早</t>
  </si>
  <si>
    <t>R010866407</t>
  </si>
  <si>
    <t>秋山　将司</t>
  </si>
  <si>
    <t>R010866400</t>
  </si>
  <si>
    <t>R010865012</t>
  </si>
  <si>
    <t>朝倉　宏天</t>
  </si>
  <si>
    <t>R010817738</t>
  </si>
  <si>
    <t>芦原　瑞輝</t>
  </si>
  <si>
    <t>R010817707</t>
  </si>
  <si>
    <t>麻生　明秀</t>
  </si>
  <si>
    <t>R010802657</t>
  </si>
  <si>
    <t>安達　拓哉</t>
  </si>
  <si>
    <t>R010783066</t>
  </si>
  <si>
    <t>足立　雅樹</t>
  </si>
  <si>
    <t>R010817712</t>
  </si>
  <si>
    <t>安達　嘉人</t>
  </si>
  <si>
    <t>R010851373</t>
  </si>
  <si>
    <t>渥美　ののか</t>
  </si>
  <si>
    <t>R010783049</t>
  </si>
  <si>
    <t>穴見　恒輝</t>
  </si>
  <si>
    <t>R010783055</t>
  </si>
  <si>
    <t>阿南　徠已</t>
  </si>
  <si>
    <t>R010789994</t>
  </si>
  <si>
    <t>阿南　幸輝</t>
  </si>
  <si>
    <t>R010805402</t>
  </si>
  <si>
    <t>阿部　晄大</t>
  </si>
  <si>
    <t>R010866409</t>
  </si>
  <si>
    <t>阿部　周史</t>
  </si>
  <si>
    <t>R010789037</t>
  </si>
  <si>
    <t>安部　太智</t>
  </si>
  <si>
    <t>R010789014</t>
  </si>
  <si>
    <t>安部　哲平</t>
  </si>
  <si>
    <t>R010866392</t>
  </si>
  <si>
    <t>阿部　翔空</t>
  </si>
  <si>
    <t>R010783051</t>
  </si>
  <si>
    <t>阿部　希空</t>
  </si>
  <si>
    <t>R010817733</t>
  </si>
  <si>
    <t>阿部　唯信</t>
  </si>
  <si>
    <t>R010790025</t>
  </si>
  <si>
    <t>安部　稜司</t>
  </si>
  <si>
    <t>R010781536</t>
  </si>
  <si>
    <t>安部　良祐</t>
  </si>
  <si>
    <t>R010781553</t>
  </si>
  <si>
    <t>新井　瑛人</t>
  </si>
  <si>
    <t>R010790016</t>
  </si>
  <si>
    <t>荒木　仁</t>
  </si>
  <si>
    <t>R010790030</t>
  </si>
  <si>
    <t>荒巻　龍一</t>
  </si>
  <si>
    <t>R010783058</t>
  </si>
  <si>
    <t>有田　悠真</t>
  </si>
  <si>
    <t>R010827360</t>
  </si>
  <si>
    <t>安藤　岳</t>
  </si>
  <si>
    <t>R010866340</t>
  </si>
  <si>
    <t>安東　周平</t>
  </si>
  <si>
    <t>R010865011</t>
  </si>
  <si>
    <t>安藤　心大</t>
  </si>
  <si>
    <t>R010817694</t>
  </si>
  <si>
    <t>安藤　大智</t>
  </si>
  <si>
    <t>R010781552</t>
  </si>
  <si>
    <t>安藤　晴葵</t>
  </si>
  <si>
    <t>R010866408</t>
  </si>
  <si>
    <t>安藤　広祥</t>
  </si>
  <si>
    <t>R010865019</t>
  </si>
  <si>
    <t>碇山　大貴</t>
  </si>
  <si>
    <t>R010802660</t>
  </si>
  <si>
    <t>碇山　結大</t>
  </si>
  <si>
    <t>R010817678</t>
  </si>
  <si>
    <t>池田　和也</t>
  </si>
  <si>
    <t>R010866429</t>
  </si>
  <si>
    <t>池田　亘輝</t>
  </si>
  <si>
    <t>R010860945</t>
  </si>
  <si>
    <t>池田　将吾</t>
  </si>
  <si>
    <t>R010817689</t>
  </si>
  <si>
    <t>池田　蒼梧</t>
  </si>
  <si>
    <t>R010802634</t>
  </si>
  <si>
    <t>池田　隼人</t>
  </si>
  <si>
    <t>R010865017</t>
  </si>
  <si>
    <t>池田　春翔</t>
  </si>
  <si>
    <t>R010790014</t>
  </si>
  <si>
    <t>池邉　翔馬</t>
  </si>
  <si>
    <t>R010851104</t>
  </si>
  <si>
    <t>池辺　大悟</t>
  </si>
  <si>
    <t>R010790015</t>
  </si>
  <si>
    <t>石川　滉英</t>
  </si>
  <si>
    <t>R010812549</t>
  </si>
  <si>
    <t>石谷　そら</t>
  </si>
  <si>
    <t>R010851368</t>
  </si>
  <si>
    <t>石田　香麦</t>
  </si>
  <si>
    <t>R010817691</t>
  </si>
  <si>
    <t>石田　頼樹</t>
  </si>
  <si>
    <t>R010851362</t>
  </si>
  <si>
    <t>石原　奏音</t>
  </si>
  <si>
    <t>R010817728</t>
  </si>
  <si>
    <t>石原　翔</t>
  </si>
  <si>
    <t>R010865024</t>
  </si>
  <si>
    <t>石松　功暉</t>
  </si>
  <si>
    <t>R010817680</t>
  </si>
  <si>
    <t>石本　麟</t>
  </si>
  <si>
    <t>R010866346</t>
  </si>
  <si>
    <t>泉　琉希</t>
  </si>
  <si>
    <t>R010789035</t>
  </si>
  <si>
    <t>市田　将剛</t>
  </si>
  <si>
    <t>R010790036</t>
  </si>
  <si>
    <t>伊藤　舜狼</t>
  </si>
  <si>
    <t>R010812546</t>
  </si>
  <si>
    <t>伊藤　翠</t>
  </si>
  <si>
    <t>R010817732</t>
  </si>
  <si>
    <t>伊東　俊紀</t>
  </si>
  <si>
    <t>R010866405</t>
  </si>
  <si>
    <t>伊藤　秀大</t>
  </si>
  <si>
    <t>R010780309</t>
  </si>
  <si>
    <t>稲生　ひより</t>
  </si>
  <si>
    <t>R010781526</t>
  </si>
  <si>
    <t>稲熊　海成</t>
  </si>
  <si>
    <t>R010839455</t>
  </si>
  <si>
    <t>稲積　健太</t>
  </si>
  <si>
    <t>R010851188</t>
  </si>
  <si>
    <t>稲吉　夢月</t>
  </si>
  <si>
    <t>R010783054</t>
  </si>
  <si>
    <t>井野　景太</t>
  </si>
  <si>
    <t>R010809910</t>
  </si>
  <si>
    <t>井上　楓斗</t>
  </si>
  <si>
    <t>R010866356</t>
  </si>
  <si>
    <t>井上　功平</t>
  </si>
  <si>
    <t>R010839447</t>
  </si>
  <si>
    <t>井上　直之</t>
  </si>
  <si>
    <t>R010827344</t>
  </si>
  <si>
    <t>井上　雄大</t>
  </si>
  <si>
    <t>R010851189</t>
  </si>
  <si>
    <t>今石　旺甫</t>
  </si>
  <si>
    <t>R010866422</t>
  </si>
  <si>
    <t>今津　翔真</t>
  </si>
  <si>
    <t>R010817713</t>
  </si>
  <si>
    <t>岩尾　藍輝</t>
  </si>
  <si>
    <t>R010866398</t>
  </si>
  <si>
    <t>岩尾　地球</t>
  </si>
  <si>
    <t>R010781535</t>
  </si>
  <si>
    <t>岩尾　淳矢</t>
  </si>
  <si>
    <t>R010817685</t>
  </si>
  <si>
    <t>岩崎　惺大</t>
  </si>
  <si>
    <t>R010866434</t>
  </si>
  <si>
    <t>岩﨑　大翔</t>
  </si>
  <si>
    <t>R010780316</t>
  </si>
  <si>
    <t>岩崎　結子</t>
  </si>
  <si>
    <t>R010812550</t>
  </si>
  <si>
    <t>岩永　明日翔</t>
  </si>
  <si>
    <t>R010864998</t>
  </si>
  <si>
    <t>岩本　蒼</t>
  </si>
  <si>
    <t>R010789038</t>
  </si>
  <si>
    <t>岩本　太志</t>
  </si>
  <si>
    <t>R010800935</t>
  </si>
  <si>
    <t>印山　法音</t>
  </si>
  <si>
    <t>R010800936</t>
  </si>
  <si>
    <t>植垣　輝</t>
  </si>
  <si>
    <t>R010802636</t>
  </si>
  <si>
    <t>上條　恵大</t>
  </si>
  <si>
    <t>R010866416</t>
  </si>
  <si>
    <t>上杉　想真</t>
  </si>
  <si>
    <t>R010809894</t>
  </si>
  <si>
    <t>上杉　結希</t>
  </si>
  <si>
    <t>R010789024</t>
  </si>
  <si>
    <t>上田　暖</t>
  </si>
  <si>
    <t>R010781543</t>
  </si>
  <si>
    <t>上田　倫太郎</t>
  </si>
  <si>
    <t>R010864983</t>
  </si>
  <si>
    <t>植田　琉海</t>
  </si>
  <si>
    <t>R010802626</t>
  </si>
  <si>
    <t>上野　瑛太</t>
  </si>
  <si>
    <t>R010866424</t>
  </si>
  <si>
    <t>上野　蒼太</t>
  </si>
  <si>
    <t>R010827341</t>
  </si>
  <si>
    <t>上野　尊光</t>
  </si>
  <si>
    <t>R010865035</t>
  </si>
  <si>
    <t>内田　麟太朗</t>
  </si>
  <si>
    <t>R010865037</t>
  </si>
  <si>
    <t>内山　嶺弥</t>
  </si>
  <si>
    <t>R010827352</t>
  </si>
  <si>
    <t>宇都宮　幸樹</t>
  </si>
  <si>
    <t>R010817724</t>
  </si>
  <si>
    <t>宇都宮　大輔</t>
  </si>
  <si>
    <t>R010817687</t>
  </si>
  <si>
    <t>宇野　藤獅郎</t>
  </si>
  <si>
    <t>R010781530</t>
  </si>
  <si>
    <t>馬出　蒼士</t>
  </si>
  <si>
    <t>R010865010</t>
  </si>
  <si>
    <t>梅尾　俊介</t>
  </si>
  <si>
    <t>R010783061</t>
  </si>
  <si>
    <t>梅木　翔平</t>
  </si>
  <si>
    <t>R010839463</t>
  </si>
  <si>
    <t>江口　佳樹</t>
  </si>
  <si>
    <t>R010790024</t>
  </si>
  <si>
    <t>江藤　公志</t>
  </si>
  <si>
    <t>R010864989</t>
  </si>
  <si>
    <t>衛藤　紘太</t>
  </si>
  <si>
    <t>R010790032</t>
  </si>
  <si>
    <t>衞藤　寿々乃</t>
  </si>
  <si>
    <t>R010809868</t>
  </si>
  <si>
    <t>江藤　大央</t>
  </si>
  <si>
    <t>R010817700</t>
  </si>
  <si>
    <t>江藤　陽</t>
  </si>
  <si>
    <t>R010789016</t>
  </si>
  <si>
    <t>衛藤　優希</t>
  </si>
  <si>
    <t>R010851194</t>
  </si>
  <si>
    <t>江藤　侑也</t>
  </si>
  <si>
    <t>R010855694</t>
  </si>
  <si>
    <t>江藤　夢磨</t>
  </si>
  <si>
    <t>R010865033</t>
  </si>
  <si>
    <t>大石　凌久</t>
  </si>
  <si>
    <t>R010866337</t>
  </si>
  <si>
    <t>R010866418</t>
  </si>
  <si>
    <t>大島　佑太</t>
  </si>
  <si>
    <t>R010827332</t>
  </si>
  <si>
    <t>太田　悠斗</t>
  </si>
  <si>
    <t>R010802642</t>
  </si>
  <si>
    <t>大塚　虎太郎</t>
  </si>
  <si>
    <t>R010817681</t>
  </si>
  <si>
    <t>大塚　慧昭</t>
  </si>
  <si>
    <t>R010817696</t>
  </si>
  <si>
    <t>大塚　優河</t>
  </si>
  <si>
    <t>R010812541</t>
  </si>
  <si>
    <t>大鶴　拳志郎</t>
  </si>
  <si>
    <t>R010851106</t>
  </si>
  <si>
    <t>大津留　慧彬</t>
  </si>
  <si>
    <t>R010866433</t>
  </si>
  <si>
    <t>大鶴　泰雅</t>
  </si>
  <si>
    <t>R010865038</t>
  </si>
  <si>
    <t>大野　広翔</t>
  </si>
  <si>
    <t>R010781554</t>
  </si>
  <si>
    <t>大原　瑠斗</t>
  </si>
  <si>
    <t>R010864975</t>
  </si>
  <si>
    <t>大平　英</t>
  </si>
  <si>
    <t>R010866403</t>
  </si>
  <si>
    <t>岡崎　碧</t>
  </si>
  <si>
    <t>R010851206</t>
  </si>
  <si>
    <t>岡﨑　暁広</t>
  </si>
  <si>
    <t>R010851214</t>
  </si>
  <si>
    <t>岡田　愛志</t>
  </si>
  <si>
    <t>R010817692</t>
  </si>
  <si>
    <t>岡田　琉希</t>
  </si>
  <si>
    <t>R010812552</t>
  </si>
  <si>
    <t>岡松　洸希</t>
  </si>
  <si>
    <t>R010851370</t>
  </si>
  <si>
    <t>岡本　純菜</t>
  </si>
  <si>
    <t>R010839469</t>
  </si>
  <si>
    <t>尾川　勇冴</t>
  </si>
  <si>
    <t>R010827365</t>
  </si>
  <si>
    <t>荻本　響</t>
  </si>
  <si>
    <t>R010865040</t>
  </si>
  <si>
    <t>奥原　大和</t>
  </si>
  <si>
    <t>R010839449</t>
  </si>
  <si>
    <t>奥村　桂一</t>
  </si>
  <si>
    <t>R010851364</t>
  </si>
  <si>
    <t>奥村　澪愛</t>
  </si>
  <si>
    <t>R010783063</t>
  </si>
  <si>
    <t>小倉　遙隼</t>
  </si>
  <si>
    <t>R010789039</t>
  </si>
  <si>
    <t>尾﨑　亘</t>
  </si>
  <si>
    <t>R010781531</t>
  </si>
  <si>
    <t>小澤　卓実</t>
  </si>
  <si>
    <t>R010790007</t>
  </si>
  <si>
    <t>鴛海　巧也</t>
  </si>
  <si>
    <t>R010812553</t>
  </si>
  <si>
    <t>小田　徳大</t>
  </si>
  <si>
    <t>R010812557</t>
  </si>
  <si>
    <t>小田　晴大</t>
  </si>
  <si>
    <t>R010790043</t>
  </si>
  <si>
    <t>小田原　誠</t>
  </si>
  <si>
    <t>R010817736</t>
  </si>
  <si>
    <t>越智　智哉</t>
  </si>
  <si>
    <t>R010866344</t>
  </si>
  <si>
    <t>小野　一明</t>
  </si>
  <si>
    <t>R010865007</t>
  </si>
  <si>
    <t>小野　琥太郎</t>
  </si>
  <si>
    <t>R010780314</t>
  </si>
  <si>
    <t>小野　夏希</t>
  </si>
  <si>
    <t>R010802645</t>
  </si>
  <si>
    <t>小野　駿斗</t>
  </si>
  <si>
    <t>R010864985</t>
  </si>
  <si>
    <t>小畠　健</t>
  </si>
  <si>
    <t>R010790012</t>
  </si>
  <si>
    <t>小袋　敦矢</t>
  </si>
  <si>
    <t>R010839457</t>
  </si>
  <si>
    <t>小村　朔太郎</t>
  </si>
  <si>
    <t>R010781546</t>
  </si>
  <si>
    <t>尾本　泰雅</t>
  </si>
  <si>
    <t>R010789020</t>
  </si>
  <si>
    <t>尾本　翔</t>
  </si>
  <si>
    <t>R010864982</t>
  </si>
  <si>
    <t>甲斐　睦人</t>
  </si>
  <si>
    <t>R010864995</t>
  </si>
  <si>
    <t>甲斐　凜太郎</t>
  </si>
  <si>
    <t>R010817717</t>
  </si>
  <si>
    <t>角崎　暖</t>
  </si>
  <si>
    <t>R010866436</t>
  </si>
  <si>
    <t>角藤　翼</t>
  </si>
  <si>
    <t>R010809897</t>
  </si>
  <si>
    <t>角谷　春樹</t>
  </si>
  <si>
    <t>R010866419</t>
  </si>
  <si>
    <t>風戸　陵太</t>
  </si>
  <si>
    <t>R010809864</t>
  </si>
  <si>
    <t>加島　兼大</t>
  </si>
  <si>
    <t>R010839454</t>
  </si>
  <si>
    <t>梶原　侑眞</t>
  </si>
  <si>
    <t>R010790009</t>
  </si>
  <si>
    <t>梶原　裕介</t>
  </si>
  <si>
    <t>R010809871</t>
  </si>
  <si>
    <t>片山　峻吾</t>
  </si>
  <si>
    <t>R010839467</t>
  </si>
  <si>
    <t>加藤　愛琉</t>
  </si>
  <si>
    <t>R010851105</t>
  </si>
  <si>
    <t>加藤　和弥</t>
  </si>
  <si>
    <t>R010855688</t>
  </si>
  <si>
    <t>加藤　咲妃</t>
  </si>
  <si>
    <t>R010850853</t>
  </si>
  <si>
    <t>加藤　誠一郎</t>
  </si>
  <si>
    <t>R010866338</t>
  </si>
  <si>
    <t>加藤　龍</t>
  </si>
  <si>
    <t>R010809920</t>
  </si>
  <si>
    <t>金高　光哉</t>
  </si>
  <si>
    <t>R010790039</t>
  </si>
  <si>
    <t>鎌田　琉煌</t>
  </si>
  <si>
    <t>R010851193</t>
  </si>
  <si>
    <t>上家　伯斗</t>
  </si>
  <si>
    <t>R010851191</t>
  </si>
  <si>
    <t>上川　颯太</t>
  </si>
  <si>
    <t>R010817702</t>
  </si>
  <si>
    <t>亀井　嘉人</t>
  </si>
  <si>
    <t>狩生　陽翔</t>
  </si>
  <si>
    <t>R010817726</t>
  </si>
  <si>
    <t>川上　倫央</t>
  </si>
  <si>
    <t>R010789017</t>
  </si>
  <si>
    <t>川﨑　聡子</t>
  </si>
  <si>
    <t>R010839470</t>
  </si>
  <si>
    <t>川崎　博之</t>
  </si>
  <si>
    <t>R010812555</t>
  </si>
  <si>
    <t>河津　瞬</t>
  </si>
  <si>
    <t>R010812561</t>
  </si>
  <si>
    <t>河津　壮真</t>
  </si>
  <si>
    <t>R010827372</t>
  </si>
  <si>
    <t>河野　安璃</t>
  </si>
  <si>
    <t>R010839452</t>
  </si>
  <si>
    <t>川野　樹</t>
  </si>
  <si>
    <t>R010865028</t>
  </si>
  <si>
    <t>河野　桜晴</t>
  </si>
  <si>
    <t>R010809919</t>
  </si>
  <si>
    <t>河野　快音</t>
  </si>
  <si>
    <t>R010817725</t>
  </si>
  <si>
    <t>河野　朔</t>
  </si>
  <si>
    <t>R010817672</t>
  </si>
  <si>
    <t>R010809921</t>
  </si>
  <si>
    <t>河野　蒼祐</t>
  </si>
  <si>
    <t>R010865025</t>
  </si>
  <si>
    <t>川野　颯斗</t>
  </si>
  <si>
    <t>R010866432</t>
  </si>
  <si>
    <t>河野　結人</t>
  </si>
  <si>
    <t>R010865004</t>
  </si>
  <si>
    <t>河野　祐生</t>
  </si>
  <si>
    <t>R010839451</t>
  </si>
  <si>
    <t>川端　一誓</t>
  </si>
  <si>
    <t>R010790021</t>
  </si>
  <si>
    <t>川端　大輝</t>
  </si>
  <si>
    <t>R010817711</t>
  </si>
  <si>
    <t>川邉　蒼大</t>
  </si>
  <si>
    <t>R010851196</t>
  </si>
  <si>
    <t>川村　将平</t>
  </si>
  <si>
    <t>R010866414</t>
  </si>
  <si>
    <t>管　拓哉</t>
  </si>
  <si>
    <t>R010780315</t>
  </si>
  <si>
    <t>勘崎　心愛</t>
  </si>
  <si>
    <t>R010827364</t>
  </si>
  <si>
    <t>岸野　颯太</t>
  </si>
  <si>
    <t>R010789031</t>
  </si>
  <si>
    <t>木城　玲音</t>
  </si>
  <si>
    <t>R010817674</t>
  </si>
  <si>
    <t>木田　圭亮</t>
  </si>
  <si>
    <t>R010800938</t>
  </si>
  <si>
    <t>貴戸　晟吾</t>
  </si>
  <si>
    <t>R010800937</t>
  </si>
  <si>
    <t>貴戸　遥翔</t>
  </si>
  <si>
    <t>R010546305</t>
  </si>
  <si>
    <t>木下　敬介</t>
  </si>
  <si>
    <t>R010812551</t>
  </si>
  <si>
    <t>木下　琥太郎</t>
  </si>
  <si>
    <t>R010802646</t>
  </si>
  <si>
    <t>木下　颯</t>
  </si>
  <si>
    <t>R010809886</t>
  </si>
  <si>
    <t>木下　凌佑</t>
  </si>
  <si>
    <t>R010789041</t>
  </si>
  <si>
    <t>木原　悠聖</t>
  </si>
  <si>
    <t>R010816959</t>
  </si>
  <si>
    <t>木部　椋介</t>
  </si>
  <si>
    <t>R010817688</t>
  </si>
  <si>
    <t>木村　琳一</t>
  </si>
  <si>
    <t>R010864977</t>
  </si>
  <si>
    <t>木許　賀琥</t>
  </si>
  <si>
    <t>R010778432</t>
  </si>
  <si>
    <t>喜元　はずき</t>
  </si>
  <si>
    <t>R010800926</t>
  </si>
  <si>
    <t>木元　湧大</t>
  </si>
  <si>
    <t>清永　愛哉</t>
  </si>
  <si>
    <t>R010790003</t>
  </si>
  <si>
    <t>清原　昇馬</t>
  </si>
  <si>
    <t>R010809913</t>
  </si>
  <si>
    <t>清原　大絆</t>
  </si>
  <si>
    <t>R010790020</t>
  </si>
  <si>
    <t>清源　遥冬</t>
  </si>
  <si>
    <t>R010790035</t>
  </si>
  <si>
    <t>吉良　真翔</t>
  </si>
  <si>
    <t>R010809882</t>
  </si>
  <si>
    <t>釘宮　康人</t>
  </si>
  <si>
    <t>R010778439</t>
  </si>
  <si>
    <t>釘宮　里沙</t>
  </si>
  <si>
    <t>R010817719</t>
  </si>
  <si>
    <t>釘宮　蓮</t>
  </si>
  <si>
    <t>R010850855</t>
  </si>
  <si>
    <t>久家　侑奈</t>
  </si>
  <si>
    <t>R010812547</t>
  </si>
  <si>
    <t>串尾　遼馬</t>
  </si>
  <si>
    <t>R010809888</t>
  </si>
  <si>
    <t>工藤　快翔</t>
  </si>
  <si>
    <t>R010817684</t>
  </si>
  <si>
    <t>工藤　栄伸</t>
  </si>
  <si>
    <t>R010809914</t>
  </si>
  <si>
    <t>工藤　悠真</t>
  </si>
  <si>
    <t>R010865018</t>
  </si>
  <si>
    <t>工藤　義人</t>
  </si>
  <si>
    <t>R010865009</t>
  </si>
  <si>
    <t>工藤　龍希</t>
  </si>
  <si>
    <t>R010817671</t>
  </si>
  <si>
    <t>久保田　航</t>
  </si>
  <si>
    <t>R010778434</t>
  </si>
  <si>
    <t>熊谷　志保</t>
  </si>
  <si>
    <t>R010790029</t>
  </si>
  <si>
    <t>熊本　剛</t>
  </si>
  <si>
    <t>R010827369</t>
  </si>
  <si>
    <t>倉見　颯</t>
  </si>
  <si>
    <t>R010827359</t>
  </si>
  <si>
    <t>栗　悠眞</t>
  </si>
  <si>
    <t>R010809901</t>
  </si>
  <si>
    <t>黒川　壱綺</t>
  </si>
  <si>
    <t>R010809879</t>
  </si>
  <si>
    <t>黒木　颯馬</t>
  </si>
  <si>
    <t>R010851211</t>
  </si>
  <si>
    <t>黒土　挨吾</t>
  </si>
  <si>
    <t>R010855693</t>
  </si>
  <si>
    <t>桑野　ゆりな</t>
  </si>
  <si>
    <t>R010817709</t>
  </si>
  <si>
    <t>桑原　匡輝</t>
  </si>
  <si>
    <t>R010600911</t>
  </si>
  <si>
    <t>桑原　優人</t>
  </si>
  <si>
    <t>R010790037</t>
  </si>
  <si>
    <t>小石　宗太郎</t>
  </si>
  <si>
    <t>R010780311</t>
  </si>
  <si>
    <t>小泉　杏奈</t>
  </si>
  <si>
    <t>R010781525</t>
  </si>
  <si>
    <t>江田　聖流</t>
  </si>
  <si>
    <t>R010781542</t>
  </si>
  <si>
    <t>幸野　英史郎</t>
  </si>
  <si>
    <t>R010817734</t>
  </si>
  <si>
    <t>河野　寛貴</t>
  </si>
  <si>
    <t>R010802635</t>
  </si>
  <si>
    <t>古閑　駿介</t>
  </si>
  <si>
    <t>R010865016</t>
  </si>
  <si>
    <t>古賀　結景</t>
  </si>
  <si>
    <t>R010864981</t>
  </si>
  <si>
    <t>児島　一颯</t>
  </si>
  <si>
    <t>R010817666</t>
  </si>
  <si>
    <t>小嶋　将</t>
  </si>
  <si>
    <t>R010866348</t>
  </si>
  <si>
    <t>小曽根　育太</t>
  </si>
  <si>
    <t>R010789026</t>
  </si>
  <si>
    <t>児玉　慶司</t>
  </si>
  <si>
    <t>R010866426</t>
  </si>
  <si>
    <t>児玉　冴徠</t>
  </si>
  <si>
    <t>R010809916</t>
  </si>
  <si>
    <t>児玉　颯汰</t>
  </si>
  <si>
    <t>R010827335</t>
  </si>
  <si>
    <t>児玉　隼人</t>
  </si>
  <si>
    <t>R010864978</t>
  </si>
  <si>
    <t>小玉　湊翔</t>
  </si>
  <si>
    <t>R010802651</t>
  </si>
  <si>
    <t>児玉　優飛</t>
  </si>
  <si>
    <t>R010809899</t>
  </si>
  <si>
    <t>小林　央宜</t>
  </si>
  <si>
    <t>R010809867</t>
  </si>
  <si>
    <t>小林　咲翔</t>
  </si>
  <si>
    <t>R010789022</t>
  </si>
  <si>
    <t>小林　隆嗣</t>
  </si>
  <si>
    <t>R010839460</t>
  </si>
  <si>
    <t>小松　未来</t>
  </si>
  <si>
    <t>R010812544</t>
  </si>
  <si>
    <t>小山　清志郎</t>
  </si>
  <si>
    <t>R010812559</t>
  </si>
  <si>
    <t>小山　泉粋</t>
  </si>
  <si>
    <t>R010839461</t>
  </si>
  <si>
    <t>合原　竜毅</t>
  </si>
  <si>
    <t>R010866351</t>
  </si>
  <si>
    <t>後藤　和貴</t>
  </si>
  <si>
    <t>R010778435</t>
  </si>
  <si>
    <t>後藤　紗希</t>
  </si>
  <si>
    <t>R010809869</t>
  </si>
  <si>
    <t>後藤　渚玖</t>
  </si>
  <si>
    <t>R010790045</t>
  </si>
  <si>
    <t>後藤　純</t>
  </si>
  <si>
    <t>R010789992</t>
  </si>
  <si>
    <t>後藤　颯太</t>
  </si>
  <si>
    <t>R010809883</t>
  </si>
  <si>
    <t>後藤　直大</t>
  </si>
  <si>
    <t>R010781555</t>
  </si>
  <si>
    <t>後藤　悠</t>
  </si>
  <si>
    <t>R010864993</t>
  </si>
  <si>
    <t>後藤　勇輝</t>
  </si>
  <si>
    <t>R010817727</t>
  </si>
  <si>
    <t>後藤　侑大</t>
  </si>
  <si>
    <t>R010851197</t>
  </si>
  <si>
    <t>後藤　蓮汰</t>
  </si>
  <si>
    <t>R010860934</t>
  </si>
  <si>
    <t>R010809870</t>
  </si>
  <si>
    <t>齋藤　暖太</t>
  </si>
  <si>
    <t>R010781534</t>
  </si>
  <si>
    <t>西耒　琥界</t>
  </si>
  <si>
    <t>R010802630</t>
  </si>
  <si>
    <t>佐伯　啓太</t>
  </si>
  <si>
    <t>R010851367</t>
  </si>
  <si>
    <t>境　笑美</t>
  </si>
  <si>
    <t>R010802649</t>
  </si>
  <si>
    <t>坂上　日向</t>
  </si>
  <si>
    <t>R010851198</t>
  </si>
  <si>
    <t>坂内　陸斗</t>
  </si>
  <si>
    <t>R010802653</t>
  </si>
  <si>
    <t>坂口　太一</t>
  </si>
  <si>
    <t>R010790013</t>
  </si>
  <si>
    <t>坂下　蓮</t>
  </si>
  <si>
    <t>R010809892</t>
  </si>
  <si>
    <t>坂本　凰心郎</t>
  </si>
  <si>
    <t>R010790041</t>
  </si>
  <si>
    <t>坂本　優太</t>
  </si>
  <si>
    <t>R010850854</t>
  </si>
  <si>
    <t>酒盛　萌々華</t>
  </si>
  <si>
    <t>R010865002</t>
  </si>
  <si>
    <t>桜木　歩人</t>
  </si>
  <si>
    <t>R010817677</t>
  </si>
  <si>
    <t>佐古　慎之助</t>
  </si>
  <si>
    <t>R010866411</t>
  </si>
  <si>
    <t>迫　宗次郎</t>
  </si>
  <si>
    <t>R010827350</t>
  </si>
  <si>
    <t>佐田　英彰</t>
  </si>
  <si>
    <t>R010802648</t>
  </si>
  <si>
    <t>佐藤　青輝</t>
  </si>
  <si>
    <t>R010790008</t>
  </si>
  <si>
    <t>佐藤　瑛</t>
  </si>
  <si>
    <t>R010790022</t>
  </si>
  <si>
    <t>佐藤　伊音</t>
  </si>
  <si>
    <t>R010802644</t>
  </si>
  <si>
    <t>佐藤　喜一</t>
  </si>
  <si>
    <t>R010851365</t>
  </si>
  <si>
    <t>佐藤　樹菜</t>
  </si>
  <si>
    <t>R010812563</t>
  </si>
  <si>
    <t>佐藤　煌汰</t>
  </si>
  <si>
    <t>R010817695</t>
  </si>
  <si>
    <t>佐藤　駿介</t>
  </si>
  <si>
    <t>R010865036</t>
  </si>
  <si>
    <t>佐藤　蒼太</t>
  </si>
  <si>
    <t>R010809896</t>
  </si>
  <si>
    <t>佐藤　空也</t>
  </si>
  <si>
    <t>R010789029</t>
  </si>
  <si>
    <t>佐藤　大介</t>
  </si>
  <si>
    <t>R010812554</t>
  </si>
  <si>
    <t>佐藤　暖仁</t>
  </si>
  <si>
    <t>R010866423</t>
  </si>
  <si>
    <t>佐藤　陽斗</t>
  </si>
  <si>
    <t>R010827358</t>
  </si>
  <si>
    <t>佐藤　祐次郎</t>
  </si>
  <si>
    <t>R010866347</t>
  </si>
  <si>
    <t>佐藤　佑麻</t>
  </si>
  <si>
    <t>R010809908</t>
  </si>
  <si>
    <t>佐藤　蓮</t>
  </si>
  <si>
    <t>R010817731</t>
  </si>
  <si>
    <t>佐藤　蓮斗</t>
  </si>
  <si>
    <t>R010790023</t>
  </si>
  <si>
    <t>サフカ　ユリアン</t>
  </si>
  <si>
    <t>R010789032</t>
  </si>
  <si>
    <t>重松　佑哉</t>
  </si>
  <si>
    <t>R010802658</t>
  </si>
  <si>
    <t>篠森　龍磨</t>
  </si>
  <si>
    <t>R010783050</t>
  </si>
  <si>
    <t>芝　虎之介</t>
  </si>
  <si>
    <t>R010789990</t>
  </si>
  <si>
    <t>芝崎　駿</t>
  </si>
  <si>
    <t>R010790044</t>
  </si>
  <si>
    <t>しばさき　つばさ</t>
  </si>
  <si>
    <t>R010789995</t>
  </si>
  <si>
    <t>芝崎　優</t>
  </si>
  <si>
    <t>R010817699</t>
  </si>
  <si>
    <t>柴田　賢十</t>
  </si>
  <si>
    <t>R010866428</t>
  </si>
  <si>
    <t>柴田　柚希</t>
  </si>
  <si>
    <t>R010802643</t>
  </si>
  <si>
    <t>島田　一杜</t>
  </si>
  <si>
    <t>R010851204</t>
  </si>
  <si>
    <t>島田　幹斗</t>
  </si>
  <si>
    <t>R010866395</t>
  </si>
  <si>
    <t>嶋田　優星</t>
  </si>
  <si>
    <t>R010809926</t>
  </si>
  <si>
    <t>嶌田　徠煌</t>
  </si>
  <si>
    <t>R010839464</t>
  </si>
  <si>
    <t>島津　大河</t>
  </si>
  <si>
    <t>R010817706</t>
  </si>
  <si>
    <t>下瀬　魁莉</t>
  </si>
  <si>
    <t>R010817708</t>
  </si>
  <si>
    <t>下瀬　龍翔</t>
  </si>
  <si>
    <t>R010851108</t>
  </si>
  <si>
    <t>下田　萌乃果</t>
  </si>
  <si>
    <t>R010790031</t>
  </si>
  <si>
    <t>首藤　杏</t>
  </si>
  <si>
    <t>R010790001</t>
  </si>
  <si>
    <t>首藤　惺南</t>
  </si>
  <si>
    <t>R010864979</t>
  </si>
  <si>
    <t>首藤　悠人</t>
  </si>
  <si>
    <t>R010865034</t>
  </si>
  <si>
    <t>首藤　文哉</t>
  </si>
  <si>
    <t>R010809924</t>
  </si>
  <si>
    <t>首藤　悠緋</t>
  </si>
  <si>
    <t>R010827370</t>
  </si>
  <si>
    <t>白井　友雅</t>
  </si>
  <si>
    <t>R010827346</t>
  </si>
  <si>
    <t>白江　朔麻</t>
  </si>
  <si>
    <t>R010790027</t>
  </si>
  <si>
    <t>白尾　正敏</t>
  </si>
  <si>
    <t>R010802655</t>
  </si>
  <si>
    <t>白木　暖人</t>
  </si>
  <si>
    <t>R010790033</t>
  </si>
  <si>
    <t>新谷　悠夏</t>
  </si>
  <si>
    <t>R010855692</t>
  </si>
  <si>
    <t>實方　萌莉</t>
  </si>
  <si>
    <t>R010827349</t>
  </si>
  <si>
    <t>實﨑　日向</t>
  </si>
  <si>
    <t>R010851201</t>
  </si>
  <si>
    <t>末神　天世</t>
  </si>
  <si>
    <t>R010809880</t>
  </si>
  <si>
    <t>末廣　虎太郎</t>
  </si>
  <si>
    <t>R010781540</t>
  </si>
  <si>
    <t>末弘　俊晶</t>
  </si>
  <si>
    <t>R010812558</t>
  </si>
  <si>
    <t>菅原　凛空</t>
  </si>
  <si>
    <t>R010866394</t>
  </si>
  <si>
    <t>菅原　禄介</t>
  </si>
  <si>
    <t>R010781551</t>
  </si>
  <si>
    <t>杉元　琉久</t>
  </si>
  <si>
    <t>R010817676</t>
  </si>
  <si>
    <t>砂川　大河</t>
  </si>
  <si>
    <t>R010783048</t>
  </si>
  <si>
    <t>隅　悠來</t>
  </si>
  <si>
    <t>R010809872</t>
  </si>
  <si>
    <t>諏訪　要</t>
  </si>
  <si>
    <t>R010839466</t>
  </si>
  <si>
    <t>瀬戸　夢人</t>
  </si>
  <si>
    <t>R010827336</t>
  </si>
  <si>
    <t>瀬戸山　夢翔</t>
  </si>
  <si>
    <t>R010783059</t>
  </si>
  <si>
    <t>宗　志優</t>
  </si>
  <si>
    <t>R010855689</t>
  </si>
  <si>
    <t>園　智尋</t>
  </si>
  <si>
    <t>R010865013</t>
  </si>
  <si>
    <t>園田　蓮</t>
  </si>
  <si>
    <t>R010783060</t>
  </si>
  <si>
    <t>染矢　徠翔</t>
  </si>
  <si>
    <t>R010864992</t>
  </si>
  <si>
    <t>髙岡　聖生</t>
  </si>
  <si>
    <t>R010812548</t>
  </si>
  <si>
    <t>高倉　佑心</t>
  </si>
  <si>
    <t>R010866396</t>
  </si>
  <si>
    <t>高瀬　宏人</t>
  </si>
  <si>
    <t>R010864976</t>
  </si>
  <si>
    <t>高野　修</t>
  </si>
  <si>
    <t>R010866415</t>
  </si>
  <si>
    <t>髙野　誠一</t>
  </si>
  <si>
    <t>R010783062</t>
  </si>
  <si>
    <t>髙野　陽生</t>
  </si>
  <si>
    <t>R010789988</t>
  </si>
  <si>
    <t>高橋　清志郎</t>
  </si>
  <si>
    <t>R010800923</t>
  </si>
  <si>
    <t>高橋　康太</t>
  </si>
  <si>
    <t>R010817683</t>
  </si>
  <si>
    <t>高橋　新ノ介</t>
  </si>
  <si>
    <t>R010865026</t>
  </si>
  <si>
    <t>高橋　颯志</t>
  </si>
  <si>
    <t>R010812562</t>
  </si>
  <si>
    <t>高橋　蒼介</t>
  </si>
  <si>
    <t>R010790000</t>
  </si>
  <si>
    <t>髙橋　裕太郎</t>
  </si>
  <si>
    <t>R010817673</t>
  </si>
  <si>
    <t>高原　達幸</t>
  </si>
  <si>
    <t>R010851190</t>
  </si>
  <si>
    <t>高比良　飛吹</t>
  </si>
  <si>
    <t>R010851110</t>
  </si>
  <si>
    <t>瀧田　好浩</t>
  </si>
  <si>
    <t>R010802637</t>
  </si>
  <si>
    <t>田口　滉洋</t>
  </si>
  <si>
    <t>R010865000</t>
  </si>
  <si>
    <t>田口　椋雅</t>
  </si>
  <si>
    <t>R010864984</t>
  </si>
  <si>
    <t>竹内　新汰</t>
  </si>
  <si>
    <t>R010778438</t>
  </si>
  <si>
    <t>竹内　志貴</t>
  </si>
  <si>
    <t>R010851210</t>
  </si>
  <si>
    <t>竹尾　莞太朗</t>
  </si>
  <si>
    <t>R010817693</t>
  </si>
  <si>
    <t>武生　倫太郎</t>
  </si>
  <si>
    <t>R010864996</t>
  </si>
  <si>
    <t>竹尾　蓮司</t>
  </si>
  <si>
    <t>R010827371</t>
  </si>
  <si>
    <t>竹ノ下　祐介</t>
  </si>
  <si>
    <t>R010809887</t>
  </si>
  <si>
    <t>田﨑　蒼</t>
  </si>
  <si>
    <t>R010789028</t>
  </si>
  <si>
    <t>田崎　拓朗</t>
  </si>
  <si>
    <t>R010865008</t>
  </si>
  <si>
    <t>田崎　周平</t>
  </si>
  <si>
    <t>R010817703</t>
  </si>
  <si>
    <t>田島　勇波</t>
  </si>
  <si>
    <t>R010809895</t>
  </si>
  <si>
    <t>田尻　真路</t>
  </si>
  <si>
    <t>R010827348</t>
  </si>
  <si>
    <t>多田　怜真</t>
  </si>
  <si>
    <t>R010789019</t>
  </si>
  <si>
    <t>立川　格</t>
  </si>
  <si>
    <t>R010817668</t>
  </si>
  <si>
    <t>立川　拓未</t>
  </si>
  <si>
    <t>R010865014</t>
  </si>
  <si>
    <t>立山　心詠</t>
  </si>
  <si>
    <t>R010802639</t>
  </si>
  <si>
    <t>立山　航大</t>
  </si>
  <si>
    <t>R010827353</t>
  </si>
  <si>
    <t>帯刀　勇人</t>
  </si>
  <si>
    <t>R010839456</t>
  </si>
  <si>
    <t>田中　修斗</t>
  </si>
  <si>
    <t>R010839472</t>
  </si>
  <si>
    <t>田中　遥翔</t>
  </si>
  <si>
    <t>R010851361</t>
  </si>
  <si>
    <t>R010802632</t>
  </si>
  <si>
    <t>田辺　旺生</t>
  </si>
  <si>
    <t>R010800929</t>
  </si>
  <si>
    <t>田邉　航汰</t>
  </si>
  <si>
    <t>R010783065</t>
  </si>
  <si>
    <t>田邉　諒真</t>
  </si>
  <si>
    <t>R010866349</t>
  </si>
  <si>
    <t>谷口　悠太</t>
  </si>
  <si>
    <t>R010783056</t>
  </si>
  <si>
    <t>谷崎　冬虎</t>
  </si>
  <si>
    <t>R010789018</t>
  </si>
  <si>
    <t>谷原　巧</t>
  </si>
  <si>
    <t>R010827345</t>
  </si>
  <si>
    <t>谷原　光</t>
  </si>
  <si>
    <t>R010851187</t>
  </si>
  <si>
    <t>谷山　洸</t>
  </si>
  <si>
    <t>R010827362</t>
  </si>
  <si>
    <t>田上　裕司</t>
  </si>
  <si>
    <t>R010809911</t>
  </si>
  <si>
    <t>田羽多　利希亜</t>
  </si>
  <si>
    <t>R010851203</t>
  </si>
  <si>
    <t>垂水　彰智</t>
  </si>
  <si>
    <t>R010839473</t>
  </si>
  <si>
    <t>だん　ちひろ</t>
  </si>
  <si>
    <t>R010827347</t>
  </si>
  <si>
    <t>團塚　煌</t>
  </si>
  <si>
    <t>R010800932</t>
  </si>
  <si>
    <t>近砂　宏信</t>
  </si>
  <si>
    <t>R010781550</t>
  </si>
  <si>
    <t>千々松　夏生</t>
  </si>
  <si>
    <t>R010802628</t>
  </si>
  <si>
    <t>長木　環和</t>
  </si>
  <si>
    <t>R010865041</t>
  </si>
  <si>
    <t>塚田　英翔</t>
  </si>
  <si>
    <t>R010809904</t>
  </si>
  <si>
    <t>塚本　楓空</t>
  </si>
  <si>
    <t>R010789987</t>
  </si>
  <si>
    <t>津下　一孝</t>
  </si>
  <si>
    <t>R010781545</t>
  </si>
  <si>
    <t>津田　藍斗</t>
  </si>
  <si>
    <t>R010827337</t>
  </si>
  <si>
    <t>津田　楓翔</t>
  </si>
  <si>
    <t>R010865043</t>
  </si>
  <si>
    <t>土谷　兼世</t>
  </si>
  <si>
    <t>R010851202</t>
  </si>
  <si>
    <t>坪根　央汰</t>
  </si>
  <si>
    <t>R010809907</t>
  </si>
  <si>
    <t>鶴原　瑞葵</t>
  </si>
  <si>
    <t>R010716481</t>
  </si>
  <si>
    <t>手島　祥貴</t>
  </si>
  <si>
    <t>R010866341</t>
  </si>
  <si>
    <t>寺坂　洸希</t>
  </si>
  <si>
    <t>R010778437</t>
  </si>
  <si>
    <t>寺村　いずみ</t>
  </si>
  <si>
    <t>R010790038</t>
  </si>
  <si>
    <t>徳重　宗太</t>
  </si>
  <si>
    <t>R010790017</t>
  </si>
  <si>
    <t>利光　亜風</t>
  </si>
  <si>
    <t>R010866358</t>
  </si>
  <si>
    <t>利光　和心</t>
  </si>
  <si>
    <t>R010827361</t>
  </si>
  <si>
    <t>冨澤　樹</t>
  </si>
  <si>
    <t>R010866437</t>
  </si>
  <si>
    <t>富松　拓翔</t>
  </si>
  <si>
    <t>R010802640</t>
  </si>
  <si>
    <t>友永　響</t>
  </si>
  <si>
    <t>R010865031</t>
  </si>
  <si>
    <t>友永　大翔</t>
  </si>
  <si>
    <t>R010781549</t>
  </si>
  <si>
    <t>友松　大己</t>
  </si>
  <si>
    <t>R010851372</t>
  </si>
  <si>
    <t>友寄　美桜</t>
  </si>
  <si>
    <t>R010839471</t>
  </si>
  <si>
    <t>堂上　春希</t>
  </si>
  <si>
    <t>R010839453</t>
  </si>
  <si>
    <t>銅野　男児</t>
  </si>
  <si>
    <t>R010864990</t>
  </si>
  <si>
    <t>内藤　士穏</t>
  </si>
  <si>
    <t>R010839459</t>
  </si>
  <si>
    <t>中川　友喜</t>
  </si>
  <si>
    <t>R010744010</t>
  </si>
  <si>
    <t>中島　直哉</t>
  </si>
  <si>
    <t>R010790042</t>
  </si>
  <si>
    <t>中島　永風</t>
  </si>
  <si>
    <t>R010800934</t>
  </si>
  <si>
    <t>中島　諒子</t>
  </si>
  <si>
    <t>R010851363</t>
  </si>
  <si>
    <t>仲島　心琥</t>
  </si>
  <si>
    <t>R010817679</t>
  </si>
  <si>
    <t>中津留　正大</t>
  </si>
  <si>
    <t>R010817690</t>
  </si>
  <si>
    <t>中鶴　悠翔</t>
  </si>
  <si>
    <t>R010866397</t>
  </si>
  <si>
    <t>中根　龍馬</t>
  </si>
  <si>
    <t>R010809902</t>
  </si>
  <si>
    <t>中野　幹太</t>
  </si>
  <si>
    <t>R010790040</t>
  </si>
  <si>
    <t>中野　晄聖</t>
  </si>
  <si>
    <t>R010851213</t>
  </si>
  <si>
    <t>中野　琉星</t>
  </si>
  <si>
    <t>R010865027</t>
  </si>
  <si>
    <t>中村　碧大</t>
  </si>
  <si>
    <t>R010866350</t>
  </si>
  <si>
    <t>中村　陸</t>
  </si>
  <si>
    <t>R010851195</t>
  </si>
  <si>
    <t>中山　煌</t>
  </si>
  <si>
    <t>R010864991</t>
  </si>
  <si>
    <t>長尾　龍真</t>
  </si>
  <si>
    <t>R010783053</t>
  </si>
  <si>
    <t>長岡　輝一</t>
  </si>
  <si>
    <t>R010809917</t>
  </si>
  <si>
    <t>長岡　蒼空</t>
  </si>
  <si>
    <t>R010781548</t>
  </si>
  <si>
    <t>長岡　玲司</t>
  </si>
  <si>
    <t>R010802629</t>
  </si>
  <si>
    <t>R010851360</t>
  </si>
  <si>
    <t>長瀨　彩姫</t>
  </si>
  <si>
    <t>R010519083</t>
  </si>
  <si>
    <t>永野　紗耶菜</t>
  </si>
  <si>
    <t>R010781529</t>
  </si>
  <si>
    <t>永松　銀河</t>
  </si>
  <si>
    <t>R010839458</t>
  </si>
  <si>
    <t>成重　光琉</t>
  </si>
  <si>
    <t>R010802633</t>
  </si>
  <si>
    <t>西　咲人</t>
  </si>
  <si>
    <t>R010865022</t>
  </si>
  <si>
    <t>西　琉汰</t>
  </si>
  <si>
    <t>R010851212</t>
  </si>
  <si>
    <t>西　凌我</t>
  </si>
  <si>
    <t>R010781528</t>
  </si>
  <si>
    <t>西尾　基希</t>
  </si>
  <si>
    <t>R010817737</t>
  </si>
  <si>
    <t>西村　博企</t>
  </si>
  <si>
    <t>R010851366</t>
  </si>
  <si>
    <t>西村　優里奈</t>
  </si>
  <si>
    <t>R010780312</t>
  </si>
  <si>
    <t>二宮　蘭</t>
  </si>
  <si>
    <t>R010866359</t>
  </si>
  <si>
    <t>二宮　蓮王</t>
  </si>
  <si>
    <t>R010866352</t>
  </si>
  <si>
    <t>仁部屋　友希</t>
  </si>
  <si>
    <t>R010789993</t>
  </si>
  <si>
    <t>大戸　匠</t>
  </si>
  <si>
    <t>R010809875</t>
  </si>
  <si>
    <t>野上　泰雅</t>
  </si>
  <si>
    <t>R010809881</t>
  </si>
  <si>
    <t>野尻　風羽</t>
  </si>
  <si>
    <t>R010866355</t>
  </si>
  <si>
    <t>野田　豊</t>
  </si>
  <si>
    <t>R010817669</t>
  </si>
  <si>
    <t>野村　航平</t>
  </si>
  <si>
    <t>R010800928</t>
  </si>
  <si>
    <t>野依　千夏</t>
  </si>
  <si>
    <t>R010809889</t>
  </si>
  <si>
    <t>乗冨　璃星</t>
  </si>
  <si>
    <t>R010809865</t>
  </si>
  <si>
    <t>乗冨　璃弥哉</t>
  </si>
  <si>
    <t>R010817720</t>
  </si>
  <si>
    <t>橋井　航</t>
  </si>
  <si>
    <t>R010864987</t>
  </si>
  <si>
    <t>橋本　万璃</t>
  </si>
  <si>
    <t>R010809884</t>
  </si>
  <si>
    <t>土師　大知</t>
  </si>
  <si>
    <t>R010865020</t>
  </si>
  <si>
    <t>長谷雄　銀士</t>
  </si>
  <si>
    <t>R010789036</t>
  </si>
  <si>
    <t>長谷部　浩</t>
  </si>
  <si>
    <t>R010789033</t>
  </si>
  <si>
    <t>波多野　大成</t>
  </si>
  <si>
    <t>R010802647</t>
  </si>
  <si>
    <t>波多野　太一</t>
  </si>
  <si>
    <t>R010789989</t>
  </si>
  <si>
    <t>羽田野　康平</t>
  </si>
  <si>
    <t>R010866357</t>
  </si>
  <si>
    <t>服部　善一</t>
  </si>
  <si>
    <t>R010866427</t>
  </si>
  <si>
    <t>波戸崎　武虎</t>
  </si>
  <si>
    <t>R010780313</t>
  </si>
  <si>
    <t>波戸崎　悠</t>
  </si>
  <si>
    <t>R010839462</t>
  </si>
  <si>
    <t>濱内　大輝</t>
  </si>
  <si>
    <t>R010851107</t>
  </si>
  <si>
    <t>濵﨑　柊登</t>
  </si>
  <si>
    <t>R010783067</t>
  </si>
  <si>
    <t>濵田　司</t>
  </si>
  <si>
    <t>R010827363</t>
  </si>
  <si>
    <t>林　虎空</t>
  </si>
  <si>
    <t>R010790028</t>
  </si>
  <si>
    <t>羽山　草平</t>
  </si>
  <si>
    <t>R010789034</t>
  </si>
  <si>
    <t>原　翔大</t>
  </si>
  <si>
    <t>R010816960</t>
  </si>
  <si>
    <t>原口　海翔</t>
  </si>
  <si>
    <t>R010809923</t>
  </si>
  <si>
    <t>原田　蒼汰</t>
  </si>
  <si>
    <t>R010866406</t>
  </si>
  <si>
    <t>原野　浩一</t>
  </si>
  <si>
    <t>R010783553</t>
  </si>
  <si>
    <t>馬場　賢治</t>
  </si>
  <si>
    <t>R010850850</t>
  </si>
  <si>
    <t>馬場　栄州</t>
  </si>
  <si>
    <t>R010865030</t>
  </si>
  <si>
    <t>バラッチョ　アンドレルイス</t>
  </si>
  <si>
    <t>R010801863</t>
  </si>
  <si>
    <t>東　昌治</t>
  </si>
  <si>
    <t>R010802638</t>
  </si>
  <si>
    <t>東　龍之介</t>
  </si>
  <si>
    <t>R010817710</t>
  </si>
  <si>
    <t>日高　颯真</t>
  </si>
  <si>
    <t>R010866343</t>
  </si>
  <si>
    <t>日名子　瑛二</t>
  </si>
  <si>
    <t>R010809874</t>
  </si>
  <si>
    <t>日野　結翔</t>
  </si>
  <si>
    <t>R010809877</t>
  </si>
  <si>
    <t>姫野　遥登</t>
  </si>
  <si>
    <t>R010789021</t>
  </si>
  <si>
    <t>姫野　宥弥</t>
  </si>
  <si>
    <t>R010827342</t>
  </si>
  <si>
    <t>日吉　虎輔</t>
  </si>
  <si>
    <t>R010789025</t>
  </si>
  <si>
    <t>平川　瑛翔</t>
  </si>
  <si>
    <t>R010817705</t>
  </si>
  <si>
    <t>平川　雄惺</t>
  </si>
  <si>
    <t>R010866354</t>
  </si>
  <si>
    <t>平野　聖樹</t>
  </si>
  <si>
    <t>R010827368</t>
  </si>
  <si>
    <t>ヒラノ　ソウタロウ</t>
  </si>
  <si>
    <t>R010790018</t>
  </si>
  <si>
    <t>平野　稔</t>
  </si>
  <si>
    <t>R010789986</t>
  </si>
  <si>
    <t>平原　修人</t>
  </si>
  <si>
    <t>R010800927</t>
  </si>
  <si>
    <t>平山　聖佳</t>
  </si>
  <si>
    <t>R010809866</t>
  </si>
  <si>
    <t>廣瀬　開</t>
  </si>
  <si>
    <t>R010866399</t>
  </si>
  <si>
    <t>廣瀬　圭</t>
  </si>
  <si>
    <t>R010805403</t>
  </si>
  <si>
    <t>廣瀬　有気</t>
  </si>
  <si>
    <t>R010866391</t>
  </si>
  <si>
    <t>廣津　佑亮</t>
  </si>
  <si>
    <t>R010827351</t>
  </si>
  <si>
    <t>深田　慎一</t>
  </si>
  <si>
    <t>R010851209</t>
  </si>
  <si>
    <t>福田　雲雀</t>
  </si>
  <si>
    <t>R010809905</t>
  </si>
  <si>
    <t>福田　悠之介</t>
  </si>
  <si>
    <t>R010783064</t>
  </si>
  <si>
    <t>福吉　晴斗</t>
  </si>
  <si>
    <t>R010866402</t>
  </si>
  <si>
    <t>福吉　琉七</t>
  </si>
  <si>
    <t>R010865001</t>
  </si>
  <si>
    <t>藤澤　健琉</t>
  </si>
  <si>
    <t>R010827355</t>
  </si>
  <si>
    <t>藤澤　大斗</t>
  </si>
  <si>
    <t>R010783047</t>
  </si>
  <si>
    <t>藤田　遥大</t>
  </si>
  <si>
    <t>R010778436</t>
  </si>
  <si>
    <t>藤永　遥</t>
  </si>
  <si>
    <t>R010817686</t>
  </si>
  <si>
    <t>藤山　陸斗</t>
  </si>
  <si>
    <t>R010809925</t>
  </si>
  <si>
    <t>藤原　亜希斗</t>
  </si>
  <si>
    <t>R010812564</t>
  </si>
  <si>
    <t>藤原　心音</t>
  </si>
  <si>
    <t>R010866430</t>
  </si>
  <si>
    <t>藤原　颯天</t>
  </si>
  <si>
    <t>R010817682</t>
  </si>
  <si>
    <t>藤原　頼翔</t>
  </si>
  <si>
    <t>R010790004</t>
  </si>
  <si>
    <t>藤原　竜靖</t>
  </si>
  <si>
    <t>R010802659</t>
  </si>
  <si>
    <t>フタムラ　リョウガ</t>
  </si>
  <si>
    <t>R010809903</t>
  </si>
  <si>
    <t>淵野　勇汰</t>
  </si>
  <si>
    <t>R010789998</t>
  </si>
  <si>
    <t>渕野　怜紋</t>
  </si>
  <si>
    <t>R010809878</t>
  </si>
  <si>
    <t>古川　紘平</t>
  </si>
  <si>
    <t>R010817697</t>
  </si>
  <si>
    <t>古木　岬</t>
  </si>
  <si>
    <t>R010809922</t>
  </si>
  <si>
    <t>古澤　愛斗</t>
  </si>
  <si>
    <t>R010809900</t>
  </si>
  <si>
    <t>帆足　颯太</t>
  </si>
  <si>
    <t>R010866435</t>
  </si>
  <si>
    <t>細川　秀眞</t>
  </si>
  <si>
    <t>R010855690</t>
  </si>
  <si>
    <t>堀　夢希</t>
  </si>
  <si>
    <t>R010802656</t>
  </si>
  <si>
    <t>堀切　壱悟</t>
  </si>
  <si>
    <t>R010816966</t>
  </si>
  <si>
    <t>堀之内　瑠唯</t>
  </si>
  <si>
    <t>R010778440</t>
  </si>
  <si>
    <t>本城　紗也菜</t>
  </si>
  <si>
    <t>R010827340</t>
  </si>
  <si>
    <t>本田　一葵</t>
  </si>
  <si>
    <t>R010827367</t>
  </si>
  <si>
    <t>本多　一貴</t>
  </si>
  <si>
    <t>R010812560</t>
  </si>
  <si>
    <t>本多　玄太</t>
  </si>
  <si>
    <t>R010827334</t>
  </si>
  <si>
    <t>前田　優希</t>
  </si>
  <si>
    <t>R010809918</t>
  </si>
  <si>
    <t>前田　隆之介</t>
  </si>
  <si>
    <t>R010789030</t>
  </si>
  <si>
    <t>眞上　まどか</t>
  </si>
  <si>
    <t>R010851109</t>
  </si>
  <si>
    <t>牧　匠見</t>
  </si>
  <si>
    <t>R010817714</t>
  </si>
  <si>
    <t>牧　凛生</t>
  </si>
  <si>
    <t>R010817730</t>
  </si>
  <si>
    <t>牧　礼真</t>
  </si>
  <si>
    <t>R010817721</t>
  </si>
  <si>
    <t>牧野　太我</t>
  </si>
  <si>
    <t>R010780310</t>
  </si>
  <si>
    <t>益留　紅葉</t>
  </si>
  <si>
    <t>R010851369</t>
  </si>
  <si>
    <t>R010866417</t>
  </si>
  <si>
    <t>益留　尊志郎</t>
  </si>
  <si>
    <t>R010781539</t>
  </si>
  <si>
    <t>松井　暖</t>
  </si>
  <si>
    <t>R010800930</t>
  </si>
  <si>
    <t>松尾　耕成</t>
  </si>
  <si>
    <t>R010809909</t>
  </si>
  <si>
    <t>松尾　翔</t>
  </si>
  <si>
    <t>R010851208</t>
  </si>
  <si>
    <t>松尾　宗助</t>
  </si>
  <si>
    <t>R010865023</t>
  </si>
  <si>
    <t>松尾　颯磨</t>
  </si>
  <si>
    <t>R010812543</t>
  </si>
  <si>
    <t>松尾　俊輝</t>
  </si>
  <si>
    <t>R010812545</t>
  </si>
  <si>
    <t>松岡　蓮音</t>
  </si>
  <si>
    <t>R010864980</t>
  </si>
  <si>
    <t>松川　詠斗</t>
  </si>
  <si>
    <t>R010809876</t>
  </si>
  <si>
    <t>松垣　龍空</t>
  </si>
  <si>
    <t>R010817715</t>
  </si>
  <si>
    <t>松下　和樹</t>
  </si>
  <si>
    <t>R010851199</t>
  </si>
  <si>
    <t>松下　颯真</t>
  </si>
  <si>
    <t>R010789991</t>
  </si>
  <si>
    <t>松下　蓮矢</t>
  </si>
  <si>
    <t>R010865005</t>
  </si>
  <si>
    <t>松田　煌</t>
  </si>
  <si>
    <t>R010839448</t>
  </si>
  <si>
    <t>松永　一慶</t>
  </si>
  <si>
    <t>R010850856</t>
  </si>
  <si>
    <t>松浪　結衣</t>
  </si>
  <si>
    <t>R010809912</t>
  </si>
  <si>
    <t>松前　明日斗</t>
  </si>
  <si>
    <t>R010866404</t>
  </si>
  <si>
    <t>松本　一男</t>
  </si>
  <si>
    <t>R010802641</t>
  </si>
  <si>
    <t>眞弓　恭輔</t>
  </si>
  <si>
    <t>R010781541</t>
  </si>
  <si>
    <t>箕迫　海斗</t>
  </si>
  <si>
    <t>R010809898</t>
  </si>
  <si>
    <t>三浦　健</t>
  </si>
  <si>
    <t>R010864988</t>
  </si>
  <si>
    <t>三浦　悠生</t>
  </si>
  <si>
    <t>R010790019</t>
  </si>
  <si>
    <t>三枝　正博</t>
  </si>
  <si>
    <t>R010866393</t>
  </si>
  <si>
    <t>三重野　颯太</t>
  </si>
  <si>
    <t>R010781533</t>
  </si>
  <si>
    <t>水田　暖人</t>
  </si>
  <si>
    <t>R010789027</t>
  </si>
  <si>
    <t>水野　滉</t>
  </si>
  <si>
    <t>R010864974</t>
  </si>
  <si>
    <t>水野　嘉輝</t>
  </si>
  <si>
    <t>R010827356</t>
  </si>
  <si>
    <t>満田　一哉</t>
  </si>
  <si>
    <t>R010812540</t>
  </si>
  <si>
    <t>三苫　靖</t>
  </si>
  <si>
    <t>R010817722</t>
  </si>
  <si>
    <t>南　絢斗</t>
  </si>
  <si>
    <t>R010865006</t>
  </si>
  <si>
    <t>南　翔真</t>
  </si>
  <si>
    <t>R010817675</t>
  </si>
  <si>
    <t>R010866345</t>
  </si>
  <si>
    <t>三房　真昭</t>
  </si>
  <si>
    <t>R010781547</t>
  </si>
  <si>
    <t>三股　虎聖</t>
  </si>
  <si>
    <t>R010800925</t>
  </si>
  <si>
    <t>宮﨑　敦寛</t>
  </si>
  <si>
    <t>R010816963</t>
  </si>
  <si>
    <t>宮崎　寛大</t>
  </si>
  <si>
    <t>R010800924</t>
  </si>
  <si>
    <t>宮﨑　雄大</t>
  </si>
  <si>
    <t>R010790011</t>
  </si>
  <si>
    <t>宮田　貫</t>
  </si>
  <si>
    <t>R010817701</t>
  </si>
  <si>
    <t>宮田　柊真</t>
  </si>
  <si>
    <t>R010864999</t>
  </si>
  <si>
    <t>宮本　渉夢</t>
  </si>
  <si>
    <t>R010790006</t>
  </si>
  <si>
    <t>宮本　櫂吏</t>
  </si>
  <si>
    <t>R010802627</t>
  </si>
  <si>
    <t>宮本　健介</t>
  </si>
  <si>
    <t>R010866410</t>
  </si>
  <si>
    <t>宮本　将太郎</t>
  </si>
  <si>
    <t>R010865021</t>
  </si>
  <si>
    <t>宮本　結生</t>
  </si>
  <si>
    <t>R010812542</t>
  </si>
  <si>
    <t>宮本　祐太</t>
  </si>
  <si>
    <t>R010802654</t>
  </si>
  <si>
    <t>宮本　留榎</t>
  </si>
  <si>
    <t>R010866425</t>
  </si>
  <si>
    <t>宮脇　遙冴</t>
  </si>
  <si>
    <t>R010817723</t>
  </si>
  <si>
    <t>宮脇　陸人</t>
  </si>
  <si>
    <t>R010855687</t>
  </si>
  <si>
    <t>宮脇　百合愛</t>
  </si>
  <si>
    <t>R010851207</t>
  </si>
  <si>
    <t>ミュージアル　コア</t>
  </si>
  <si>
    <t>R010865042</t>
  </si>
  <si>
    <t>向　一志</t>
  </si>
  <si>
    <t>R010781532</t>
  </si>
  <si>
    <t>向田　颯太郎</t>
  </si>
  <si>
    <t>R010827333</t>
  </si>
  <si>
    <t>鞭馬　大輝</t>
  </si>
  <si>
    <t>陸門　達郎</t>
  </si>
  <si>
    <t>R010809890</t>
  </si>
  <si>
    <t>村上　瑛翔</t>
  </si>
  <si>
    <t>R010864986</t>
  </si>
  <si>
    <t>村上　陽哉</t>
  </si>
  <si>
    <t>R010781544</t>
  </si>
  <si>
    <t>村上　弘樹</t>
  </si>
  <si>
    <t>R010817670</t>
  </si>
  <si>
    <t>村上　真斗</t>
  </si>
  <si>
    <t>R010839465</t>
  </si>
  <si>
    <t>邑本　一真</t>
  </si>
  <si>
    <t>R010790026</t>
  </si>
  <si>
    <t>室園　悠來</t>
  </si>
  <si>
    <t>R010802650</t>
  </si>
  <si>
    <t>毛利　秀弥</t>
  </si>
  <si>
    <t>R010809873</t>
  </si>
  <si>
    <t>元島　拓海</t>
  </si>
  <si>
    <t>R010851200</t>
  </si>
  <si>
    <t>元永　央人</t>
  </si>
  <si>
    <t>R010817735</t>
  </si>
  <si>
    <t>本村　湊士</t>
  </si>
  <si>
    <t>R010781527</t>
  </si>
  <si>
    <t>森　大翔</t>
  </si>
  <si>
    <t>R010789997</t>
  </si>
  <si>
    <t>森　春樹</t>
  </si>
  <si>
    <t>R010790034</t>
  </si>
  <si>
    <t>森﨑　聖菜</t>
  </si>
  <si>
    <t>R010816970</t>
  </si>
  <si>
    <t>森﨑　翔愛</t>
  </si>
  <si>
    <t>R010809891</t>
  </si>
  <si>
    <t>森本　圭祐</t>
  </si>
  <si>
    <t>R010800922</t>
  </si>
  <si>
    <t>森本　峻太</t>
  </si>
  <si>
    <t>R010851186</t>
  </si>
  <si>
    <t>森本　壮大</t>
  </si>
  <si>
    <t>R010817716</t>
  </si>
  <si>
    <t>薬師寺　洵翔</t>
  </si>
  <si>
    <t>R010783046</t>
  </si>
  <si>
    <t>薬師寺　凌空</t>
  </si>
  <si>
    <t>R010781538</t>
  </si>
  <si>
    <t>屋敷　健将</t>
  </si>
  <si>
    <t>R010865039</t>
  </si>
  <si>
    <t>安元　伊月</t>
  </si>
  <si>
    <t>R010800931</t>
  </si>
  <si>
    <t>矢頭　蓮</t>
  </si>
  <si>
    <t>R010827366</t>
  </si>
  <si>
    <t>矢田　啓介</t>
  </si>
  <si>
    <t>R010827339</t>
  </si>
  <si>
    <t>矢野　海斗</t>
  </si>
  <si>
    <t>R010827338</t>
  </si>
  <si>
    <t>矢野　晶大</t>
  </si>
  <si>
    <t>矢野　哲太</t>
  </si>
  <si>
    <t>R010783057</t>
  </si>
  <si>
    <t>矢野　都織</t>
  </si>
  <si>
    <t>R010790010</t>
  </si>
  <si>
    <t>矢野　智大</t>
  </si>
  <si>
    <t>R010790005</t>
  </si>
  <si>
    <t>矢野　悠斗</t>
  </si>
  <si>
    <t>R010851192</t>
  </si>
  <si>
    <t>矢幡　乙輝</t>
  </si>
  <si>
    <t>R010789023</t>
  </si>
  <si>
    <t>山口　蒼空</t>
  </si>
  <si>
    <t>R010800939</t>
  </si>
  <si>
    <t>山﨑　恵美梨</t>
  </si>
  <si>
    <t>R010789040</t>
  </si>
  <si>
    <t>山﨑　恵理</t>
  </si>
  <si>
    <t>R010827343</t>
  </si>
  <si>
    <t>山崎　快斗</t>
  </si>
  <si>
    <t>R010865003</t>
  </si>
  <si>
    <t>山下　悠悟</t>
  </si>
  <si>
    <t>R010817667</t>
  </si>
  <si>
    <t>山路　昴</t>
  </si>
  <si>
    <t>R010789985</t>
  </si>
  <si>
    <t>山添　康之</t>
  </si>
  <si>
    <t>R010855691</t>
  </si>
  <si>
    <t>山田　晴香</t>
  </si>
  <si>
    <t>R010817718</t>
  </si>
  <si>
    <t>山田　芽依</t>
  </si>
  <si>
    <t>R010866412</t>
  </si>
  <si>
    <t>山田　隆一郎</t>
  </si>
  <si>
    <t>R010268464</t>
  </si>
  <si>
    <t>山根　玲音</t>
  </si>
  <si>
    <t>R010817698</t>
  </si>
  <si>
    <t>山村　朔人</t>
  </si>
  <si>
    <t>R010827354</t>
  </si>
  <si>
    <t>山村　心大</t>
  </si>
  <si>
    <t>R010866342</t>
  </si>
  <si>
    <t>山村　悠人</t>
  </si>
  <si>
    <t>R010781556</t>
  </si>
  <si>
    <t>山本　将太郎</t>
  </si>
  <si>
    <t>R010850852</t>
  </si>
  <si>
    <t>山本　青空</t>
  </si>
  <si>
    <t>R010817704</t>
  </si>
  <si>
    <t>山本　大海</t>
  </si>
  <si>
    <t>R010839468</t>
  </si>
  <si>
    <t>山本　寿輝</t>
  </si>
  <si>
    <t>R010850849</t>
  </si>
  <si>
    <t>山元　響生</t>
  </si>
  <si>
    <t>R010866401</t>
  </si>
  <si>
    <t>山本　玲央</t>
  </si>
  <si>
    <t>R010812556</t>
  </si>
  <si>
    <t>結城　寛太</t>
  </si>
  <si>
    <t>R010839450</t>
  </si>
  <si>
    <t>湯之原　旺輔</t>
  </si>
  <si>
    <t>R010781537</t>
  </si>
  <si>
    <t>弓場　颯</t>
  </si>
  <si>
    <t>R010802631</t>
  </si>
  <si>
    <t>横田　翔也</t>
  </si>
  <si>
    <t>R010865029</t>
  </si>
  <si>
    <t>横田　真樹</t>
  </si>
  <si>
    <t>R010778442</t>
  </si>
  <si>
    <t>横野　紗羽</t>
  </si>
  <si>
    <t>R010864994</t>
  </si>
  <si>
    <t>横山　成毅</t>
  </si>
  <si>
    <t>R010866339</t>
  </si>
  <si>
    <t>吉浦　優希</t>
  </si>
  <si>
    <t>R010778441</t>
  </si>
  <si>
    <t>吉岡　七海</t>
  </si>
  <si>
    <t>R010817665</t>
  </si>
  <si>
    <t>吉川　和仁</t>
  </si>
  <si>
    <t>R010802652</t>
  </si>
  <si>
    <t>吉賀　駿斗</t>
  </si>
  <si>
    <t>R010800933</t>
  </si>
  <si>
    <t>吉崎　巧真</t>
  </si>
  <si>
    <t>R010783045</t>
  </si>
  <si>
    <t>吉田　爽人</t>
  </si>
  <si>
    <t>R010851371</t>
  </si>
  <si>
    <t>R010865032</t>
  </si>
  <si>
    <t>吉田　律</t>
  </si>
  <si>
    <t>R010594449</t>
  </si>
  <si>
    <t>吉田　楼風</t>
  </si>
  <si>
    <t>R010827357</t>
  </si>
  <si>
    <t>吉光　和樹</t>
  </si>
  <si>
    <t>R010809906</t>
  </si>
  <si>
    <t>米田　壮志</t>
  </si>
  <si>
    <t>R010778433</t>
  </si>
  <si>
    <t>若林　祐衣</t>
  </si>
  <si>
    <t>R010790002</t>
  </si>
  <si>
    <t>分部　太一</t>
  </si>
  <si>
    <t>R010809915</t>
  </si>
  <si>
    <t>渡邊　彩人</t>
  </si>
  <si>
    <t>R010866421</t>
  </si>
  <si>
    <t>渡邉　翔太</t>
  </si>
  <si>
    <t>R010851205</t>
  </si>
  <si>
    <t>渡辺　大空</t>
  </si>
  <si>
    <t>R010783052</t>
  </si>
  <si>
    <t>渡辺　太観</t>
  </si>
  <si>
    <t>R010866413</t>
  </si>
  <si>
    <t>渡邉　友一郎</t>
  </si>
  <si>
    <t>R010809885</t>
  </si>
  <si>
    <t>渡部　雄悟</t>
  </si>
  <si>
    <t>R010850851</t>
  </si>
  <si>
    <t>和田　紳吾</t>
  </si>
  <si>
    <t>福岡県</t>
  </si>
  <si>
    <t>岐阜県</t>
  </si>
  <si>
    <t>R006173919</t>
    <phoneticPr fontId="5"/>
  </si>
  <si>
    <t>R001257322</t>
    <phoneticPr fontId="5"/>
  </si>
  <si>
    <t>R010613629</t>
    <phoneticPr fontId="5"/>
  </si>
  <si>
    <t>R010593968</t>
    <phoneticPr fontId="5"/>
  </si>
  <si>
    <t>R010064829</t>
    <phoneticPr fontId="5"/>
  </si>
  <si>
    <t>R010093494</t>
    <phoneticPr fontId="5"/>
  </si>
  <si>
    <t>R001256402</t>
    <phoneticPr fontId="5"/>
  </si>
  <si>
    <t>R010281814</t>
    <phoneticPr fontId="5"/>
  </si>
  <si>
    <t>R001262731</t>
    <phoneticPr fontId="5"/>
  </si>
  <si>
    <t>R010313749</t>
    <phoneticPr fontId="5"/>
  </si>
  <si>
    <t>R001265224</t>
    <phoneticPr fontId="5"/>
  </si>
  <si>
    <t>R008798013</t>
    <phoneticPr fontId="5"/>
  </si>
  <si>
    <t>R006664864</t>
    <phoneticPr fontId="5"/>
  </si>
  <si>
    <t>R010513889</t>
    <phoneticPr fontId="5"/>
  </si>
  <si>
    <t>R001264854</t>
    <phoneticPr fontId="5"/>
  </si>
  <si>
    <t>R009460551</t>
    <phoneticPr fontId="5"/>
  </si>
  <si>
    <t>R001265385</t>
    <phoneticPr fontId="5"/>
  </si>
  <si>
    <t>R001264058</t>
    <phoneticPr fontId="5"/>
  </si>
  <si>
    <t>一般社団法人　大分県サッカー協会4種委員会</t>
  </si>
  <si>
    <t>＜所在地＞</t>
    <rPh sb="1" eb="4">
      <t>ショザイチ</t>
    </rPh>
    <phoneticPr fontId="5"/>
  </si>
  <si>
    <t>宇佐市</t>
  </si>
  <si>
    <t>臼杵市</t>
  </si>
  <si>
    <t>杵築市</t>
  </si>
  <si>
    <t>玖珠郡</t>
  </si>
  <si>
    <t>国東市</t>
  </si>
  <si>
    <t>佐伯市</t>
  </si>
  <si>
    <t>速見郡</t>
  </si>
  <si>
    <t>大分市</t>
  </si>
  <si>
    <t>竹田市</t>
  </si>
  <si>
    <t>中津市</t>
  </si>
  <si>
    <t>津久見市</t>
  </si>
  <si>
    <t>日田市</t>
  </si>
  <si>
    <t>別府市</t>
  </si>
  <si>
    <t>豊後高田市</t>
  </si>
  <si>
    <t>豊後大野市</t>
  </si>
  <si>
    <t>由布市</t>
  </si>
  <si>
    <t>R010120117</t>
    <phoneticPr fontId="5"/>
  </si>
  <si>
    <t>※大会規定によるPK結果</t>
    <rPh sb="1" eb="3">
      <t>タイカイ</t>
    </rPh>
    <rPh sb="3" eb="5">
      <t>キテイ</t>
    </rPh>
    <rPh sb="10" eb="12">
      <t>ケッカ</t>
    </rPh>
    <phoneticPr fontId="5"/>
  </si>
  <si>
    <t>Match No：25 勝</t>
  </si>
  <si>
    <t>Match No：25 負</t>
  </si>
  <si>
    <t>Match No：26 負</t>
  </si>
  <si>
    <t>Match No：27 負</t>
  </si>
  <si>
    <t>Match No：28 負</t>
  </si>
  <si>
    <t>Match No：29 勝</t>
    <phoneticPr fontId="5"/>
  </si>
  <si>
    <t>Match No：31 勝</t>
    <phoneticPr fontId="5"/>
  </si>
  <si>
    <t>OFA 第 37 回 
大分県U-11サッカー選手権大会
大分県大会</t>
    <rPh sb="4" eb="5">
      <t>ダイ</t>
    </rPh>
    <rPh sb="9" eb="10">
      <t>カイ</t>
    </rPh>
    <rPh sb="12" eb="15">
      <t>オオイタケン</t>
    </rPh>
    <rPh sb="23" eb="26">
      <t>センシュケン</t>
    </rPh>
    <rPh sb="26" eb="28">
      <t>タイカイ</t>
    </rPh>
    <rPh sb="29" eb="32">
      <t>オオイタケン</t>
    </rPh>
    <rPh sb="32" eb="34">
      <t>タイカイ</t>
    </rPh>
    <phoneticPr fontId="5"/>
  </si>
  <si>
    <t>2025年　12月7日（日）</t>
    <rPh sb="12" eb="13">
      <t>ニチ</t>
    </rPh>
    <phoneticPr fontId="5"/>
  </si>
  <si>
    <t>Match No：29　勝</t>
    <rPh sb="12" eb="13">
      <t>カ</t>
    </rPh>
    <phoneticPr fontId="5"/>
  </si>
  <si>
    <t>Match No：31　勝</t>
    <rPh sb="12" eb="13">
      <t>カ</t>
    </rPh>
    <phoneticPr fontId="5"/>
  </si>
  <si>
    <t>Match No：25　勝</t>
    <rPh sb="12" eb="13">
      <t>カ</t>
    </rPh>
    <phoneticPr fontId="5"/>
  </si>
  <si>
    <t>Match No：26　勝</t>
    <rPh sb="12" eb="13">
      <t>カ</t>
    </rPh>
    <phoneticPr fontId="5"/>
  </si>
  <si>
    <t>Match No：27　勝</t>
    <rPh sb="12" eb="13">
      <t>カ</t>
    </rPh>
    <phoneticPr fontId="5"/>
  </si>
  <si>
    <t>Match No：28　勝</t>
    <rPh sb="12" eb="13">
      <t>カ</t>
    </rPh>
    <phoneticPr fontId="5"/>
  </si>
  <si>
    <t>OFA 第 37 回 大分県U-11サッカー選手権大会</t>
  </si>
  <si>
    <t>大会要項(案)</t>
  </si>
  <si>
    <t>名　称</t>
  </si>
  <si>
    <r>
      <t xml:space="preserve">OFA 第 </t>
    </r>
    <r>
      <rPr>
        <sz val="11"/>
        <color rgb="FFFF0000"/>
        <rFont val="Meiryo UI"/>
        <family val="3"/>
        <charset val="128"/>
      </rPr>
      <t>37</t>
    </r>
    <r>
      <rPr>
        <sz val="11"/>
        <color rgb="FF000000"/>
        <rFont val="Meiryo UI"/>
        <family val="3"/>
        <charset val="128"/>
      </rPr>
      <t xml:space="preserve"> 回 大分県U-11サッカー選手権大会</t>
    </r>
  </si>
  <si>
    <t>主　催</t>
  </si>
  <si>
    <t>一般社団法人　大分県サッカー協会</t>
  </si>
  <si>
    <t>主　管</t>
  </si>
  <si>
    <t>後　援</t>
  </si>
  <si>
    <t>大分県教育委員会、公益財団法人大分県スポーツ協会、TOSテレビ大分 大分合同新聞社(依頼中)</t>
  </si>
  <si>
    <t>特別協賛</t>
  </si>
  <si>
    <t>協賛</t>
  </si>
  <si>
    <t>㈱モルテン</t>
  </si>
  <si>
    <t>日　程</t>
  </si>
  <si>
    <r>
      <t>20</t>
    </r>
    <r>
      <rPr>
        <sz val="11"/>
        <color rgb="FFFF0000"/>
        <rFont val="Meiryo UI"/>
        <family val="3"/>
        <charset val="128"/>
      </rPr>
      <t>25</t>
    </r>
    <r>
      <rPr>
        <sz val="11"/>
        <color rgb="FF000000"/>
        <rFont val="Meiryo UI"/>
        <family val="3"/>
        <charset val="128"/>
      </rPr>
      <t>年</t>
    </r>
    <r>
      <rPr>
        <sz val="11"/>
        <color rgb="FFFF0000"/>
        <rFont val="Meiryo UI"/>
        <family val="3"/>
        <charset val="128"/>
      </rPr>
      <t>12</t>
    </r>
    <r>
      <rPr>
        <sz val="11"/>
        <color rgb="FF000000"/>
        <rFont val="Meiryo UI"/>
        <family val="3"/>
        <charset val="128"/>
      </rPr>
      <t>月</t>
    </r>
    <r>
      <rPr>
        <sz val="11"/>
        <color rgb="FFFF0000"/>
        <rFont val="Meiryo UI"/>
        <family val="3"/>
        <charset val="128"/>
      </rPr>
      <t>6</t>
    </r>
    <r>
      <rPr>
        <sz val="11"/>
        <color rgb="FF000000"/>
        <rFont val="Meiryo UI"/>
        <family val="3"/>
        <charset val="128"/>
      </rPr>
      <t>日(土)～</t>
    </r>
    <r>
      <rPr>
        <sz val="11"/>
        <color rgb="FFFF0000"/>
        <rFont val="Meiryo UI"/>
        <family val="3"/>
        <charset val="128"/>
      </rPr>
      <t>12</t>
    </r>
    <r>
      <rPr>
        <sz val="11"/>
        <color rgb="FF000000"/>
        <rFont val="Meiryo UI"/>
        <family val="3"/>
        <charset val="128"/>
      </rPr>
      <t>月</t>
    </r>
    <r>
      <rPr>
        <sz val="11"/>
        <color rgb="FFFF0000"/>
        <rFont val="Meiryo UI"/>
        <family val="3"/>
        <charset val="128"/>
      </rPr>
      <t>7</t>
    </r>
    <r>
      <rPr>
        <sz val="11"/>
        <color rgb="FF000000"/>
        <rFont val="Meiryo UI"/>
        <family val="3"/>
        <charset val="128"/>
      </rPr>
      <t>日(日)　＊監督会議：</t>
    </r>
    <r>
      <rPr>
        <sz val="11"/>
        <color rgb="FFFF0000"/>
        <rFont val="Meiryo UI"/>
        <family val="3"/>
        <charset val="128"/>
      </rPr>
      <t>12</t>
    </r>
    <r>
      <rPr>
        <sz val="11"/>
        <color rgb="FF000000"/>
        <rFont val="Meiryo UI"/>
        <family val="3"/>
        <charset val="128"/>
      </rPr>
      <t>月</t>
    </r>
    <r>
      <rPr>
        <sz val="11"/>
        <color rgb="FFFF0000"/>
        <rFont val="Meiryo UI"/>
        <family val="3"/>
        <charset val="128"/>
      </rPr>
      <t>6</t>
    </r>
    <r>
      <rPr>
        <sz val="11"/>
        <color rgb="FF000000"/>
        <rFont val="Meiryo UI"/>
        <family val="3"/>
        <charset val="128"/>
      </rPr>
      <t>日(土)9:00より</t>
    </r>
  </si>
  <si>
    <t>会　場</t>
  </si>
  <si>
    <t>大分スポーツ公園 クラサスサッカー・ラグビー場A/Bコート</t>
  </si>
  <si>
    <t>参加資格</t>
  </si>
  <si>
    <t>①日本サッカー協会第Ⅳ種に加盟登録したチームであること。</t>
  </si>
  <si>
    <t>②各地区の代表チームであること。</t>
  </si>
  <si>
    <t>③大会実施年度に大分県サッカー協会に加盟登録(第4種)され、5年生以下の選手で構成されたチームであること。</t>
  </si>
  <si>
    <t>④日本協会発行の登録選手証を有し当日持っている者で、選手8名以上16名以内とする。また、同一「加盟チーム」より複数チームの参加を</t>
  </si>
  <si>
    <t>　認めるが、同じ選手が違うチームで出場できない。地区予選時及び上位大会でのメンバーの入れ替えはできない。</t>
  </si>
  <si>
    <t>　その際、それぞれのチームに別々の有資格指導者が帯同すること。</t>
  </si>
  <si>
    <t>　 同じ有資格指導者がチームにまたがって登録することはできない。審判員の扱いも同様である（地区大会と県大会は別とする）。</t>
  </si>
  <si>
    <t>⑤大分県サッカー協会に2チーム以上加盟登録している同母体のチームについては、2重登録を禁止する。また、地区大会と県大会においては、</t>
  </si>
  <si>
    <t>　違うチームでの出場はできない。加えて、年間を通じて同じチームで活動するチームであることとする。</t>
  </si>
  <si>
    <t>　 他のチームで予選大会に出場またはエントリーされた移籍選手の出場は認めない。</t>
  </si>
  <si>
    <t>　 移籍選手含め、9月17日(水)までに選手登録及び移籍手続きが完了し、WEBエントリー申請ができることとする。</t>
  </si>
  <si>
    <t>⑥健康であり、且つ保護者の同意を得た選手。</t>
  </si>
  <si>
    <t>⑦傷害保険(スポーツ安全傷害保険)に加入しているチーム及び選手であり、大会中におけるケガや、賠償金の発生する損害については、</t>
  </si>
  <si>
    <t>　当事者で解決すること。</t>
  </si>
  <si>
    <t>⑧指導者は、当該チームを把握指導する責任ある指導者5名以内で、内1名はJFA公認指導者ライセンスを有する事。</t>
  </si>
  <si>
    <t>⑨大会1日目(予選リーグ)には、3級以上の帯同審判員を必ず有すること。</t>
  </si>
  <si>
    <t>⑩大会運営に協力でき、マナーを守るチーム(保護者も含む)であること。</t>
  </si>
  <si>
    <t>出場枠</t>
  </si>
  <si>
    <t>各地区からの代表24チームとする。</t>
  </si>
  <si>
    <t>ただし、24チームに満たない場合は、比例割の小数ポイントが高い順に推薦する。</t>
  </si>
  <si>
    <t>大会申込</t>
  </si>
  <si>
    <r>
      <t>①</t>
    </r>
    <r>
      <rPr>
        <b/>
        <sz val="11"/>
        <color rgb="FFFF0000"/>
        <rFont val="Meiryo UI"/>
        <family val="3"/>
        <charset val="128"/>
      </rPr>
      <t>11月3日(月)から受付開始</t>
    </r>
    <r>
      <rPr>
        <sz val="11"/>
        <color rgb="FF000000"/>
        <rFont val="Meiryo UI"/>
        <family val="3"/>
        <charset val="128"/>
      </rPr>
      <t>し、</t>
    </r>
    <r>
      <rPr>
        <b/>
        <sz val="11"/>
        <color rgb="FFFF0000"/>
        <rFont val="Meiryo UI"/>
        <family val="3"/>
        <charset val="128"/>
      </rPr>
      <t>11月12日(水)15:00まで</t>
    </r>
    <r>
      <rPr>
        <sz val="11"/>
        <color rgb="FF000000"/>
        <rFont val="Meiryo UI"/>
        <family val="3"/>
        <charset val="128"/>
      </rPr>
      <t>に、大会参加費</t>
    </r>
    <r>
      <rPr>
        <b/>
        <sz val="14"/>
        <color rgb="FF0000CC"/>
        <rFont val="Meiryo UI"/>
        <family val="3"/>
        <charset val="128"/>
      </rPr>
      <t>(11,000円)</t>
    </r>
    <r>
      <rPr>
        <sz val="11"/>
        <color rgb="FF000000"/>
        <rFont val="Meiryo UI"/>
        <family val="3"/>
        <charset val="128"/>
      </rPr>
      <t>の振り込みを済ませること。</t>
    </r>
  </si>
  <si>
    <t>　　　　一般社団法人　大分県サッカー協会　代表理事　首藤隆憲</t>
  </si>
  <si>
    <t>一般社団法人　　大分県サッカー協会　　</t>
  </si>
  <si>
    <t>②申込先</t>
  </si>
  <si>
    <t>KICK OFF(JFA ID)の大会(大会への参加申込)より申込願います(地区大会兼用)。ジュニア委員会HPに掲載している</t>
  </si>
  <si>
    <r>
      <t>【大会エントリーガイド】</t>
    </r>
    <r>
      <rPr>
        <sz val="11"/>
        <color rgb="FF000000"/>
        <rFont val="Meiryo UI"/>
        <family val="3"/>
        <charset val="128"/>
      </rPr>
      <t>を必ず確認し、対応をお願いします。</t>
    </r>
  </si>
  <si>
    <t>※ベンチスタッフは、大会申込のスタッフ情報に申請した1名以上3名以内とし、内1名はJFA公認指導者ライセンスを有する事。</t>
  </si>
  <si>
    <r>
      <t>9月17日(水)21:00まで</t>
    </r>
    <r>
      <rPr>
        <sz val="11"/>
        <color rgb="FF000000"/>
        <rFont val="Meiryo UI"/>
        <family val="3"/>
        <charset val="128"/>
      </rPr>
      <t>に申込完了のこと。以降の変更は認めない。</t>
    </r>
  </si>
  <si>
    <t>県大会出場チームについては、11月12日(水)21:00まで変更を認める。</t>
  </si>
  <si>
    <t>※修正及び変更手続きについては、Web大会参加申込の問い合わせ先まで連絡の事。</t>
  </si>
  <si>
    <t>※期限内に参加のための手続き及び参加料の振り込みができない場合は出場を認めない。</t>
  </si>
  <si>
    <t>③連絡先　　　一般社団法人　大分県サッカー協会4種委員会　委員長　仲野昭博　TEL：090-8661-3560</t>
  </si>
  <si>
    <t>抽選方法</t>
  </si>
  <si>
    <t>※各チームより指導者１名、選手1名に制限します。</t>
  </si>
  <si>
    <t>競技規則</t>
  </si>
  <si>
    <r>
      <t>本大会競技規則は、</t>
    </r>
    <r>
      <rPr>
        <b/>
        <sz val="11"/>
        <color rgb="FFFF0000"/>
        <rFont val="Meiryo UI"/>
        <family val="3"/>
        <charset val="128"/>
      </rPr>
      <t>2024/2025</t>
    </r>
    <r>
      <rPr>
        <sz val="11"/>
        <color rgb="FF000000"/>
        <rFont val="Meiryo UI"/>
        <family val="3"/>
        <charset val="128"/>
      </rPr>
      <t>(公財)日本サッカー協会競技規則及び8人制サッカー競技規則に基づく。</t>
    </r>
  </si>
  <si>
    <t>但し、以下の項目については、特に本大会用として大会規定を定める。</t>
  </si>
  <si>
    <t>①ユニフォームについて</t>
  </si>
  <si>
    <t>本競技会に登録した正・副２組のユニフォーム（シャツ、ショーツ及びソックス）を試合会場に持参し、</t>
  </si>
  <si>
    <t>いずれかを着用しなければならない。いずれも背番号は選手本人と一致することとし、番号は1～16までの通し番号とするのが</t>
  </si>
  <si>
    <t>望ましい。シャツについては、胸番号/背番号必須で一致している事とする。</t>
  </si>
  <si>
    <t>正・副の２色については明確に異なる色とし、シャツの色彩は審判員が通常着用する黒色と明確に判別し得るものでなければ</t>
  </si>
  <si>
    <t>ならない。</t>
  </si>
  <si>
    <t>主審は、対戦するチームのユニフォームの色彩が類似しており判別しがたいと判断したときは、両チームの立ち会いのもとに、</t>
  </si>
  <si>
    <t>その試合において着用するユニフォームを決定する。</t>
  </si>
  <si>
    <t>前項の場合、主審は、両チームの各2組のユニフォームのうちから、シャツ、ショーツ及びソックスのそれぞれについて、</t>
  </si>
  <si>
    <t>判別しやすい組み合わせを決定することができる。</t>
  </si>
  <si>
    <t>JFA規約 ユニフォームの既定 第5条(7)その他⑤に明記されているとおり、チームは、各国代表チーム及びプロクラブチーム等の</t>
  </si>
  <si>
    <t xml:space="preserve">レプリカを着用して公式競技会に出場する ことはできない。 </t>
  </si>
  <si>
    <t>広告表示については、JFA規約 ユニフォームの既定 第6条により承認された場合のみ認める。</t>
  </si>
  <si>
    <t>交代要員の選手は、両チームのユニホームおよび審判のユニホームと明確に異なる色の着衣(ビブス等)を身につけること。</t>
  </si>
  <si>
    <t>②ユニフォームの調整は、1日目は9:00からの監督会議の際に、2日目は1試合目の試合開始70分前にMCMを行い決定する。</t>
  </si>
  <si>
    <t>　 2試合目以降は試合終了後に本部にて決定。1日目の監督会議及び2日目の1試合目のMCM時は、FP用/GK用各2種類を持参すること。</t>
  </si>
  <si>
    <t>③本大会期間中、警告を2回受けた選手等は次の1試合に出場できない。</t>
  </si>
  <si>
    <t>④本大会に於いて退場を命じられた選手等は次の1試合に出場できず、それ以降の処置については本大会の規律・フェアプレー委員会で</t>
  </si>
  <si>
    <t>　決定する。</t>
  </si>
  <si>
    <t>⑤グリーンカードを導入する。</t>
  </si>
  <si>
    <t>⑥競技者は8人(内1人はGK)とし、6人未満となった場合0-5の負けとする。</t>
  </si>
  <si>
    <t>⑦8人制のルールに則り、キックオフゴールは認められない。</t>
  </si>
  <si>
    <t>⑧ベンチスタッフは、大会申込のスタッフ情報に申請した5名のうち3名以内とし、内1名はJFA公認指導者ライセンスを有する事。</t>
  </si>
  <si>
    <t>※ベンチに入る指導者・選手は、あらかじめ明記した監督1名・その他役職者2名・選手8名まで。それ以外の指導者・選手のベンチ入りは認め</t>
  </si>
  <si>
    <t>　ない。また、ベンチ入りする指導者は、指導者を識別するためのIDプレートを大会本部より配布する。選手への戦術的な指示やコーチングを</t>
  </si>
  <si>
    <t>　行う際は、必ずIDプレートを着用すること。尚、IDを配布される指導者はD級以上の有資格者とし、無資格者のベンチ入りは認めるが戦術的</t>
  </si>
  <si>
    <t>　指示は認めない。</t>
  </si>
  <si>
    <t>⑨登録できる交代要員および交代の最大人数は8名とし、交代して退いた競技者は交代要員となり、 再び出場することができる。交代の</t>
  </si>
  <si>
    <t>　回数は制限されない。 交代は、第4審を通し交代ゾーンから行う。GKが交代する場合は、アウトオブプレー時に主審の許可を得て行う。</t>
  </si>
  <si>
    <t>⑩ポイント取り換え式のシューズは着用は認めない。</t>
  </si>
  <si>
    <t>競技時間</t>
  </si>
  <si>
    <t>15分ハーフの計30分とし、ハーフタイムのインターバルは10分とする。</t>
  </si>
  <si>
    <t>選手交替</t>
  </si>
  <si>
    <t>13.競技規則　⑩に準ずる。</t>
  </si>
  <si>
    <t>競技方法</t>
  </si>
  <si>
    <t>①予選リーグにおいては、参加24チームを3チーム毎の8パートに分けて総当たりによるリーグ戦を行う。</t>
  </si>
  <si>
    <t>②予選リーグにおける順位は、勝ち点(勝3、引分1、負0)・当該対戦・PKの順で決定する。</t>
  </si>
  <si>
    <t>　 予選リーグにおいて、3チーム共に同率時の場合は、3人制のPK方式にて2連勝したチームが次回戦進出とする。</t>
  </si>
  <si>
    <t>③予選リーグの各パート上位1チームにより、2日目に決勝トーナメントを行い、優勝チームを決定する。</t>
  </si>
  <si>
    <t>④決勝トーナメントで同点の場合、3人制のPK方式にて次回戦進出チームを決定する。</t>
  </si>
  <si>
    <t>　 シャツを着用させる。</t>
  </si>
  <si>
    <t>⑤準決勝戦以降同点の場合は、6分間の延長(3分ハーフ)を行い、なお決しない場合は3人制のPK方式にて勝敗を決定する。</t>
  </si>
  <si>
    <t>審判</t>
  </si>
  <si>
    <r>
      <t>審判は、予選リーグは、</t>
    </r>
    <r>
      <rPr>
        <sz val="11"/>
        <color rgb="FFFF0000"/>
        <rFont val="Meiryo UI"/>
        <family val="3"/>
        <charset val="128"/>
      </rPr>
      <t>主審1名の1人制</t>
    </r>
    <r>
      <rPr>
        <sz val="11"/>
        <color rgb="FF000000"/>
        <rFont val="Meiryo UI"/>
        <family val="3"/>
        <charset val="128"/>
      </rPr>
      <t>とし、相互審判割り当て制とする（第4審は、本部対応とする）。</t>
    </r>
  </si>
  <si>
    <t>決勝トーナメントにおいては主審1名、副審2名　第4審の4人制とし、本部対応とする。各試合にマッチコミッショナーを置く。</t>
  </si>
  <si>
    <t>決勝トーナメントは、ウェルフェアオフィサーも置く。</t>
  </si>
  <si>
    <t>ボ ー ル</t>
  </si>
  <si>
    <t>少年用4号球を本部で準備する。</t>
  </si>
  <si>
    <t>競技場</t>
  </si>
  <si>
    <t>①コート</t>
  </si>
  <si>
    <t>②センターサークル</t>
  </si>
  <si>
    <t>③ゴールエリア</t>
  </si>
  <si>
    <t>④ペナルティエリア</t>
  </si>
  <si>
    <t>⑤ペナルティマーク</t>
  </si>
  <si>
    <t>⑥ゴール</t>
  </si>
  <si>
    <t>その他</t>
  </si>
  <si>
    <t>①異議：ベンチ(監督、コーチ、スタッフ等)が審判の判定に対して異議を唱えたり、選手に対し罵声を浴びせる等のネガティブなコーチングを</t>
  </si>
  <si>
    <t>　 行ったりして、主審から一度注意を受けた後に再度同様な行為があった場合は、主審の判断により退席処分とし、それ以降はベンチからの</t>
  </si>
  <si>
    <t>　 コーチングを不可とする。</t>
  </si>
  <si>
    <r>
      <t>②監督会議：</t>
    </r>
    <r>
      <rPr>
        <sz val="11"/>
        <color rgb="FFFF0000"/>
        <rFont val="Meiryo UI"/>
        <family val="3"/>
        <charset val="128"/>
      </rPr>
      <t>12月6日(土)9:00</t>
    </r>
    <r>
      <rPr>
        <sz val="11"/>
        <color rgb="FF000000"/>
        <rFont val="Meiryo UI"/>
        <family val="3"/>
        <charset val="128"/>
      </rPr>
      <t>よりAコート本部テント前にて行う。</t>
    </r>
  </si>
  <si>
    <t>③閉会式：試合終了後直ちに行う。</t>
  </si>
  <si>
    <r>
      <t>④大会上位2チーム(大会運営に協力のできるチームでもあること)は3月</t>
    </r>
    <r>
      <rPr>
        <sz val="11"/>
        <color rgb="FFFF0000"/>
        <rFont val="Meiryo UI"/>
        <family val="3"/>
        <charset val="128"/>
      </rPr>
      <t>28</t>
    </r>
    <r>
      <rPr>
        <sz val="11"/>
        <color rgb="FF000000"/>
        <rFont val="Meiryo UI"/>
        <family val="3"/>
        <charset val="128"/>
      </rPr>
      <t>日(土)・</t>
    </r>
    <r>
      <rPr>
        <sz val="11"/>
        <color rgb="FFFF0000"/>
        <rFont val="Meiryo UI"/>
        <family val="3"/>
        <charset val="128"/>
      </rPr>
      <t>29</t>
    </r>
    <r>
      <rPr>
        <sz val="11"/>
        <color rgb="FF000000"/>
        <rFont val="Meiryo UI"/>
        <family val="3"/>
        <charset val="128"/>
      </rPr>
      <t>日(日)に</t>
    </r>
    <r>
      <rPr>
        <sz val="11"/>
        <color rgb="FFFF0000"/>
        <rFont val="Meiryo UI"/>
        <family val="3"/>
        <charset val="128"/>
      </rPr>
      <t>大分県</t>
    </r>
    <r>
      <rPr>
        <sz val="11"/>
        <color rgb="FF000000"/>
        <rFont val="Meiryo UI"/>
        <family val="3"/>
        <charset val="128"/>
      </rPr>
      <t>で開催予定の</t>
    </r>
  </si>
  <si>
    <r>
      <t>　 「全国小学生8人制サッカー大会兼九州ジュニア(U-11)サッカー大会 in</t>
    </r>
    <r>
      <rPr>
        <sz val="11"/>
        <color rgb="FFFF0000"/>
        <rFont val="Meiryo UI"/>
        <family val="3"/>
        <charset val="128"/>
      </rPr>
      <t>大分</t>
    </r>
    <r>
      <rPr>
        <sz val="11"/>
        <color rgb="FF000000"/>
        <rFont val="Meiryo UI"/>
        <family val="3"/>
        <charset val="128"/>
      </rPr>
      <t>」に県代表として推薦する。</t>
    </r>
  </si>
  <si>
    <t>　 不足及び欠員が生じた場合は、順に補充する。</t>
  </si>
  <si>
    <t>⑤会場設営(大分地区チーム対象)を8時より行います。大会終了後はゴールの片付けを行いますのでご協力をお願いします。</t>
  </si>
  <si>
    <t>⑥練習は、1試合前のチームのみ所定の場所で可。</t>
  </si>
  <si>
    <t>⑦大会期間中は、常に選手証、指導者資格証、審判資格証もしくは、それぞれの電子証の写しを携帯し、必要に応じて提示すること。</t>
  </si>
  <si>
    <t>　（入金後の出場辞退、感染症や天災による中止等も含む。）</t>
  </si>
  <si>
    <t>⑨近況の感染症状況に応じて（各関係機関からの通知を含め）、会場入場者数の制限を行う場合がある。</t>
  </si>
  <si>
    <t>　　また、感染症防止のため、各自で感染防止の徹底をお願いします。</t>
  </si>
  <si>
    <t>11月16日(日)　17：00〜</t>
    <phoneticPr fontId="5"/>
  </si>
  <si>
    <t>期日：</t>
    <phoneticPr fontId="5"/>
  </si>
  <si>
    <t>場所：</t>
    <phoneticPr fontId="5"/>
  </si>
  <si>
    <t>TOSテレビ大分　大会議室（予定）</t>
    <phoneticPr fontId="5"/>
  </si>
  <si>
    <t>A1</t>
  </si>
  <si>
    <t>A2</t>
  </si>
  <si>
    <t>A3</t>
  </si>
  <si>
    <t>OFA 第 37 回 大分県U-11サッカー選手権大会</t>
    <phoneticPr fontId="5"/>
  </si>
  <si>
    <t>予選リーグ会場：大分スポーツ公園　クラサス サッカー・ラグビー場　 A / B【A】【B】</t>
    <rPh sb="0" eb="2">
      <t>ヨセン</t>
    </rPh>
    <rPh sb="5" eb="7">
      <t>カイジョウ</t>
    </rPh>
    <phoneticPr fontId="85"/>
  </si>
  <si>
    <t>決勝トーナメント会場：大分スポーツ公園　クラサス サッカー・ラグビー場　 A【A】【B】</t>
    <rPh sb="0" eb="2">
      <t>ケッショウ</t>
    </rPh>
    <phoneticPr fontId="85"/>
  </si>
  <si>
    <t>2025年12月6日(土)～12月7日(日)</t>
    <phoneticPr fontId="85"/>
  </si>
  <si>
    <t>組み合わせ左側チーム</t>
  </si>
  <si>
    <t>組み合わせ右側チーム</t>
  </si>
  <si>
    <r>
      <t>①大会期間中は、常に選手証及び、指導者資格証、審判資格証を携帯し、必要に応じて提示すること。
　指導者資格証、審判資格証を有していない、ベンチ入り予定の指導者については、顔写真の確認が
　出来る証明書(運転免許証等)を携帯し、必要に応じて提示すること。 
　</t>
    </r>
    <r>
      <rPr>
        <sz val="9"/>
        <color rgb="FFFF0000"/>
        <rFont val="HG丸ｺﾞｼｯｸM-PRO"/>
        <family val="3"/>
        <charset val="128"/>
      </rPr>
      <t>また、ベンチ入りする指導者は、指導者を識別するためのIDプレートを大会本部より配布する。
　選手への戦術的な指示やコーチングを行う際は、必ずIDプレートを着用すること。尚、IDを配布される
　指導者はD級以上の有資格者とし、無資格者のベンチ入りは認めるが戦術的指示は認めない。</t>
    </r>
    <rPh sb="101" eb="103">
      <t>ウンテン</t>
    </rPh>
    <phoneticPr fontId="85"/>
  </si>
  <si>
    <r>
      <t>②本大会要項（20）その他　を、役員・保護者に周知徹底し、大会運営及び</t>
    </r>
    <r>
      <rPr>
        <sz val="9"/>
        <color rgb="FFFF0000"/>
        <rFont val="HG丸ｺﾞｼｯｸM-PRO"/>
        <family val="3"/>
        <charset val="128"/>
      </rPr>
      <t>感染症対策等</t>
    </r>
    <r>
      <rPr>
        <sz val="9"/>
        <rFont val="HG丸ｺﾞｼｯｸM-PRO"/>
        <family val="3"/>
      </rPr>
      <t>に協力すること。</t>
    </r>
    <rPh sb="33" eb="34">
      <t>オヨ</t>
    </rPh>
    <rPh sb="35" eb="38">
      <t>カンセンショウ</t>
    </rPh>
    <rPh sb="38" eb="40">
      <t>タイサク</t>
    </rPh>
    <rPh sb="40" eb="41">
      <t>トウ</t>
    </rPh>
    <phoneticPr fontId="85"/>
  </si>
  <si>
    <t>2025年度　第4種委員会目標</t>
    <rPh sb="4" eb="6">
      <t>ネンド</t>
    </rPh>
    <rPh sb="7" eb="8">
      <t>ダイ</t>
    </rPh>
    <phoneticPr fontId="5"/>
  </si>
  <si>
    <t>12月6日（土）</t>
    <rPh sb="2" eb="3">
      <t>ガツ</t>
    </rPh>
    <rPh sb="4" eb="5">
      <t>ニチ</t>
    </rPh>
    <rPh sb="6" eb="7">
      <t>ド</t>
    </rPh>
    <phoneticPr fontId="5"/>
  </si>
  <si>
    <t>12月7日（日）</t>
    <rPh sb="2" eb="3">
      <t>ガツ</t>
    </rPh>
    <rPh sb="4" eb="5">
      <t>ニチ</t>
    </rPh>
    <rPh sb="6" eb="7">
      <t>ニチ</t>
    </rPh>
    <phoneticPr fontId="5"/>
  </si>
  <si>
    <t>A-１位</t>
    <phoneticPr fontId="5"/>
  </si>
  <si>
    <t>E-１位</t>
    <phoneticPr fontId="5"/>
  </si>
  <si>
    <t>B-１位</t>
    <phoneticPr fontId="5"/>
  </si>
  <si>
    <t>C-１位</t>
    <phoneticPr fontId="5"/>
  </si>
  <si>
    <t>G-１位</t>
    <phoneticPr fontId="5"/>
  </si>
  <si>
    <t>D-１位</t>
    <phoneticPr fontId="5"/>
  </si>
  <si>
    <t>Match No：25　負</t>
    <rPh sb="12" eb="13">
      <t>マ</t>
    </rPh>
    <phoneticPr fontId="5"/>
  </si>
  <si>
    <t>Match No：26　負</t>
    <rPh sb="12" eb="13">
      <t>マ</t>
    </rPh>
    <phoneticPr fontId="5"/>
  </si>
  <si>
    <t>Match No：27　負</t>
    <rPh sb="12" eb="13">
      <t>マ</t>
    </rPh>
    <phoneticPr fontId="5"/>
  </si>
  <si>
    <t>Match No：28　負</t>
    <rPh sb="12" eb="13">
      <t>マ</t>
    </rPh>
    <phoneticPr fontId="5"/>
  </si>
  <si>
    <t>Match No：25　勝</t>
    <phoneticPr fontId="5"/>
  </si>
  <si>
    <t>Match No：26　勝</t>
    <phoneticPr fontId="5"/>
  </si>
  <si>
    <t>Match No：27　勝</t>
    <phoneticPr fontId="5"/>
  </si>
  <si>
    <t>Match No：28　勝</t>
    <phoneticPr fontId="5"/>
  </si>
  <si>
    <t>Match No：29　勝</t>
    <phoneticPr fontId="5"/>
  </si>
  <si>
    <t>Match No：31　勝</t>
    <phoneticPr fontId="5"/>
  </si>
  <si>
    <t xml:space="preserve">Match No：29
 前半 
 後半 
 延前 
 延後 
--------------
 合計 
 ＰＫ </t>
    <phoneticPr fontId="5"/>
  </si>
  <si>
    <t xml:space="preserve">Match No：31
 前半 
 後半 
 延前 
 延後 
--------------
 合計 
 ＰＫ </t>
    <phoneticPr fontId="5"/>
  </si>
  <si>
    <t xml:space="preserve">Match No：33
 前半 
 後半 
 延前 
 延後 
--------------
 合計 
 ＰＫ </t>
    <phoneticPr fontId="5"/>
  </si>
  <si>
    <t xml:space="preserve">Match No：26
 前半 
 後半 
--------------
 合計 
 ＰＫ </t>
    <phoneticPr fontId="5"/>
  </si>
  <si>
    <t xml:space="preserve">Match No：25
 前半 
 後半 
--------------
 合計 
 ＰＫ </t>
    <phoneticPr fontId="5"/>
  </si>
  <si>
    <t xml:space="preserve">Match No：27
 前半 
 後半 
--------------
 合計 
 ＰＫ </t>
    <phoneticPr fontId="5"/>
  </si>
  <si>
    <t xml:space="preserve">Match No：28
 前半 
 後半 
--------------
 合計 
 ＰＫ </t>
    <phoneticPr fontId="5"/>
  </si>
  <si>
    <t xml:space="preserve">Match No：30
 前半 
 後半 
--------------
 合計 </t>
    <phoneticPr fontId="5"/>
  </si>
  <si>
    <t xml:space="preserve">Match No：32
 前半 
 後半 
--------------
 合計 </t>
    <phoneticPr fontId="5"/>
  </si>
  <si>
    <t>1</t>
  </si>
  <si>
    <t>2</t>
  </si>
  <si>
    <t>3</t>
  </si>
  <si>
    <t>6</t>
  </si>
  <si>
    <t>7</t>
  </si>
  <si>
    <t>8</t>
  </si>
  <si>
    <t>9</t>
  </si>
  <si>
    <t>10</t>
  </si>
  <si>
    <t>12</t>
  </si>
  <si>
    <t>13</t>
  </si>
  <si>
    <t>15</t>
  </si>
  <si>
    <t>16</t>
  </si>
  <si>
    <t>4</t>
  </si>
  <si>
    <t>5</t>
  </si>
  <si>
    <t>11</t>
  </si>
  <si>
    <t>14</t>
  </si>
  <si>
    <t>17</t>
  </si>
  <si>
    <t>18</t>
  </si>
  <si>
    <t>19</t>
  </si>
  <si>
    <t>20</t>
  </si>
  <si>
    <t>21</t>
  </si>
  <si>
    <t>22</t>
  </si>
  <si>
    <t>26</t>
  </si>
  <si>
    <t>28</t>
  </si>
  <si>
    <t>23</t>
  </si>
  <si>
    <t>24</t>
  </si>
  <si>
    <t>30</t>
  </si>
  <si>
    <t>25</t>
  </si>
  <si>
    <t>27</t>
  </si>
  <si>
    <t>31</t>
  </si>
  <si>
    <t>34</t>
  </si>
  <si>
    <t>32</t>
  </si>
  <si>
    <t>36</t>
  </si>
  <si>
    <t>39</t>
  </si>
  <si>
    <t>40</t>
  </si>
  <si>
    <t>41</t>
  </si>
  <si>
    <t>42</t>
  </si>
  <si>
    <t>45</t>
  </si>
  <si>
    <t>46</t>
  </si>
  <si>
    <t>49</t>
  </si>
  <si>
    <t>50</t>
  </si>
  <si>
    <t>52</t>
  </si>
  <si>
    <t>60</t>
  </si>
  <si>
    <t>河津　凰希</t>
  </si>
  <si>
    <t>カワヅ　オウキ</t>
  </si>
  <si>
    <t>宇野　結翔</t>
  </si>
  <si>
    <t>ウノ　ユイト</t>
  </si>
  <si>
    <t>石田　康泰</t>
  </si>
  <si>
    <t>イシダ　コウタ</t>
  </si>
  <si>
    <t>合使　憲人</t>
  </si>
  <si>
    <t>ゴウシ　ケント</t>
  </si>
  <si>
    <t>其田　幸介</t>
  </si>
  <si>
    <t>ソノダ　コウスケ</t>
  </si>
  <si>
    <t>渡邉　璃瑚</t>
  </si>
  <si>
    <t>ワタナベ　リコ</t>
  </si>
  <si>
    <t>杉山　琉伊</t>
  </si>
  <si>
    <t>スギヤマ　ルイ</t>
  </si>
  <si>
    <t>中野　晄輔</t>
  </si>
  <si>
    <t>ナカノ　コウスケ</t>
  </si>
  <si>
    <t>中島　飛優</t>
  </si>
  <si>
    <t>ナカシマ　ヒナタ</t>
  </si>
  <si>
    <t>魚返　珠稀</t>
  </si>
  <si>
    <t>オガエリ　ジュキア</t>
  </si>
  <si>
    <t>吉谷　碧人</t>
  </si>
  <si>
    <t>ヨシタニ　アオト</t>
  </si>
  <si>
    <t>尾形　陽斗</t>
  </si>
  <si>
    <t>オガタ　ハルト</t>
  </si>
  <si>
    <t>高田　遥仁</t>
  </si>
  <si>
    <t>タカダ　ハルト</t>
  </si>
  <si>
    <t>中島　秀斗</t>
  </si>
  <si>
    <t>中村　慶仁</t>
  </si>
  <si>
    <t>ナカムラ　ケイシン</t>
  </si>
  <si>
    <t>北里　大地</t>
  </si>
  <si>
    <t>キタザト　ダイチ</t>
  </si>
  <si>
    <t>吉田　壮真</t>
  </si>
  <si>
    <t>ヨシダ　ソウマ</t>
  </si>
  <si>
    <t>石川　楓斗</t>
  </si>
  <si>
    <t>イシカワ　フウト</t>
  </si>
  <si>
    <t>小関　蒼真</t>
  </si>
  <si>
    <t>オゼキ　ソウマ</t>
  </si>
  <si>
    <t>佐藤　結音</t>
  </si>
  <si>
    <t>佐藤　優斗</t>
  </si>
  <si>
    <t>河津　莉愛奈</t>
  </si>
  <si>
    <t>カワヅ　リアナ</t>
  </si>
  <si>
    <t>高倉　豪人</t>
  </si>
  <si>
    <t>タカクラ　タケヒト</t>
  </si>
  <si>
    <t>和合　悠志</t>
  </si>
  <si>
    <t>ワゴウ　ヒサシ</t>
  </si>
  <si>
    <t>財津　紀寛</t>
  </si>
  <si>
    <t>ザイツ　トシヒロ</t>
  </si>
  <si>
    <t>高尾　旭</t>
  </si>
  <si>
    <t>タカオ　アサヒ</t>
  </si>
  <si>
    <t>中島　宏之介</t>
  </si>
  <si>
    <t>ナカシマ　コウノスケ</t>
  </si>
  <si>
    <t>廣田　琉衣</t>
  </si>
  <si>
    <t>筒井　瑛翔</t>
  </si>
  <si>
    <t>ツツイ　エイト</t>
  </si>
  <si>
    <t>嶋　欧介</t>
  </si>
  <si>
    <t>シマ　オウスケ</t>
  </si>
  <si>
    <t>佐古　百汰</t>
  </si>
  <si>
    <t>サコ　モモタ</t>
  </si>
  <si>
    <t>有馬　慧人</t>
  </si>
  <si>
    <t>アリマ　ケイト</t>
  </si>
  <si>
    <t>穴井　裕大</t>
  </si>
  <si>
    <t>アナイ　ユウタ</t>
  </si>
  <si>
    <t>魚返　柊伍</t>
  </si>
  <si>
    <t>オガエリ　シュウゴ</t>
  </si>
  <si>
    <t>鶴田　丈翔</t>
  </si>
  <si>
    <t>ツルタ　タケト</t>
  </si>
  <si>
    <t>河津　彪都</t>
  </si>
  <si>
    <t>カワヅ　アヤト</t>
  </si>
  <si>
    <t>日野　航太</t>
  </si>
  <si>
    <t>ヒノ　コウタ</t>
  </si>
  <si>
    <t>日野　蓮斗</t>
  </si>
  <si>
    <t>ヒノ　レント</t>
  </si>
  <si>
    <t>菊池　謙佑</t>
  </si>
  <si>
    <t>キクチ　ケンスケ</t>
  </si>
  <si>
    <t>前川　朝陽</t>
  </si>
  <si>
    <t>マエカワ　アサヒ</t>
  </si>
  <si>
    <t>江藤　大翔</t>
  </si>
  <si>
    <t>エトウ　ダイナ</t>
  </si>
  <si>
    <t>小幡　巧</t>
  </si>
  <si>
    <t>オバタ　タクミ</t>
  </si>
  <si>
    <t>江藤　銀志</t>
  </si>
  <si>
    <t>エトウ　ギンジ</t>
  </si>
  <si>
    <t>高尾　怜史</t>
  </si>
  <si>
    <t>タカオ　レイジ</t>
  </si>
  <si>
    <t>坂井　皇翔</t>
  </si>
  <si>
    <t>サカイ　オウガ</t>
  </si>
  <si>
    <t>岡崎　清正</t>
  </si>
  <si>
    <t>オカザキ　キヨマサ</t>
  </si>
  <si>
    <t>瀧口　丈二郎</t>
  </si>
  <si>
    <t>タキグチ　ジョウジロウ</t>
  </si>
  <si>
    <t>池内　成</t>
  </si>
  <si>
    <t>イケウチ　ナル</t>
  </si>
  <si>
    <t>豊島　隼人</t>
  </si>
  <si>
    <t>トヨシマ　ハヤト</t>
  </si>
  <si>
    <t>田中　心海</t>
  </si>
  <si>
    <t>タナカ　コウ</t>
  </si>
  <si>
    <t>小野　健</t>
  </si>
  <si>
    <t>オノ　タケル</t>
  </si>
  <si>
    <t>小原　絆</t>
  </si>
  <si>
    <t>コハラ　キズナ</t>
  </si>
  <si>
    <t>中畑　太我</t>
  </si>
  <si>
    <t>ナカハタ　タイガ</t>
  </si>
  <si>
    <t>山本　蒼士</t>
  </si>
  <si>
    <t>ヤマモト　ソウシ</t>
  </si>
  <si>
    <t>河野　結月</t>
  </si>
  <si>
    <t>カワノ　ユヅキ</t>
  </si>
  <si>
    <t>川端　健心</t>
  </si>
  <si>
    <t>カワバタ　ケンシン</t>
  </si>
  <si>
    <t>中島　咲太</t>
  </si>
  <si>
    <t>ナカシマ　サクタ</t>
  </si>
  <si>
    <t>三村　隼典</t>
  </si>
  <si>
    <t>ミムラ　タカノリ</t>
  </si>
  <si>
    <t>田村　謙悟</t>
  </si>
  <si>
    <t>タムラ　ケンゴ</t>
  </si>
  <si>
    <t>小林　亘</t>
  </si>
  <si>
    <t>コバヤシ　ワタル</t>
  </si>
  <si>
    <t>渡辺　星弥</t>
  </si>
  <si>
    <t>ワタナベ　ショウミ</t>
  </si>
  <si>
    <t>東　蒼音</t>
  </si>
  <si>
    <t>ヒガシ　ソラト</t>
  </si>
  <si>
    <t>樋口　泰雅</t>
  </si>
  <si>
    <t>ヒグチ　タイガ</t>
  </si>
  <si>
    <t>小畑　颯汰</t>
  </si>
  <si>
    <t>コバタ　ソウタ</t>
  </si>
  <si>
    <t>古田　櫂生</t>
  </si>
  <si>
    <t>フルタ　カイ</t>
  </si>
  <si>
    <t>小野　蘭</t>
  </si>
  <si>
    <t>オノ　ラン</t>
  </si>
  <si>
    <t>藤本　友翔</t>
  </si>
  <si>
    <t>フジモト　ユウト</t>
  </si>
  <si>
    <t>釜元　想太</t>
  </si>
  <si>
    <t>カマモト　ソウタ</t>
  </si>
  <si>
    <t>八並　心愛</t>
  </si>
  <si>
    <t>ヤツナミ　ココナ</t>
  </si>
  <si>
    <t>川村　悠李</t>
  </si>
  <si>
    <t>カワムラ　ユウリ</t>
  </si>
  <si>
    <t>タカハシ　シュウゴ</t>
  </si>
  <si>
    <t>安部　凛汰郎</t>
  </si>
  <si>
    <t>アベ　リンタロウ</t>
  </si>
  <si>
    <t>宇都宮　瑛翔</t>
  </si>
  <si>
    <t>ウツノミヤ　エイト</t>
  </si>
  <si>
    <t>中矢　悠雅</t>
  </si>
  <si>
    <t>ナカヤ　ユウマ</t>
  </si>
  <si>
    <t>高橋　晃海</t>
  </si>
  <si>
    <t>タカハシ　コウガ</t>
  </si>
  <si>
    <t>岩本　壮輔</t>
  </si>
  <si>
    <t>イワモト　ソウスケ</t>
  </si>
  <si>
    <t>財前　凪</t>
  </si>
  <si>
    <t>ザイゼン　ナギサ</t>
  </si>
  <si>
    <t>賀来　葵</t>
  </si>
  <si>
    <t>カク　アオイ</t>
  </si>
  <si>
    <t>角田　葉汰</t>
  </si>
  <si>
    <t>ツノダ　ヨウタ</t>
  </si>
  <si>
    <t>田村　暖</t>
  </si>
  <si>
    <t>タムラ　ダン</t>
  </si>
  <si>
    <t>野田　拓真</t>
  </si>
  <si>
    <t>宮園　旺助</t>
  </si>
  <si>
    <t>ミヤゾノ　オウスケ</t>
  </si>
  <si>
    <t>佐加良　瑛翔</t>
  </si>
  <si>
    <t>サガラ　エイト</t>
  </si>
  <si>
    <t>末松　爽</t>
  </si>
  <si>
    <t>スエマツ　ソウ</t>
  </si>
  <si>
    <t>小嶋　澪</t>
  </si>
  <si>
    <t>コジマ　ミオ</t>
  </si>
  <si>
    <t>相良　瑞樹</t>
  </si>
  <si>
    <t>山本　湊</t>
  </si>
  <si>
    <t>ヤマモト　カナデ</t>
  </si>
  <si>
    <t>末廣　一翔</t>
  </si>
  <si>
    <t>スエヒロ　カズト</t>
  </si>
  <si>
    <t>赤尾　叶愛</t>
  </si>
  <si>
    <t>アカオ　ノア</t>
  </si>
  <si>
    <t>末廣　楓翔</t>
  </si>
  <si>
    <t>スエヒロ　フウト</t>
  </si>
  <si>
    <t>森　怜央</t>
  </si>
  <si>
    <t>モリ　レオ</t>
  </si>
  <si>
    <t>後藤　大琥</t>
  </si>
  <si>
    <t>尾川　倖大</t>
  </si>
  <si>
    <t>オガワ　コウタ</t>
  </si>
  <si>
    <t>神　藍斗</t>
  </si>
  <si>
    <t>カミ　アオト</t>
  </si>
  <si>
    <t>中野　瑛斗</t>
  </si>
  <si>
    <t>ナカノ　エイト</t>
  </si>
  <si>
    <t>畑中　暖空</t>
  </si>
  <si>
    <t>ハタナカ　ヒナタ</t>
  </si>
  <si>
    <t>松本　結心</t>
  </si>
  <si>
    <t>マツモト　ユノ</t>
  </si>
  <si>
    <t>田中　孔明</t>
  </si>
  <si>
    <t>タナカ　コウメイ</t>
  </si>
  <si>
    <t>宮川　煌</t>
  </si>
  <si>
    <t>ミヤカワ　コウ</t>
  </si>
  <si>
    <t>成瀬　一之輔</t>
  </si>
  <si>
    <t>ナルセ　イチノスケ</t>
  </si>
  <si>
    <t>福永　善志郎</t>
  </si>
  <si>
    <t>フクナガ　ゼンシロウ</t>
  </si>
  <si>
    <t>西枝　菜奈美</t>
  </si>
  <si>
    <t>ニシエダ　ナナミ</t>
  </si>
  <si>
    <t>廣瀬　芽生</t>
  </si>
  <si>
    <t>ヒロセ　メイ</t>
  </si>
  <si>
    <t>伊藤　聖真</t>
  </si>
  <si>
    <t>イトウ　ショウマ</t>
  </si>
  <si>
    <t>西田　光汰</t>
  </si>
  <si>
    <t>ニシダ　コウタ</t>
  </si>
  <si>
    <t>日名子　結咲</t>
  </si>
  <si>
    <t>ヒナゴ　ユイ</t>
  </si>
  <si>
    <t>野上　幹太</t>
  </si>
  <si>
    <t>ノガミ　カンタ</t>
  </si>
  <si>
    <t>武田　樹</t>
  </si>
  <si>
    <t>タケダ　イツキ</t>
  </si>
  <si>
    <t>松浦　幸輝</t>
  </si>
  <si>
    <t>マツウラ　コウキ</t>
  </si>
  <si>
    <t>小山　岳</t>
  </si>
  <si>
    <t>コヤマ　ガク</t>
  </si>
  <si>
    <t>山﨑　縁</t>
  </si>
  <si>
    <t>ヤマサキ　エニシ</t>
  </si>
  <si>
    <t>安部　智敦</t>
  </si>
  <si>
    <t>アンベ　トモアツ</t>
  </si>
  <si>
    <t>宗岡　ひより</t>
  </si>
  <si>
    <t>ムナオカ　ヒヨリ</t>
  </si>
  <si>
    <t>坂田　柚葉</t>
  </si>
  <si>
    <t>サカタ　ユズハ</t>
  </si>
  <si>
    <t>野地　天馬</t>
  </si>
  <si>
    <t>ノジ　テンマ</t>
  </si>
  <si>
    <t>川﨑　凜士</t>
  </si>
  <si>
    <t>カワサキ　リヒト</t>
  </si>
  <si>
    <t>宿利　海斗</t>
  </si>
  <si>
    <t>シュクリ　カイト</t>
  </si>
  <si>
    <t>古庄　日向</t>
  </si>
  <si>
    <t>フルショウ　ヒナタ</t>
  </si>
  <si>
    <t>後藤　陽葵</t>
  </si>
  <si>
    <t>ゴトウ　ヒナタ</t>
  </si>
  <si>
    <t>香川　悠真</t>
  </si>
  <si>
    <t>カガワ　ハルマ</t>
  </si>
  <si>
    <t>旗手　貴一</t>
  </si>
  <si>
    <t>ハタテ　キイチ</t>
  </si>
  <si>
    <t>山本　啓太</t>
  </si>
  <si>
    <t>ヤマモト　ケイタ</t>
  </si>
  <si>
    <t>西本　尚生</t>
  </si>
  <si>
    <t>ニシモト　ナオキ</t>
  </si>
  <si>
    <t>原山　佳士</t>
  </si>
  <si>
    <t>ハラヤマ　ケイト</t>
  </si>
  <si>
    <t>村上　白夜</t>
  </si>
  <si>
    <t>ムラカミ　ビャクヤ</t>
  </si>
  <si>
    <t>矢野　朝陽</t>
  </si>
  <si>
    <t>ヤノ　アサヒ</t>
  </si>
  <si>
    <t>丸谷　琉斗</t>
  </si>
  <si>
    <t>マルタニ　ルイト</t>
  </si>
  <si>
    <t>奥永　琉生</t>
  </si>
  <si>
    <t>オクナガ　リュウセイ</t>
  </si>
  <si>
    <t>難波　貴幸</t>
  </si>
  <si>
    <t>ナンバ　タカユキ</t>
  </si>
  <si>
    <t>丸谷　龍生</t>
  </si>
  <si>
    <t>マルタニ　リュウセイ</t>
  </si>
  <si>
    <t>下畑　晴陽</t>
  </si>
  <si>
    <t>シモハタ　ハルヒ</t>
  </si>
  <si>
    <t>奥嶋　柊介</t>
  </si>
  <si>
    <t>オクシマ　シュウスケ</t>
  </si>
  <si>
    <t>田畑　颯大</t>
  </si>
  <si>
    <t>タバタ　ソウタ</t>
  </si>
  <si>
    <t>岡田　莉央</t>
  </si>
  <si>
    <t>オカダ　リオ</t>
  </si>
  <si>
    <t>相良　健愼</t>
  </si>
  <si>
    <t>サガラ　ケンシン</t>
  </si>
  <si>
    <t>吉岡　せいら</t>
  </si>
  <si>
    <t>ヨシオカ　セイラ</t>
  </si>
  <si>
    <t>廣木　晴一</t>
  </si>
  <si>
    <t>ヒロキ　ハルイチ</t>
  </si>
  <si>
    <t>堂上　月</t>
  </si>
  <si>
    <t>ドウジョウ　アカリ</t>
  </si>
  <si>
    <t>梅木　浩瀬</t>
  </si>
  <si>
    <t>ウメキ　ヒロセ</t>
  </si>
  <si>
    <t>新家　颯太</t>
  </si>
  <si>
    <t>シンヤ　ソウタ</t>
  </si>
  <si>
    <t>大江　杏莉</t>
  </si>
  <si>
    <t>オオエ　アンリ</t>
  </si>
  <si>
    <t>池田　新</t>
  </si>
  <si>
    <t>イケダ　アラタ</t>
  </si>
  <si>
    <t>川口　蒼真</t>
  </si>
  <si>
    <t>古寺　永弥</t>
  </si>
  <si>
    <t>フルテラ　トウヤ</t>
  </si>
  <si>
    <t>長門　朝陽</t>
  </si>
  <si>
    <t>ナガト　アサヒ</t>
  </si>
  <si>
    <t>新家　大翔</t>
  </si>
  <si>
    <t>シンヤ　ヒロト</t>
  </si>
  <si>
    <t>北山　綺琉</t>
  </si>
  <si>
    <t>キタヤマ　キルア</t>
  </si>
  <si>
    <t>秦　悠人</t>
  </si>
  <si>
    <t>ハタ　ユウト</t>
  </si>
  <si>
    <t>渋田　雅琥</t>
  </si>
  <si>
    <t>シブタ　ガク</t>
  </si>
  <si>
    <t>大久保　柊李</t>
  </si>
  <si>
    <t>オオクボ　トウリ</t>
  </si>
  <si>
    <t>植山　胡桃</t>
  </si>
  <si>
    <t>ウエヤマ　クルミ</t>
  </si>
  <si>
    <t>渋田　煌生</t>
  </si>
  <si>
    <t>シブタ　コウ</t>
  </si>
  <si>
    <t>宮元　悠吏</t>
  </si>
  <si>
    <t>ミヤモト　ユウリ</t>
  </si>
  <si>
    <t>植山　颯太</t>
  </si>
  <si>
    <t>ウエヤマ　ソウタ</t>
  </si>
  <si>
    <t>古川　千晴</t>
  </si>
  <si>
    <t>フルカワ　チハル</t>
  </si>
  <si>
    <t>山下　諒真</t>
  </si>
  <si>
    <t>ヤマシタ　リョウマ</t>
  </si>
  <si>
    <t>三枝　柚月</t>
  </si>
  <si>
    <t>ミエダ　ユヅキ</t>
  </si>
  <si>
    <t>平野　星愛</t>
  </si>
  <si>
    <t>ヒラノ　セラ</t>
  </si>
  <si>
    <t>平野　希愛</t>
  </si>
  <si>
    <t>ヒラノ　マリア</t>
  </si>
  <si>
    <t>利光　主理</t>
  </si>
  <si>
    <t>トシミツ　シュリ</t>
  </si>
  <si>
    <t>秋月　快斗</t>
  </si>
  <si>
    <t>アキヅキ　カイト</t>
  </si>
  <si>
    <t>梶原　暁登</t>
  </si>
  <si>
    <t>カジワラ　アキト</t>
  </si>
  <si>
    <t>山口　凌空</t>
  </si>
  <si>
    <t>ヤマグチ　リク</t>
  </si>
  <si>
    <t>野上　航太</t>
  </si>
  <si>
    <t>ノガミ　コウタ</t>
  </si>
  <si>
    <t>藤原　百花</t>
  </si>
  <si>
    <t>フジワラ　モモカ</t>
  </si>
  <si>
    <t>菅　晴翔</t>
  </si>
  <si>
    <t>スガ　ハルト</t>
  </si>
  <si>
    <t>平原　琴乃</t>
  </si>
  <si>
    <t>ヒラバラ　コトノ</t>
  </si>
  <si>
    <t>森田　愛我</t>
  </si>
  <si>
    <t>モリタ　アイト</t>
  </si>
  <si>
    <t>中村　源</t>
  </si>
  <si>
    <t>ナカムラ　ゲン</t>
  </si>
  <si>
    <t>小山　紘蔵</t>
  </si>
  <si>
    <t>小手川　多旺</t>
  </si>
  <si>
    <t>コテガワ　タオ</t>
  </si>
  <si>
    <t>稲葉　一眞</t>
  </si>
  <si>
    <t>イナバ　カズマ</t>
  </si>
  <si>
    <t>塩月　琉皇</t>
  </si>
  <si>
    <t>シオツキ　リオ</t>
  </si>
  <si>
    <t>河野　琉唯</t>
  </si>
  <si>
    <t>清家　航</t>
  </si>
  <si>
    <t>セイケ　ワタル</t>
  </si>
  <si>
    <t>山際　天晴</t>
  </si>
  <si>
    <t>ヤマギワ　テンセイ</t>
  </si>
  <si>
    <t>丸山　陸</t>
  </si>
  <si>
    <t>マルヤマ　リク</t>
  </si>
  <si>
    <t>木許　真冴人</t>
  </si>
  <si>
    <t>キモト　マサト</t>
  </si>
  <si>
    <t>中島　羽紅</t>
  </si>
  <si>
    <t>ナカジマ　ハク</t>
  </si>
  <si>
    <t>大川　笑佳</t>
  </si>
  <si>
    <t>オオカワ　エミカ</t>
  </si>
  <si>
    <t>中島　隆貴</t>
  </si>
  <si>
    <t>ナカジマ　リュウキ</t>
  </si>
  <si>
    <t>ナガオ　リツキ</t>
  </si>
  <si>
    <t>前田　空翔</t>
  </si>
  <si>
    <t>マエダ　ソラト</t>
  </si>
  <si>
    <t>石田　旺大</t>
  </si>
  <si>
    <t>イシダ　オウタ</t>
  </si>
  <si>
    <t>中村　壱太</t>
  </si>
  <si>
    <t>ナカムラ　イチタ</t>
  </si>
  <si>
    <t>オノ　ユイト</t>
  </si>
  <si>
    <t>川上　結聖</t>
  </si>
  <si>
    <t>カワカミ　ユウセイ</t>
  </si>
  <si>
    <t>山田　雅翔</t>
  </si>
  <si>
    <t>ヤマダ　マサト</t>
  </si>
  <si>
    <t>佐藤　久斗</t>
  </si>
  <si>
    <t>サトウ　ヒサト</t>
  </si>
  <si>
    <t>浅利　与公</t>
  </si>
  <si>
    <t>アサリ　ヨシトモ</t>
  </si>
  <si>
    <t>桒原　旬生</t>
  </si>
  <si>
    <t>クワハラ　マサキ</t>
  </si>
  <si>
    <t>桒原　日々人</t>
  </si>
  <si>
    <t>クワハラ　ヒビト</t>
  </si>
  <si>
    <t>白江　珠宇</t>
  </si>
  <si>
    <t>シラエ　シュウ</t>
  </si>
  <si>
    <t>尾﨑　翔</t>
  </si>
  <si>
    <t>オザキ　ショウ</t>
  </si>
  <si>
    <t>葛城　大翔</t>
  </si>
  <si>
    <t>カツラギ　ハルト</t>
  </si>
  <si>
    <t>小島　夢生</t>
  </si>
  <si>
    <t>コジマ　イブキ</t>
  </si>
  <si>
    <t>長野　由承</t>
  </si>
  <si>
    <t>ナガノ　ヨシツグ</t>
  </si>
  <si>
    <t>眞嶋　皇我</t>
  </si>
  <si>
    <t>マジマ　オウガ</t>
  </si>
  <si>
    <t>藤野　吏琥</t>
  </si>
  <si>
    <t>フジノ　リク</t>
  </si>
  <si>
    <t>中井　康惺</t>
  </si>
  <si>
    <t>ナカイ　コウセイ</t>
  </si>
  <si>
    <t>黎　智軒</t>
  </si>
  <si>
    <t>レイ　チイケン</t>
  </si>
  <si>
    <t>季　佳霖</t>
  </si>
  <si>
    <t>キ　カリン</t>
  </si>
  <si>
    <t>長谷部　譲斗</t>
  </si>
  <si>
    <t>ハセベ　ユズト</t>
  </si>
  <si>
    <t>沼口　直生</t>
  </si>
  <si>
    <t>ヌマグチ　ナオ</t>
  </si>
  <si>
    <t>加來　充稀</t>
  </si>
  <si>
    <t>カク　ミツキ</t>
  </si>
  <si>
    <t>鎌倉　理</t>
  </si>
  <si>
    <t>カマクラ　オサム</t>
  </si>
  <si>
    <t>山中　翔蒼</t>
  </si>
  <si>
    <t>ヤマナカ　トア</t>
  </si>
  <si>
    <t>小林　春登</t>
  </si>
  <si>
    <t>コバヤシ　ハルト</t>
  </si>
  <si>
    <t>稲生　龍馬</t>
  </si>
  <si>
    <t>イナオ　リュウマ</t>
  </si>
  <si>
    <t>植村　凪</t>
  </si>
  <si>
    <t>ウエムラ　ナギサ</t>
  </si>
  <si>
    <t>小嶋　颯介</t>
  </si>
  <si>
    <t>コジマ　ソウスケ</t>
  </si>
  <si>
    <t>山本　丈瑠</t>
  </si>
  <si>
    <t>ヤマモト　タケル</t>
  </si>
  <si>
    <t>大西　暁士</t>
  </si>
  <si>
    <t>オオニシ　サトシ</t>
  </si>
  <si>
    <t>水流　夏葵</t>
  </si>
  <si>
    <t>ミズナガ　ナツキ</t>
  </si>
  <si>
    <t>日野　瑠真</t>
  </si>
  <si>
    <t>ヒノ　リュウマ</t>
  </si>
  <si>
    <t>飯村　颯斗</t>
  </si>
  <si>
    <t>イイムラ　リュウト</t>
  </si>
  <si>
    <t>加藤　大志</t>
  </si>
  <si>
    <t>カトウ　タイシ</t>
  </si>
  <si>
    <t>上別府　舜</t>
  </si>
  <si>
    <t>カミベップ　シュン</t>
  </si>
  <si>
    <t>市川　凛太朗</t>
  </si>
  <si>
    <t>イチカワ　リンタロウ</t>
  </si>
  <si>
    <t>姫野　瑠郁</t>
  </si>
  <si>
    <t>ヒメノ　ルイク</t>
  </si>
  <si>
    <t>上別府　諒</t>
  </si>
  <si>
    <t>カミベップ　リョウ</t>
  </si>
  <si>
    <t>藤井　十愛</t>
  </si>
  <si>
    <t>フジイ　ソア</t>
  </si>
  <si>
    <t>後藤　結人</t>
  </si>
  <si>
    <t>ゴトウ　ユイト</t>
  </si>
  <si>
    <t>安部　篤人</t>
  </si>
  <si>
    <t>アベ　アツト</t>
  </si>
  <si>
    <t>山口　朔也</t>
  </si>
  <si>
    <t>ヤマグチ　サクヤ</t>
  </si>
  <si>
    <t>松下　直人</t>
  </si>
  <si>
    <t>マツシタ　ナオト</t>
  </si>
  <si>
    <t>篠原　実朝</t>
  </si>
  <si>
    <t>シノハラ　ミノリ</t>
  </si>
  <si>
    <t>髙宮　凌駕</t>
  </si>
  <si>
    <t>髙橋　一希</t>
  </si>
  <si>
    <t>タカハシ　カズキ</t>
  </si>
  <si>
    <t>渡辺　弥市朗</t>
  </si>
  <si>
    <t>ワタナベ　ヤイチロウ</t>
  </si>
  <si>
    <t>伊藤　蔵之丞</t>
  </si>
  <si>
    <t>イトウ　クラノスケ</t>
  </si>
  <si>
    <t>牧野　正周</t>
  </si>
  <si>
    <t>マキノ　マサチカ</t>
  </si>
  <si>
    <t>髙橋　怜央</t>
  </si>
  <si>
    <t>タカハシ　レオ</t>
  </si>
  <si>
    <t>板清　朝陽</t>
  </si>
  <si>
    <t>イタキヨ　アサヒ</t>
  </si>
  <si>
    <t>三浦　想真</t>
  </si>
  <si>
    <t>野中　怜央</t>
  </si>
  <si>
    <t>ノナカ　レオ</t>
  </si>
  <si>
    <t>玉田　一惺</t>
  </si>
  <si>
    <t>タマダ　イッセイ</t>
  </si>
  <si>
    <t>神田　想太</t>
  </si>
  <si>
    <t>カンダ　ソウタ</t>
  </si>
  <si>
    <t>安東　結士</t>
  </si>
  <si>
    <t>アンドウ　ユウジ</t>
  </si>
  <si>
    <t>江上　葵偉</t>
  </si>
  <si>
    <t>エガミ　アオイ</t>
  </si>
  <si>
    <t>高橋　京志</t>
  </si>
  <si>
    <t>タカハシ　ケイジ</t>
  </si>
  <si>
    <t>坂本　芽挑</t>
  </si>
  <si>
    <t>サカモト　メイト</t>
  </si>
  <si>
    <t>白石　悠介</t>
  </si>
  <si>
    <t>シライシ　ユウスケ</t>
  </si>
  <si>
    <t>園田　和</t>
  </si>
  <si>
    <t>ソノダ　ヤマト</t>
  </si>
  <si>
    <t>工藤　寿</t>
  </si>
  <si>
    <t>クドウ　ヒサシ</t>
  </si>
  <si>
    <t>西山　圭</t>
  </si>
  <si>
    <t>ニシヤマ　ケイ</t>
  </si>
  <si>
    <t>園田　尊</t>
  </si>
  <si>
    <t>ソノダ　ミコト</t>
  </si>
  <si>
    <t>中邑　景太郎</t>
  </si>
  <si>
    <t>ナカムラ　キョウタロウ</t>
  </si>
  <si>
    <t>浅利　奏人</t>
  </si>
  <si>
    <t>アサリ　カナト</t>
  </si>
  <si>
    <t>菊地　壮輔</t>
  </si>
  <si>
    <t>キクチ　ソウスケ</t>
  </si>
  <si>
    <t>岩田　日佳理</t>
  </si>
  <si>
    <t>イワタ　ヒヨリ</t>
  </si>
  <si>
    <t>古庄　櫂士</t>
  </si>
  <si>
    <t>コショウ　カイト</t>
  </si>
  <si>
    <t>岩　ひかり</t>
  </si>
  <si>
    <t>イワ　ヒカリ</t>
  </si>
  <si>
    <t>黒澤　絢斗</t>
  </si>
  <si>
    <t>クロサワ　アヤト</t>
  </si>
  <si>
    <t>友枝　樹</t>
  </si>
  <si>
    <t>トモエダ　イツキ</t>
  </si>
  <si>
    <t>浅田　陽大</t>
  </si>
  <si>
    <t>アサダ　ヒナタ</t>
  </si>
  <si>
    <t>中邑　咲太郎</t>
  </si>
  <si>
    <t>ナカムラ　サクタロウ</t>
  </si>
  <si>
    <t>手島　大智</t>
  </si>
  <si>
    <t>テシマ　ダイチ</t>
  </si>
  <si>
    <t>岩　純太郎</t>
  </si>
  <si>
    <t>イワ　ジュンタロウ</t>
  </si>
  <si>
    <t>小野　湊翔</t>
  </si>
  <si>
    <t>平松　朝燈</t>
  </si>
  <si>
    <t>ヒラマツ　アサヒ</t>
  </si>
  <si>
    <t>宮﨑　恒誠</t>
  </si>
  <si>
    <t>ミヤザキ　コウセイ</t>
  </si>
  <si>
    <t>小野　美心望</t>
  </si>
  <si>
    <t>オノ　ミコノ</t>
  </si>
  <si>
    <t>宇都宮　達彦</t>
  </si>
  <si>
    <t>ウツノミヤ　タツヒコ</t>
  </si>
  <si>
    <t>金井　啓輔</t>
  </si>
  <si>
    <t>カナイ　ケイスケ</t>
  </si>
  <si>
    <t>羽田野　楓</t>
  </si>
  <si>
    <t>ハダノ　カエデ</t>
  </si>
  <si>
    <t>伊藤　叶夢</t>
  </si>
  <si>
    <t>イトウ　トア</t>
  </si>
  <si>
    <t>吉光　志</t>
  </si>
  <si>
    <t>ヨシミツ　ユキ</t>
  </si>
  <si>
    <t>杉田　禅桜</t>
  </si>
  <si>
    <t>スギタ　ゼンヨウ</t>
  </si>
  <si>
    <t>後藤　雅貴</t>
  </si>
  <si>
    <t>ゴトウ　マサキ</t>
  </si>
  <si>
    <t>鶴原　京祐</t>
  </si>
  <si>
    <t>ツルハラ　キョウスケ</t>
  </si>
  <si>
    <t>片田　聖琉</t>
  </si>
  <si>
    <t>カタダ　セイル</t>
  </si>
  <si>
    <t>高橋　瑛人</t>
  </si>
  <si>
    <t>河野　世凪</t>
  </si>
  <si>
    <t>カワノ　セラ</t>
  </si>
  <si>
    <t>坂本　誉</t>
  </si>
  <si>
    <t>サカモト　ホマレ</t>
  </si>
  <si>
    <t>後藤　凛太郎</t>
  </si>
  <si>
    <t>ゴトウ　リンタロウ</t>
  </si>
  <si>
    <t>武口　隼人</t>
  </si>
  <si>
    <t>タケグチ　ハヤト</t>
  </si>
  <si>
    <t>小嶋　稜太</t>
  </si>
  <si>
    <t>コジマ　リョウタ</t>
  </si>
  <si>
    <t>藤井　律希</t>
  </si>
  <si>
    <t>フジイ　リツキ</t>
  </si>
  <si>
    <t>中村　聡一郎</t>
  </si>
  <si>
    <t>ナカムラ　ソウイチロウ</t>
  </si>
  <si>
    <t>吉水　康介</t>
  </si>
  <si>
    <t>ヨシミズ　コウスケ</t>
  </si>
  <si>
    <t>小原　璃子</t>
  </si>
  <si>
    <t>オハラ　リコ</t>
  </si>
  <si>
    <t>星田　徹次朗</t>
  </si>
  <si>
    <t>ホシダ　テツジロウ</t>
  </si>
  <si>
    <t>衛藤　充希</t>
  </si>
  <si>
    <t>エトウ　ミツキ</t>
  </si>
  <si>
    <t>森　悠馬</t>
  </si>
  <si>
    <t>モリ　ユウマ</t>
  </si>
  <si>
    <t>矢野　聖真</t>
  </si>
  <si>
    <t>ヤノ　キヨマサ</t>
  </si>
  <si>
    <t>小笠原　豪</t>
  </si>
  <si>
    <t>オガサワラ　ゴウ</t>
  </si>
  <si>
    <t>古川　泰地</t>
  </si>
  <si>
    <t>フルカワ　タイチ</t>
  </si>
  <si>
    <t>脇坂　天音</t>
  </si>
  <si>
    <t>ワキサカ　ソラト</t>
  </si>
  <si>
    <t>富山　葵斗</t>
  </si>
  <si>
    <t>トミヤマ　アオト</t>
  </si>
  <si>
    <t>竹ノ下　湊都</t>
  </si>
  <si>
    <t>タケノシタ　ミナト</t>
  </si>
  <si>
    <t>渡邉　想良</t>
  </si>
  <si>
    <t>ワタナベ　ソラ</t>
  </si>
  <si>
    <t>増野　朝飛</t>
  </si>
  <si>
    <t>マスノ　アサヒ</t>
  </si>
  <si>
    <t>渡邊　優陽</t>
  </si>
  <si>
    <t>ワタナベ　ユウヒ</t>
  </si>
  <si>
    <t>藤田　夢翔</t>
  </si>
  <si>
    <t>フジタ　ユウト</t>
  </si>
  <si>
    <t>志賀　琉人</t>
  </si>
  <si>
    <t>シガ　リヒト</t>
  </si>
  <si>
    <t>後藤　七海</t>
  </si>
  <si>
    <t>ゴトウ　ナナミ</t>
  </si>
  <si>
    <t>清原　逸貴</t>
  </si>
  <si>
    <t>キヨハラ　イツキ</t>
  </si>
  <si>
    <t>甲斐　?介</t>
  </si>
  <si>
    <t>カイ　ソウスケ</t>
  </si>
  <si>
    <t>秦　凪杜</t>
  </si>
  <si>
    <t>シン　ナギト</t>
  </si>
  <si>
    <t>後藤　宏海</t>
  </si>
  <si>
    <t>ゴトウ　ヒロミ</t>
  </si>
  <si>
    <t>後藤　喜一</t>
  </si>
  <si>
    <t>ゴトウ　キイチ</t>
  </si>
  <si>
    <t>前田　澄晴</t>
  </si>
  <si>
    <t>マエダ　スバル</t>
  </si>
  <si>
    <t>大倉　叶多</t>
  </si>
  <si>
    <t>オオクラ　カナタ</t>
  </si>
  <si>
    <t>小野　燦士郎</t>
  </si>
  <si>
    <t>オノ　サンシロウ</t>
  </si>
  <si>
    <t>赤星　蒼樹</t>
  </si>
  <si>
    <t>アカボシ　ソウキ</t>
  </si>
  <si>
    <t>山田　蓮太</t>
  </si>
  <si>
    <t>ヤマダ　レンタ</t>
  </si>
  <si>
    <t>浅井　奏一郎</t>
  </si>
  <si>
    <t>アサイ　ソウイチロウ</t>
  </si>
  <si>
    <t>上村　航平</t>
  </si>
  <si>
    <t>ウエムラ　コウヘイ</t>
  </si>
  <si>
    <t>中尾　充希</t>
  </si>
  <si>
    <t>ナカオ　ミツキ</t>
  </si>
  <si>
    <t>久保田　陽翔</t>
  </si>
  <si>
    <t>クボタ　ハルト</t>
  </si>
  <si>
    <t>廣瀬　大海</t>
  </si>
  <si>
    <t>ヒロセ　タイガ</t>
  </si>
  <si>
    <t>宮川　佑</t>
  </si>
  <si>
    <t>ミヤガワ　タスク</t>
  </si>
  <si>
    <t>佐藤　悠真</t>
  </si>
  <si>
    <t>河村　玲緒</t>
  </si>
  <si>
    <t>カワムラ　レオ</t>
  </si>
  <si>
    <t>五嶋　璃月</t>
  </si>
  <si>
    <t>ゴシマ　リツキ</t>
  </si>
  <si>
    <t>宮﨑　晃誠</t>
  </si>
  <si>
    <t>小野　晃大</t>
  </si>
  <si>
    <t>オノ　コウタ</t>
  </si>
  <si>
    <t>浦田　透吾</t>
  </si>
  <si>
    <t>ウラタ　トウゴ</t>
  </si>
  <si>
    <t>伊藤　流生</t>
  </si>
  <si>
    <t>イトウ　ルイ</t>
  </si>
  <si>
    <t>井上　仁翔</t>
  </si>
  <si>
    <t>イノウエ　ニト</t>
  </si>
  <si>
    <t>高橋　由</t>
  </si>
  <si>
    <t>タカハシ　ユイ</t>
  </si>
  <si>
    <t>甲斐　文陽</t>
  </si>
  <si>
    <t>カイ　フミヤ</t>
  </si>
  <si>
    <t>後藤　煌晴</t>
  </si>
  <si>
    <t>ゴトウ　コウセイ</t>
  </si>
  <si>
    <t>吉光　蒼太</t>
  </si>
  <si>
    <t>ヨシミツ　ソウタ</t>
  </si>
  <si>
    <t>近藤　杏醐</t>
  </si>
  <si>
    <t>コンドウ　キョウゴ</t>
  </si>
  <si>
    <t>棚村　勇瑠</t>
  </si>
  <si>
    <t>タナムラ　タケル</t>
  </si>
  <si>
    <t>七蔵司　翼</t>
  </si>
  <si>
    <t>ナナゾウシ　ツバサ</t>
  </si>
  <si>
    <t>宮嵜　泰一</t>
  </si>
  <si>
    <t>ミヤザキ　タイチ</t>
  </si>
  <si>
    <t>佐藤　航琉</t>
  </si>
  <si>
    <t>サトウ　ワタル</t>
  </si>
  <si>
    <t>五島　朔</t>
  </si>
  <si>
    <t>ゴトウ　サク</t>
  </si>
  <si>
    <t>五島　陸</t>
  </si>
  <si>
    <t>後藤　蒼人</t>
  </si>
  <si>
    <t>ゴトウ　アオト</t>
  </si>
  <si>
    <t>宮本　蒼央</t>
  </si>
  <si>
    <t>ミヤモト　アオ</t>
  </si>
  <si>
    <t>矢野　新大</t>
  </si>
  <si>
    <t>ヤノ　アラタ</t>
  </si>
  <si>
    <t>関　湊人</t>
  </si>
  <si>
    <t>セキ　ミナト</t>
  </si>
  <si>
    <t>生駒　大輝</t>
  </si>
  <si>
    <t>イコマ　ダイヤ</t>
  </si>
  <si>
    <t>廣田　渓志</t>
  </si>
  <si>
    <t>ヒロタ　ケイシ</t>
  </si>
  <si>
    <t>飛騨　琉信</t>
  </si>
  <si>
    <t>ヒダ　リュウシン</t>
  </si>
  <si>
    <t>野村　湊大</t>
  </si>
  <si>
    <t>ノムラ　ソウタ</t>
  </si>
  <si>
    <t>関　将弘</t>
  </si>
  <si>
    <t>セキ　マサヒロ</t>
  </si>
  <si>
    <t>内田　琉斗</t>
  </si>
  <si>
    <t>ウチダ　リオト</t>
  </si>
  <si>
    <t>本間　蒼斗</t>
  </si>
  <si>
    <t>ホンマ　アオト</t>
  </si>
  <si>
    <t>前山　旬</t>
  </si>
  <si>
    <t>マエヤマ　シュン</t>
  </si>
  <si>
    <t>円本　莉乃彩</t>
  </si>
  <si>
    <t>エンモト　リノア</t>
  </si>
  <si>
    <t>乙津　優</t>
  </si>
  <si>
    <t>オトズ　ユウ</t>
  </si>
  <si>
    <t>幡東　燈也</t>
  </si>
  <si>
    <t>バンドウ　トウヤ</t>
  </si>
  <si>
    <t>江田　侑輝</t>
  </si>
  <si>
    <t>コウダ　ユウキ</t>
  </si>
  <si>
    <t>梅木　惟友</t>
  </si>
  <si>
    <t>ウメキ　イオ</t>
  </si>
  <si>
    <t>松下　航晴</t>
  </si>
  <si>
    <t>マツシタ　コウセイ</t>
  </si>
  <si>
    <t>桐村　一輝</t>
  </si>
  <si>
    <t>キリムラ　イツキ</t>
  </si>
  <si>
    <t>上村　祐大</t>
  </si>
  <si>
    <t>ウエムラ　ユウダイ</t>
  </si>
  <si>
    <t>都留　湊</t>
  </si>
  <si>
    <t>ツル　カナデ</t>
  </si>
  <si>
    <t>福田　義朗</t>
  </si>
  <si>
    <t>フクダ　ヨシロウ</t>
  </si>
  <si>
    <t>西本　悠真</t>
  </si>
  <si>
    <t>ニシモト　ユウマ</t>
  </si>
  <si>
    <t>安達　瑛大</t>
  </si>
  <si>
    <t>アダチ　エイタ</t>
  </si>
  <si>
    <t>遠山　直人</t>
  </si>
  <si>
    <t>トオヤマ　ナオト</t>
  </si>
  <si>
    <t>北村　奏太</t>
  </si>
  <si>
    <t>キタムラ　ソウタ</t>
  </si>
  <si>
    <t>中村　壮汰</t>
  </si>
  <si>
    <t>ナカムラ　ソウタ</t>
  </si>
  <si>
    <t>村松　瑛太</t>
  </si>
  <si>
    <t>ムラマツ　エイタ</t>
  </si>
  <si>
    <t>井崎　煌大</t>
  </si>
  <si>
    <t>イザキ　コウタ</t>
  </si>
  <si>
    <t>江尻　大和</t>
  </si>
  <si>
    <t>エジリ　ヤマト</t>
  </si>
  <si>
    <t>イノウエ　カズシ</t>
  </si>
  <si>
    <t>近藤　旭</t>
  </si>
  <si>
    <t>コンドウ　アサヒ</t>
  </si>
  <si>
    <t>川口　雅空</t>
  </si>
  <si>
    <t>カワグチ　ガク</t>
  </si>
  <si>
    <t>福満　優仁</t>
  </si>
  <si>
    <t>フクミツ　ヒロト</t>
  </si>
  <si>
    <t>福満　悠真</t>
  </si>
  <si>
    <t>フクミツ　ハルマ</t>
  </si>
  <si>
    <t>林　力翔</t>
  </si>
  <si>
    <t>ハヤシ　リキト</t>
  </si>
  <si>
    <t>糟谷　倫太朗</t>
  </si>
  <si>
    <t>カスタニ　リンタロウ</t>
  </si>
  <si>
    <t>繁富　櫻介</t>
  </si>
  <si>
    <t>シゲトミ　オウスケ</t>
  </si>
  <si>
    <t>山口　市路</t>
  </si>
  <si>
    <t>ヤマグチ　イチロ</t>
  </si>
  <si>
    <t>中野　春仁</t>
  </si>
  <si>
    <t>ナカノ　ハルヒト</t>
  </si>
  <si>
    <t>首藤　由成</t>
  </si>
  <si>
    <t>シュトウ　ユウセイ</t>
  </si>
  <si>
    <t>中野　夏仁</t>
  </si>
  <si>
    <t>ナカノ　ナツヒト</t>
  </si>
  <si>
    <t>郡田　幹也</t>
  </si>
  <si>
    <t>グンダ　ミキヤ</t>
  </si>
  <si>
    <t>宮脇　琴心</t>
  </si>
  <si>
    <t>ミヤワキ　コトコ</t>
  </si>
  <si>
    <t>後藤　湊友</t>
  </si>
  <si>
    <t>ゴトウ　ミナト</t>
  </si>
  <si>
    <t>安東　拓人</t>
  </si>
  <si>
    <t>アンドウ　タクト</t>
  </si>
  <si>
    <t>藤田　圭亮</t>
  </si>
  <si>
    <t>フジタ　ケイスケ</t>
  </si>
  <si>
    <t>吉本　幸司</t>
  </si>
  <si>
    <t>ヨシモト　コウジ</t>
  </si>
  <si>
    <t>武石　倫太朗</t>
  </si>
  <si>
    <t>タケシタ　リンタロウ</t>
  </si>
  <si>
    <t>野田　泰次郎</t>
  </si>
  <si>
    <t>ノダ　ヤスジロウ</t>
  </si>
  <si>
    <t>岡田　康汰</t>
  </si>
  <si>
    <t>安部　諒人</t>
  </si>
  <si>
    <t>アベ　アキト</t>
  </si>
  <si>
    <t>衞藤　健太</t>
  </si>
  <si>
    <t>エトウ　ケンタ</t>
  </si>
  <si>
    <t>渡部　日奈太</t>
  </si>
  <si>
    <t>江口　暁人</t>
  </si>
  <si>
    <t>エグチ　アキト</t>
  </si>
  <si>
    <t>桑原　一旗</t>
  </si>
  <si>
    <t>クワハラ　イッキ</t>
  </si>
  <si>
    <t>銅城　遥翔</t>
  </si>
  <si>
    <t>ドウジョウ　ハルト</t>
  </si>
  <si>
    <t>工藤　仁</t>
  </si>
  <si>
    <t>クドウ　ジン</t>
  </si>
  <si>
    <t>中村　唯斗</t>
  </si>
  <si>
    <t>ナカムラ　ユイト</t>
  </si>
  <si>
    <t>岐部　廉太郎</t>
  </si>
  <si>
    <t>キベ　レンタロウ</t>
  </si>
  <si>
    <t>牧　俊佑</t>
  </si>
  <si>
    <t>マキ　シュンスケ</t>
  </si>
  <si>
    <t>松浦　栄斗</t>
  </si>
  <si>
    <t>マツウラ　エイト</t>
  </si>
  <si>
    <t>工藤　蓮</t>
  </si>
  <si>
    <t>クドウ　レン</t>
  </si>
  <si>
    <t>橋口　岳</t>
  </si>
  <si>
    <t>ハシグチ　タケル</t>
  </si>
  <si>
    <t>銅城　凜華</t>
  </si>
  <si>
    <t>ドウジョウ　リンカ</t>
  </si>
  <si>
    <t>桑原　絆多</t>
  </si>
  <si>
    <t>クワハラ　ハンタ</t>
  </si>
  <si>
    <t>中村　颯斗</t>
  </si>
  <si>
    <t>ナカムラ　ハヤト</t>
  </si>
  <si>
    <t>手嶋　聡太</t>
  </si>
  <si>
    <t>テシマ　ソウタ</t>
  </si>
  <si>
    <t>加藤　碧</t>
  </si>
  <si>
    <t>カトウ　アオ</t>
  </si>
  <si>
    <t>山中　梨叶</t>
  </si>
  <si>
    <t>ヤマナカ　リンカ</t>
  </si>
  <si>
    <t>泊　心碧</t>
  </si>
  <si>
    <t>トマリ　ミオ</t>
  </si>
  <si>
    <t>後藤　優輝弥</t>
  </si>
  <si>
    <t>ゴトウ　ユキヤ</t>
  </si>
  <si>
    <t>小野　湧仁</t>
  </si>
  <si>
    <t>オノ　ワクト</t>
  </si>
  <si>
    <t>小野　日奈翔</t>
  </si>
  <si>
    <t>オノ　ヒナト</t>
  </si>
  <si>
    <t>黒田　大陽</t>
  </si>
  <si>
    <t>クロダ　タイヨウ</t>
  </si>
  <si>
    <t>森田　淳司</t>
  </si>
  <si>
    <t>モリタ　アツシ</t>
  </si>
  <si>
    <t>ヤマザキ　ケント</t>
  </si>
  <si>
    <t>藤戸　大地</t>
  </si>
  <si>
    <t>フジト　ダイチ</t>
  </si>
  <si>
    <t>赤星　柊斗</t>
  </si>
  <si>
    <t>アカボシ　シュウト</t>
  </si>
  <si>
    <t>後藤　悠晴</t>
  </si>
  <si>
    <t>ゴトウ　ユウセイ</t>
  </si>
  <si>
    <t>川野　慧悟</t>
  </si>
  <si>
    <t>カワノ　ケイゴ</t>
  </si>
  <si>
    <t>伊東　快成</t>
  </si>
  <si>
    <t>イトウ　カイセイ</t>
  </si>
  <si>
    <t>佐藤　康生</t>
  </si>
  <si>
    <t>サトウ　コウセイ</t>
  </si>
  <si>
    <t>藤澤　栞太</t>
  </si>
  <si>
    <t>フジサワ　カンタ</t>
  </si>
  <si>
    <t>江川　翔太</t>
  </si>
  <si>
    <t>エガワ　ショウタ</t>
  </si>
  <si>
    <t>肌野　一輝</t>
  </si>
  <si>
    <t>ハダノ　イツキ</t>
  </si>
  <si>
    <t>池邉　宗真</t>
  </si>
  <si>
    <t>イケベ　ムネチカ</t>
  </si>
  <si>
    <t>首藤　渉</t>
  </si>
  <si>
    <t>シュトウ　ワタル</t>
  </si>
  <si>
    <t>綾部　凛空</t>
  </si>
  <si>
    <t>アヤベ　リク</t>
  </si>
  <si>
    <t>河野　海誓</t>
  </si>
  <si>
    <t>コウノ　カイセイ</t>
  </si>
  <si>
    <t>河野　蓮生</t>
  </si>
  <si>
    <t>コウノ　レイ</t>
  </si>
  <si>
    <t>中野　一惺</t>
  </si>
  <si>
    <t>ナカノ　イッセイ</t>
  </si>
  <si>
    <t>上野　新太</t>
  </si>
  <si>
    <t>ウエノ　アラタ</t>
  </si>
  <si>
    <t>伊藤　吏玖</t>
  </si>
  <si>
    <t>イトウ　リク</t>
  </si>
  <si>
    <t>梁田　和正</t>
  </si>
  <si>
    <t>ヤナダ　カズマサ</t>
  </si>
  <si>
    <t>平塚　琉輝</t>
  </si>
  <si>
    <t>ヒラツカ　リュウキ</t>
  </si>
  <si>
    <t>二宮　優</t>
  </si>
  <si>
    <t>ニノミヤ　ユウ</t>
  </si>
  <si>
    <t>大賀　朝日</t>
  </si>
  <si>
    <t>オオガ　アサヒ</t>
  </si>
  <si>
    <t>諸富　蓮成</t>
  </si>
  <si>
    <t>モロトミ　レンセイ</t>
  </si>
  <si>
    <t>田口　颯泰</t>
  </si>
  <si>
    <t>タグチ　ソウタ</t>
  </si>
  <si>
    <t>小迫　賢昊</t>
  </si>
  <si>
    <t>コザコ　ケンゴウ</t>
  </si>
  <si>
    <t>井又　匠</t>
  </si>
  <si>
    <t>イマタ　タクミ</t>
  </si>
  <si>
    <t>堀尾　壮汰</t>
  </si>
  <si>
    <t>ホリオ　ソウタ</t>
  </si>
  <si>
    <t>林　咲斗</t>
  </si>
  <si>
    <t>ハヤシ　サクト</t>
  </si>
  <si>
    <t>宇都宮　成陽</t>
  </si>
  <si>
    <t>ウツノミヤ　セナ</t>
  </si>
  <si>
    <t>松田　源</t>
  </si>
  <si>
    <t>マツダ　ゲン</t>
  </si>
  <si>
    <t>元川　隼翔</t>
  </si>
  <si>
    <t>モトカワ　ハヤト</t>
  </si>
  <si>
    <t>秋吉　朔太朗</t>
  </si>
  <si>
    <t>アキヨシ　サクタロウ</t>
  </si>
  <si>
    <t>幸　碧唯</t>
  </si>
  <si>
    <t>ユキ　アオイ</t>
  </si>
  <si>
    <t>後藤　直元</t>
  </si>
  <si>
    <t>ゴトウ　ナオモト</t>
  </si>
  <si>
    <t>元木　裕翔</t>
  </si>
  <si>
    <t>モトギ　ユウト</t>
  </si>
  <si>
    <t>竹本　唯希</t>
  </si>
  <si>
    <t>タケモト　イブキ</t>
  </si>
  <si>
    <t>花北　陽向</t>
  </si>
  <si>
    <t>ハナキタ　ヒナタ</t>
  </si>
  <si>
    <t>小代　健城</t>
  </si>
  <si>
    <t>オジロ　ケンジョウ</t>
  </si>
  <si>
    <t>首藤　悠利</t>
  </si>
  <si>
    <t>シュトウ　ユウリ</t>
  </si>
  <si>
    <t>佐藤　太亮</t>
  </si>
  <si>
    <t>サトウ　タイスケ</t>
  </si>
  <si>
    <t>栗原　悠希</t>
  </si>
  <si>
    <t>クリハラ　ユウキ</t>
  </si>
  <si>
    <t>行平　開惺</t>
  </si>
  <si>
    <t>ユキヒラ　カイセイ</t>
  </si>
  <si>
    <t>秋月　芽生</t>
  </si>
  <si>
    <t>アキズキ　メイ</t>
  </si>
  <si>
    <t>二村　虎汰朗</t>
  </si>
  <si>
    <t>ニムラ　コタロウ</t>
  </si>
  <si>
    <t>小林　亮太</t>
  </si>
  <si>
    <t>コバヤシ　リョウタ</t>
  </si>
  <si>
    <t>安長　優斗</t>
  </si>
  <si>
    <t>ヤスナガ　ユウト</t>
  </si>
  <si>
    <t>吉海　桐蒼</t>
  </si>
  <si>
    <t>ヨシウミ　トア</t>
  </si>
  <si>
    <t>水江　颯佑</t>
  </si>
  <si>
    <t>ミズエ　ソウスケ</t>
  </si>
  <si>
    <t>矢野　響人</t>
  </si>
  <si>
    <t>ヤノ　ヒビト</t>
  </si>
  <si>
    <t>藤井　大夢</t>
  </si>
  <si>
    <t>フジイ　ヒロム</t>
  </si>
  <si>
    <t>櫻井　旬</t>
  </si>
  <si>
    <t>サクライ　シュン</t>
  </si>
  <si>
    <t>西村　涼玖</t>
  </si>
  <si>
    <t>ニシムラ　リク</t>
  </si>
  <si>
    <t>永松　晴康</t>
  </si>
  <si>
    <t>ナガマツ　ハルヤス</t>
  </si>
  <si>
    <t>辻　亜衣來</t>
  </si>
  <si>
    <t>ツジ　アイラ</t>
  </si>
  <si>
    <t>瀧本　秀矢</t>
  </si>
  <si>
    <t>タキモト　シュウヤ</t>
  </si>
  <si>
    <t>伊藤　明耀</t>
  </si>
  <si>
    <t>古庄　理人</t>
  </si>
  <si>
    <t>フルショウ　リキト</t>
  </si>
  <si>
    <t>本田　悠</t>
  </si>
  <si>
    <t>ホンダ　ハル</t>
  </si>
  <si>
    <t>佐藤　叶夢</t>
  </si>
  <si>
    <t>サトウ　カナム</t>
  </si>
  <si>
    <t>玉城　旭</t>
  </si>
  <si>
    <t>タマシロ　アサヒ</t>
  </si>
  <si>
    <t>吉岡　伊織</t>
  </si>
  <si>
    <t>ヨシオカ　イオリ</t>
  </si>
  <si>
    <t>清水　優璃</t>
  </si>
  <si>
    <t>シミズ　ユウリ</t>
  </si>
  <si>
    <t>小島　悠貴</t>
  </si>
  <si>
    <t>コジマ　ハルキ</t>
  </si>
  <si>
    <t>冨田　理央</t>
  </si>
  <si>
    <t>トミタ　リオ</t>
  </si>
  <si>
    <t>川瀬　楓</t>
  </si>
  <si>
    <t>カワセ　カエデ</t>
  </si>
  <si>
    <t>佐藤　遼生</t>
  </si>
  <si>
    <t>サトウ　リョウセイ</t>
  </si>
  <si>
    <t>大久保　辰紀</t>
  </si>
  <si>
    <t>オオクボ　タツキ</t>
  </si>
  <si>
    <t>工藤　芽依</t>
  </si>
  <si>
    <t>クドウ　メイ</t>
  </si>
  <si>
    <t>藤原　王翔</t>
  </si>
  <si>
    <t>フジワラ　キミト</t>
  </si>
  <si>
    <t>清原　結人</t>
  </si>
  <si>
    <t>キヨハラ　ユイト</t>
  </si>
  <si>
    <t>後藤　悠大</t>
  </si>
  <si>
    <t>ゴトウ　ユウダイ</t>
  </si>
  <si>
    <t>川畑　岳</t>
  </si>
  <si>
    <t>カワバタ　ガク</t>
  </si>
  <si>
    <t>椎原　隆太</t>
  </si>
  <si>
    <t>シイハラ　リュウタ</t>
  </si>
  <si>
    <t>陣矢　碧人</t>
  </si>
  <si>
    <t>ジンヤ　アオト</t>
  </si>
  <si>
    <t>明石　諒</t>
  </si>
  <si>
    <t>アカシ　リョウ</t>
  </si>
  <si>
    <t>三宅　晴也</t>
  </si>
  <si>
    <t>ミヤケ　セイヤ</t>
  </si>
  <si>
    <t>相澤　一稀</t>
  </si>
  <si>
    <t>アイザワ　イツキ</t>
  </si>
  <si>
    <t>高野　力人</t>
  </si>
  <si>
    <t>タカノ　リキト</t>
  </si>
  <si>
    <t>景山　翔央</t>
  </si>
  <si>
    <t>カゲヤマ　ショウ</t>
  </si>
  <si>
    <t>森元　樹希</t>
  </si>
  <si>
    <t>モリモト　イツキ</t>
  </si>
  <si>
    <t>小川　桔平</t>
  </si>
  <si>
    <t>オガワ　キッペイ</t>
  </si>
  <si>
    <t>長田　想大</t>
  </si>
  <si>
    <t>ナガタ　ソウタ</t>
  </si>
  <si>
    <t>中野　紘志</t>
  </si>
  <si>
    <t>ナカノ　コウシ</t>
  </si>
  <si>
    <t>古澤　篤人</t>
  </si>
  <si>
    <t>フルサワ　アツト</t>
  </si>
  <si>
    <t>長野　奏汰</t>
  </si>
  <si>
    <t>ナガノ　カナタ</t>
  </si>
  <si>
    <t>畑　颯汰</t>
  </si>
  <si>
    <t>ハタ　ソウタ</t>
  </si>
  <si>
    <t>土井　へい吾</t>
  </si>
  <si>
    <t>ドイ　ヘイゴ</t>
  </si>
  <si>
    <t>濱口　倖志郎</t>
  </si>
  <si>
    <t>ハマグチ　コウシロウ</t>
  </si>
  <si>
    <t>兒玉　琉依</t>
  </si>
  <si>
    <t>コダマ　ルイ</t>
  </si>
  <si>
    <t>薬師寺　晴斗</t>
  </si>
  <si>
    <t>ヤクシジ　ハルト</t>
  </si>
  <si>
    <t>岩矢　悠叶</t>
  </si>
  <si>
    <t>イワヤ　ユウト</t>
  </si>
  <si>
    <t>椎原　遥珂</t>
  </si>
  <si>
    <t>シイハラ　ハルカ</t>
  </si>
  <si>
    <t>松本　由騎</t>
  </si>
  <si>
    <t>マツモト　ヨシキ</t>
  </si>
  <si>
    <t>伊東　大翔</t>
  </si>
  <si>
    <t>イトウ　マサト</t>
  </si>
  <si>
    <t>河野　福太</t>
  </si>
  <si>
    <t>カワノ　フクタ</t>
  </si>
  <si>
    <t>廣瀬　士朔</t>
  </si>
  <si>
    <t>ヒロセ　ツカサ</t>
  </si>
  <si>
    <t>河野　咲哉</t>
  </si>
  <si>
    <t>カワノ　サクヤ</t>
  </si>
  <si>
    <t>田代　基</t>
  </si>
  <si>
    <t>タシロ　ハジメ</t>
  </si>
  <si>
    <t>篠田　淳斗</t>
  </si>
  <si>
    <t>シノダ　アツト</t>
  </si>
  <si>
    <t>長岡　蒼大</t>
  </si>
  <si>
    <t>ナガオカ　ソウタ</t>
  </si>
  <si>
    <t>福田　勇陽</t>
  </si>
  <si>
    <t>フクダ　ユウヒ</t>
  </si>
  <si>
    <t>伊藤　煌月</t>
  </si>
  <si>
    <t>イトウ　オウガ</t>
  </si>
  <si>
    <t>平島　遥翔</t>
  </si>
  <si>
    <t>ヒラシマ　ハルト</t>
  </si>
  <si>
    <t>清原　響希</t>
  </si>
  <si>
    <t>キヨハラ　ヒビキ</t>
  </si>
  <si>
    <t>鶴　優翔</t>
  </si>
  <si>
    <t>ツル　ユアト</t>
  </si>
  <si>
    <t>清田　圭一朗</t>
  </si>
  <si>
    <t>キヨタ　ケイイチロウ</t>
  </si>
  <si>
    <t>児島　啓仁</t>
  </si>
  <si>
    <t>コジマ　ヒロト</t>
  </si>
  <si>
    <t>石田　結晟</t>
  </si>
  <si>
    <t>イシダ　ユウセイ</t>
  </si>
  <si>
    <t>鶴田　絋大</t>
  </si>
  <si>
    <t>ツルタ　コウダイ</t>
  </si>
  <si>
    <t>高橋　勇翔</t>
  </si>
  <si>
    <t>タカハシ　ハヤト</t>
  </si>
  <si>
    <t>諸冨　巧真</t>
  </si>
  <si>
    <t>黒川　舜梁</t>
  </si>
  <si>
    <t>クロガワ　シュハリ</t>
  </si>
  <si>
    <t>井口　晴葵</t>
  </si>
  <si>
    <t>イノクチ　ハルキ</t>
  </si>
  <si>
    <t>羽田野　琉衣</t>
  </si>
  <si>
    <t>ハタノ　ルイ</t>
  </si>
  <si>
    <t>小川　吉平</t>
  </si>
  <si>
    <t>北迫　武琉</t>
  </si>
  <si>
    <t>キタサコ　タケル</t>
  </si>
  <si>
    <t>金　志雨</t>
  </si>
  <si>
    <t>キン　ジウ</t>
  </si>
  <si>
    <t>南　蒼太</t>
  </si>
  <si>
    <t>ミナミ　ソウタ</t>
  </si>
  <si>
    <t>小野　永翔</t>
  </si>
  <si>
    <t>オノ　エイト</t>
  </si>
  <si>
    <t>甲斐　湊人</t>
  </si>
  <si>
    <t>カイ　ミナト</t>
  </si>
  <si>
    <t>佐藤　新汰</t>
  </si>
  <si>
    <t>サトウ　アラタ</t>
  </si>
  <si>
    <t>山下　陽平</t>
  </si>
  <si>
    <t>ヤマシタ　ヨウヘイ</t>
  </si>
  <si>
    <t>後藤　凛空</t>
  </si>
  <si>
    <t>ゴトウ　リクウ</t>
  </si>
  <si>
    <t>野上　登生</t>
  </si>
  <si>
    <t>ノガミ　トウイ</t>
  </si>
  <si>
    <t>小森　清太郎</t>
  </si>
  <si>
    <t>コモリ　セイタロウ</t>
  </si>
  <si>
    <t>宮本　來真</t>
  </si>
  <si>
    <t>ミヤモト　ライマ</t>
  </si>
  <si>
    <t>安部　航輔</t>
  </si>
  <si>
    <t>篠田　真叶</t>
  </si>
  <si>
    <t>シノダ　マサト</t>
  </si>
  <si>
    <t>阿部　光希</t>
  </si>
  <si>
    <t>アベ　コウキ</t>
  </si>
  <si>
    <t>片山　瑛太</t>
  </si>
  <si>
    <t>カタヤマ　エイタ</t>
  </si>
  <si>
    <t>原野　航涼</t>
  </si>
  <si>
    <t>ハラノ　コウスケ</t>
  </si>
  <si>
    <t>三代　奏夢</t>
  </si>
  <si>
    <t>ミシロ　カノン</t>
  </si>
  <si>
    <t>川野　蒼達</t>
  </si>
  <si>
    <t>カワノ　ソウタ</t>
  </si>
  <si>
    <t>亀川　晴空</t>
  </si>
  <si>
    <t>カメガワ　ハルク</t>
  </si>
  <si>
    <t>櫻木　一登</t>
  </si>
  <si>
    <t>サクラギ　イチト</t>
  </si>
  <si>
    <t>首藤　瑛大</t>
  </si>
  <si>
    <t>髙倉　彰人</t>
  </si>
  <si>
    <t>タカクラ　アキト</t>
  </si>
  <si>
    <t>岩永　和依</t>
  </si>
  <si>
    <t>イワナガ　カイ</t>
  </si>
  <si>
    <t>若林　湊太</t>
  </si>
  <si>
    <t>ワカバヤシ　ソウタ</t>
  </si>
  <si>
    <t>黒川　遥真</t>
  </si>
  <si>
    <t>クロカワ　ハルマ</t>
  </si>
  <si>
    <t>御手洗　結心</t>
  </si>
  <si>
    <t>ミタライ　ユウ</t>
  </si>
  <si>
    <t>首藤　旺介</t>
  </si>
  <si>
    <t>シュトウ　オウスケ</t>
  </si>
  <si>
    <t>藤田　詠人</t>
  </si>
  <si>
    <t>フジタ　エイト</t>
  </si>
  <si>
    <t>山崎　響志郎</t>
  </si>
  <si>
    <t>ヤマサキ　キョウシロウ</t>
  </si>
  <si>
    <t>池田　心結</t>
  </si>
  <si>
    <t>イケダ　ミユ</t>
  </si>
  <si>
    <t>神田　煌汰朗</t>
  </si>
  <si>
    <t>カンダ　コタロウ</t>
  </si>
  <si>
    <t>姫野　滉己</t>
  </si>
  <si>
    <t>ヒメノ　コウキ</t>
  </si>
  <si>
    <t>大原　櫻士</t>
  </si>
  <si>
    <t>オオハラ　サクト</t>
  </si>
  <si>
    <t>水江　友寿</t>
  </si>
  <si>
    <t>ミズエ　トモヒサ</t>
  </si>
  <si>
    <t>油布　瑛斗</t>
  </si>
  <si>
    <t>田村　蒼允</t>
  </si>
  <si>
    <t>タムラ　ソウスケ</t>
  </si>
  <si>
    <t>阿部　圭吾</t>
  </si>
  <si>
    <t>アベ　ケイゴ</t>
  </si>
  <si>
    <t>油布　泰地</t>
  </si>
  <si>
    <t>ユフ　タイチ</t>
  </si>
  <si>
    <t>野尻　陸治</t>
  </si>
  <si>
    <t>ノジリ　リクヤ</t>
  </si>
  <si>
    <t>志賀　陽斗</t>
  </si>
  <si>
    <t>シガ　ハルト</t>
  </si>
  <si>
    <t>山本　新大</t>
  </si>
  <si>
    <t>ヤマモト　アラタ</t>
  </si>
  <si>
    <t>一法師　青希</t>
  </si>
  <si>
    <t>イッポウシ　アオキ</t>
  </si>
  <si>
    <t>首藤　淳志</t>
  </si>
  <si>
    <t>シュトウ　アツシ</t>
  </si>
  <si>
    <t>江藤　祥生</t>
  </si>
  <si>
    <t>エトウ　ショウイ</t>
  </si>
  <si>
    <t>大津　李皇</t>
  </si>
  <si>
    <t>オオツ　リオ</t>
  </si>
  <si>
    <t>平川　司紗</t>
  </si>
  <si>
    <t>ヒラカワ　ツカサ</t>
  </si>
  <si>
    <t>姫野　平祐</t>
  </si>
  <si>
    <t>ヒメノ　ヘイスケ</t>
  </si>
  <si>
    <t>古野　優汰</t>
  </si>
  <si>
    <t>フルノ　ユウタ</t>
  </si>
  <si>
    <t>後藤　夢輝空</t>
  </si>
  <si>
    <t>ゴトウ　ユキア</t>
  </si>
  <si>
    <t>中谷　愛杜</t>
  </si>
  <si>
    <t>ナカタニ　アイト</t>
  </si>
  <si>
    <t>首藤　隆成</t>
  </si>
  <si>
    <t>シュトウ　リュウセイ</t>
  </si>
  <si>
    <t>村松　玲央</t>
  </si>
  <si>
    <t>ムラマツ　レオ</t>
  </si>
  <si>
    <t>熊井　琉人</t>
  </si>
  <si>
    <t>クマイ　リュウト</t>
  </si>
  <si>
    <t>小野　紡誼</t>
  </si>
  <si>
    <t>オノ　ツムギ</t>
  </si>
  <si>
    <t>古賀　充稀</t>
  </si>
  <si>
    <t>コガ　ミツキ</t>
  </si>
  <si>
    <t>東川　結人</t>
  </si>
  <si>
    <t>ヒガシカワ　ユイト</t>
  </si>
  <si>
    <t>髙橋　蒼汰</t>
  </si>
  <si>
    <t>タカハシ　ソウタ</t>
  </si>
  <si>
    <t>関藤　一夏</t>
  </si>
  <si>
    <t>セキトウ　ハジメ</t>
  </si>
  <si>
    <t>生野　悠河</t>
  </si>
  <si>
    <t>ショウノ　ユウガ</t>
  </si>
  <si>
    <t>河口　優月</t>
  </si>
  <si>
    <t>カワグチ　ユヅキ</t>
  </si>
  <si>
    <t>五十川　杏奈</t>
  </si>
  <si>
    <t>イカガワ　アンナ</t>
  </si>
  <si>
    <t>岩下　碧生</t>
  </si>
  <si>
    <t>イワシタ　アオイ</t>
  </si>
  <si>
    <t>平川　瞬</t>
  </si>
  <si>
    <t>ヒラカワ　シュン</t>
  </si>
  <si>
    <t>吉良　侑都</t>
  </si>
  <si>
    <t>キラ　ユウト</t>
  </si>
  <si>
    <t>足立　伊織</t>
  </si>
  <si>
    <t>アダチ　イオリ</t>
  </si>
  <si>
    <t>坂本　燈也</t>
  </si>
  <si>
    <t>サカモト　トオヤ</t>
  </si>
  <si>
    <t>吉田　柊夏</t>
  </si>
  <si>
    <t>ヨシダ　シュウカ</t>
  </si>
  <si>
    <t>吉田　夏蓮</t>
  </si>
  <si>
    <t>ヨシダ　カレン</t>
  </si>
  <si>
    <t>小林　甲季</t>
  </si>
  <si>
    <t>コバヤシ　コウキ</t>
  </si>
  <si>
    <t>三浦　陽介</t>
  </si>
  <si>
    <t>ミウラ　ヨウスケ</t>
  </si>
  <si>
    <t>仲村　優成</t>
  </si>
  <si>
    <t>ナカムラ　ユウセイ</t>
  </si>
  <si>
    <t>後藤　樹</t>
  </si>
  <si>
    <t>ゴトウ　イツキ</t>
  </si>
  <si>
    <t>原田　幸征</t>
  </si>
  <si>
    <t>ハラダ　コウセイ</t>
  </si>
  <si>
    <t>三好　司</t>
  </si>
  <si>
    <t>ミヨシ　ツカサ</t>
  </si>
  <si>
    <t>上田　蒼大</t>
  </si>
  <si>
    <t>ウエダ　ソウタ</t>
  </si>
  <si>
    <t>上田　陽斗</t>
  </si>
  <si>
    <t>ウエダ　ハルト</t>
  </si>
  <si>
    <t>高橋　一心</t>
  </si>
  <si>
    <t>タカハシ　イッシン</t>
  </si>
  <si>
    <t>村田　叶多</t>
  </si>
  <si>
    <t>ムラタ　カナタ</t>
  </si>
  <si>
    <t>杉田　愛奏</t>
  </si>
  <si>
    <t>スギタ　カナデ</t>
  </si>
  <si>
    <t>杉田　夢逢</t>
  </si>
  <si>
    <t>スギタ　ムア</t>
  </si>
  <si>
    <t>藤川　碧斗</t>
  </si>
  <si>
    <t>フジカワ　アオト</t>
  </si>
  <si>
    <t>大本　玲生</t>
  </si>
  <si>
    <t>オオモト　レン</t>
  </si>
  <si>
    <t>甲斐　輝誠</t>
  </si>
  <si>
    <t>カイ　テルマサ</t>
  </si>
  <si>
    <t>亀井　光真</t>
  </si>
  <si>
    <t>カメイ　コウマ</t>
  </si>
  <si>
    <t>吉竹　詠太郎</t>
  </si>
  <si>
    <t>ヨシタケ　エイタロウ</t>
  </si>
  <si>
    <t>田口　蒔人</t>
  </si>
  <si>
    <t>タグチ　マキト</t>
  </si>
  <si>
    <t>市原　優來</t>
  </si>
  <si>
    <t>イチハラ　ユライ</t>
  </si>
  <si>
    <t>藤野　樹</t>
  </si>
  <si>
    <t>フジノ　イツキ</t>
  </si>
  <si>
    <t>森田　凌久</t>
  </si>
  <si>
    <t>モリタ　リク</t>
  </si>
  <si>
    <t>鶴原　智太</t>
  </si>
  <si>
    <t>ツルハラ　チヒロ</t>
  </si>
  <si>
    <t>堀川　碧星</t>
  </si>
  <si>
    <t>ホリカワ　アオセ</t>
  </si>
  <si>
    <t>光永　栄翔</t>
  </si>
  <si>
    <t>ミツナガ　エイショウ</t>
  </si>
  <si>
    <t>甲斐　虹翔</t>
  </si>
  <si>
    <t>カイ　ナナト</t>
  </si>
  <si>
    <t>古川　道晴</t>
  </si>
  <si>
    <t>フルカワ　トウセイ</t>
  </si>
  <si>
    <t>狭間　奏太朗</t>
  </si>
  <si>
    <t>ハザマ　ソウタロウ</t>
  </si>
  <si>
    <t>渡辺　ひらり</t>
  </si>
  <si>
    <t>ワタナベ　ヒラリ</t>
  </si>
  <si>
    <t>仲野　稜矢</t>
  </si>
  <si>
    <t>ナカノ　リョウヤ</t>
  </si>
  <si>
    <t>白石　祐羅</t>
  </si>
  <si>
    <t>シライシ　ユラ</t>
  </si>
  <si>
    <t>山口　遥大</t>
  </si>
  <si>
    <t>ヤマグチ　ハルマ</t>
  </si>
  <si>
    <t>麻生　奏多</t>
  </si>
  <si>
    <t>アソウ　カナタ</t>
  </si>
  <si>
    <t>加藤　航世</t>
  </si>
  <si>
    <t>カトウ　コウセイ</t>
  </si>
  <si>
    <t>衞藤　海仁</t>
  </si>
  <si>
    <t>エトウ　カイト</t>
  </si>
  <si>
    <t>上杉　樹希</t>
  </si>
  <si>
    <t>ウエスギ　イツキ</t>
  </si>
  <si>
    <t>龍淵　篤人</t>
  </si>
  <si>
    <t>タツブチ　アツト</t>
  </si>
  <si>
    <t>山崎　耀一郎</t>
  </si>
  <si>
    <t>ヤマサキ　ヨウイチロウ</t>
  </si>
  <si>
    <t>松木　莉織</t>
  </si>
  <si>
    <t>マツキ　リオル</t>
  </si>
  <si>
    <t>江原　陸</t>
  </si>
  <si>
    <t>エハラ　リク</t>
  </si>
  <si>
    <t>西田　龍ノ介</t>
  </si>
  <si>
    <t>ニシダ　リュウノスケ</t>
  </si>
  <si>
    <t>立川　心葉</t>
  </si>
  <si>
    <t>タツカワ　シンバ</t>
  </si>
  <si>
    <t>浅利　綴美</t>
  </si>
  <si>
    <t>アサリ　ツヅミ</t>
  </si>
  <si>
    <t>有馬　由彩</t>
  </si>
  <si>
    <t>アリマ　ユウサイ</t>
  </si>
  <si>
    <t>武原　七海</t>
  </si>
  <si>
    <t>タケハラ　ナナミ</t>
  </si>
  <si>
    <t>川野　圭太</t>
  </si>
  <si>
    <t>カワノ　ケイタ</t>
  </si>
  <si>
    <t>房前　心陽</t>
  </si>
  <si>
    <t>フサマエ　コハル</t>
  </si>
  <si>
    <t>勝尾　優真</t>
  </si>
  <si>
    <t>カツオ　ユウマ</t>
  </si>
  <si>
    <t>久枝　明花</t>
  </si>
  <si>
    <t>ヒサエダ　ハルカ</t>
  </si>
  <si>
    <t>甲斐　麗奈</t>
  </si>
  <si>
    <t>カイ　レナ</t>
  </si>
  <si>
    <t>岡本　秀哉</t>
  </si>
  <si>
    <t>オカモト　シュウヤ</t>
  </si>
  <si>
    <t>中川路　颯</t>
  </si>
  <si>
    <t>ナカガワジ　ハヤテ</t>
  </si>
  <si>
    <t>山村　太我</t>
  </si>
  <si>
    <t>ヤマムラ　タイガ</t>
  </si>
  <si>
    <t>加来　慧汰</t>
  </si>
  <si>
    <t>カク　ケイタ</t>
  </si>
  <si>
    <t>奥本　健心</t>
  </si>
  <si>
    <t>オクモト　ケンシン</t>
  </si>
  <si>
    <t>金﨑　優真</t>
  </si>
  <si>
    <t>カネサキ　ユウマ</t>
  </si>
  <si>
    <t>綿内　陽翔</t>
  </si>
  <si>
    <t>ワタウチ　ハルト</t>
  </si>
  <si>
    <t>工藤　天翔</t>
  </si>
  <si>
    <t>クドウ　アマト</t>
  </si>
  <si>
    <t>東　琉依斗</t>
  </si>
  <si>
    <t>ヒガシ　ルイト</t>
  </si>
  <si>
    <t>南　桜介</t>
  </si>
  <si>
    <t>ミナミ　オウスケ</t>
  </si>
  <si>
    <t>下瀬　和慶</t>
  </si>
  <si>
    <t>シモセ　カズヨシ</t>
  </si>
  <si>
    <t>野口　虎太郎</t>
  </si>
  <si>
    <t>ノグチ　コタロウ</t>
  </si>
  <si>
    <t>今川　正清</t>
  </si>
  <si>
    <t>イマガワ　マサキヨ</t>
  </si>
  <si>
    <t>河野　凪砂</t>
  </si>
  <si>
    <t>コウノ　ナギサ</t>
  </si>
  <si>
    <t>島田　岳來</t>
  </si>
  <si>
    <t>シマダ　ガク</t>
  </si>
  <si>
    <t>樋口　継</t>
  </si>
  <si>
    <t>ヒグチ　ケイ</t>
  </si>
  <si>
    <t>藤井　柚希</t>
  </si>
  <si>
    <t>フジイ　ユズキ</t>
  </si>
  <si>
    <t>有吉　蒼汰</t>
  </si>
  <si>
    <t>アリヨシ　ソウタ</t>
  </si>
  <si>
    <t>長田　啓吾</t>
  </si>
  <si>
    <t>ナガタ　ケイゴ</t>
  </si>
  <si>
    <t>長谷部　凌平</t>
  </si>
  <si>
    <t>ハセベ　リョウヘイ</t>
  </si>
  <si>
    <t>酒井　柊瑛</t>
  </si>
  <si>
    <t>サカイ　シュウエイ</t>
  </si>
  <si>
    <t>佐藤　佑</t>
  </si>
  <si>
    <t>サトウ　タスク</t>
  </si>
  <si>
    <t>長谷部　蒼羽</t>
  </si>
  <si>
    <t>ハセベ　アオバ</t>
  </si>
  <si>
    <t>吉弘　侑史</t>
  </si>
  <si>
    <t>ヨシヒロ　ユウシ</t>
  </si>
  <si>
    <t>原　秀太</t>
  </si>
  <si>
    <t>ハラ　シュウタ</t>
  </si>
  <si>
    <t>佐藤　晴太</t>
  </si>
  <si>
    <t>サトウ　ハルタ</t>
  </si>
  <si>
    <t>大石　拓実</t>
  </si>
  <si>
    <t>オオイシ　タクミ</t>
  </si>
  <si>
    <t>堀　慶成</t>
  </si>
  <si>
    <t>ホリ　ケイセイ</t>
  </si>
  <si>
    <t>徳部　智仁</t>
  </si>
  <si>
    <t>トクベ　トモヒト</t>
  </si>
  <si>
    <t>髙橋　大翔</t>
  </si>
  <si>
    <t>タカハシ　ヒロト</t>
  </si>
  <si>
    <t>田中　悠仁</t>
  </si>
  <si>
    <t>タナカ　ユウシン</t>
  </si>
  <si>
    <t>橋本　岳人</t>
  </si>
  <si>
    <t>ハシモト　ガクト</t>
  </si>
  <si>
    <t>高倉　圭惟</t>
  </si>
  <si>
    <t>タカクラ　カイ</t>
  </si>
  <si>
    <t>工藤　琴奏</t>
  </si>
  <si>
    <t>クドウ　コトカ</t>
  </si>
  <si>
    <t>秦　竹宏</t>
  </si>
  <si>
    <t>シン　タケヒロ</t>
  </si>
  <si>
    <t>恵良　勇仁</t>
  </si>
  <si>
    <t>エラ　ハヤト</t>
  </si>
  <si>
    <t>木下　遥斗</t>
  </si>
  <si>
    <t>キノシタ　ハルト</t>
  </si>
  <si>
    <t>佐藤　友柊</t>
  </si>
  <si>
    <t>サトウ　ユウヒ</t>
  </si>
  <si>
    <t>安東　郁登</t>
  </si>
  <si>
    <t>アンドウ　イクト</t>
  </si>
  <si>
    <t>渡部　翔馬</t>
  </si>
  <si>
    <t>ワタナベ　ショウマ</t>
  </si>
  <si>
    <t>森永　瑛太</t>
  </si>
  <si>
    <t>モリナガ　エイタ</t>
  </si>
  <si>
    <t>村上　颯真</t>
  </si>
  <si>
    <t>ムラカミ　ソウマ</t>
  </si>
  <si>
    <t>近廣　大希</t>
  </si>
  <si>
    <t>チカヒロ　ダイキ</t>
  </si>
  <si>
    <t>恵藤　太陽</t>
  </si>
  <si>
    <t>エトウ　タイヨウ</t>
  </si>
  <si>
    <t>若林　櫂世</t>
  </si>
  <si>
    <t>ワカバヤシ　カイセイ</t>
  </si>
  <si>
    <t>渡邊　祐土</t>
  </si>
  <si>
    <t>菅野　陽真</t>
  </si>
  <si>
    <t>スガノ　ハルマ</t>
  </si>
  <si>
    <t>出口　夏</t>
  </si>
  <si>
    <t>デグチ　ナツ</t>
  </si>
  <si>
    <t>中畑　翔哉</t>
  </si>
  <si>
    <t>ナカハタ　ショウヤ</t>
  </si>
  <si>
    <t>衞藤　巧</t>
  </si>
  <si>
    <t>エトウ　タクミ</t>
  </si>
  <si>
    <t>溝口　橙真</t>
  </si>
  <si>
    <t>ミゾグチ　トウマ</t>
  </si>
  <si>
    <t>豊田　瑛士</t>
  </si>
  <si>
    <t>トヨダ　エイト</t>
  </si>
  <si>
    <t>平原　圭晋</t>
  </si>
  <si>
    <t>ヒラバル　ケイシン</t>
  </si>
  <si>
    <t>福田　麗菜</t>
  </si>
  <si>
    <t>フクダ　レナ</t>
  </si>
  <si>
    <t>中野　瑛護</t>
  </si>
  <si>
    <t>ナカノ　エイゴ</t>
  </si>
  <si>
    <t>柾木　晴</t>
  </si>
  <si>
    <t>マサキ　ハル</t>
  </si>
  <si>
    <t>美濃　佑斗</t>
  </si>
  <si>
    <t>ミノ　ユウト</t>
  </si>
  <si>
    <t>竹本　龍空飛</t>
  </si>
  <si>
    <t>タケモト　リクト</t>
  </si>
  <si>
    <t>廣崎　葵一</t>
  </si>
  <si>
    <t>ヒロサキ　キイチ</t>
  </si>
  <si>
    <t>曽我　兜雅</t>
  </si>
  <si>
    <t>ソガ　トウマ</t>
  </si>
  <si>
    <t>矢岡　優弦</t>
  </si>
  <si>
    <t>ヤオカ　ユズル</t>
  </si>
  <si>
    <t>西　竜輝</t>
  </si>
  <si>
    <t>ニシ　タツキ</t>
  </si>
  <si>
    <t>大山　諒治</t>
  </si>
  <si>
    <t>オオヤマ　リョウジ</t>
  </si>
  <si>
    <t>池田　旭</t>
  </si>
  <si>
    <t>イケダ　アサヒ</t>
  </si>
  <si>
    <t>柳田　京ノ輔</t>
  </si>
  <si>
    <t>ヤナギダ　キョウノスケ</t>
  </si>
  <si>
    <t>桐川　陽向</t>
  </si>
  <si>
    <t>キリカワ　ヒュウガ</t>
  </si>
  <si>
    <t>投野　壱真</t>
  </si>
  <si>
    <t>ナギノ　カズマ</t>
  </si>
  <si>
    <t>川野　希愛</t>
  </si>
  <si>
    <t>カワノ　ノア</t>
  </si>
  <si>
    <t>山田　慎之介</t>
  </si>
  <si>
    <t>ヤマダ　シンノスケ</t>
  </si>
  <si>
    <t>恒成　悠</t>
  </si>
  <si>
    <t>ツネナリ　ハル</t>
  </si>
  <si>
    <t>増原　陽菜太</t>
  </si>
  <si>
    <t>マスハラ　ヒナタ</t>
  </si>
  <si>
    <t>内丸　卿次朗</t>
  </si>
  <si>
    <t>ウチマル　キョウジロウ</t>
  </si>
  <si>
    <t>山本　康太</t>
  </si>
  <si>
    <t>ヤマモト　コウタ</t>
  </si>
  <si>
    <t>武吉　華叶</t>
  </si>
  <si>
    <t>タケヨシ　ハナカ</t>
  </si>
  <si>
    <t>立花　歩己</t>
  </si>
  <si>
    <t>タチバナ　アユキ</t>
  </si>
  <si>
    <t>前山　稜希</t>
  </si>
  <si>
    <t>マエヤマ　イズキ</t>
  </si>
  <si>
    <t>吉田　史玖</t>
  </si>
  <si>
    <t>ヨシダ　リク</t>
  </si>
  <si>
    <t>久保田　凛</t>
  </si>
  <si>
    <t>クボタ　リン</t>
  </si>
  <si>
    <t>中嶋　柊二</t>
  </si>
  <si>
    <t>ナカジマ　シュウジ</t>
  </si>
  <si>
    <t>中尾　光汰</t>
  </si>
  <si>
    <t>ナカオ　コウタ</t>
  </si>
  <si>
    <t>中野　七斗</t>
  </si>
  <si>
    <t>ナカノ　ナナト</t>
  </si>
  <si>
    <t>都留　悠聖</t>
  </si>
  <si>
    <t>ツル　ユウセイ</t>
  </si>
  <si>
    <t>佐藤　ニコルジョイ</t>
  </si>
  <si>
    <t>サトウ　ニコルジョイ</t>
  </si>
  <si>
    <t>秋吉　大翔</t>
  </si>
  <si>
    <t>アキヨシ　ハルト</t>
  </si>
  <si>
    <t>長岡　綾人</t>
  </si>
  <si>
    <t>ナガオカ　アヤト</t>
  </si>
  <si>
    <t>旙山　紀杏</t>
  </si>
  <si>
    <t>ハタヤマ　ノア</t>
  </si>
  <si>
    <t>栗林　寿一</t>
  </si>
  <si>
    <t>クリバヤシ　ジュイチ</t>
  </si>
  <si>
    <t>岡部　睦</t>
  </si>
  <si>
    <t>オカベ　リク</t>
  </si>
  <si>
    <t>押田　昴葵</t>
  </si>
  <si>
    <t>オシダ　スバル</t>
  </si>
  <si>
    <t>髙倉　桜之介</t>
  </si>
  <si>
    <t>タカクラ　オウノスケ</t>
  </si>
  <si>
    <t>幸　龍弥</t>
  </si>
  <si>
    <t>ユキ　タツヤ</t>
  </si>
  <si>
    <t>八汐　有起</t>
  </si>
  <si>
    <t>ヤシオ　ユウキ</t>
  </si>
  <si>
    <t>菊池　皇冴</t>
  </si>
  <si>
    <t>キクチ　コウガ</t>
  </si>
  <si>
    <t>広瀬　蒼空</t>
  </si>
  <si>
    <t>ヒロセ　ソラ</t>
  </si>
  <si>
    <t>池田　理巧</t>
  </si>
  <si>
    <t>イケダ　リク</t>
  </si>
  <si>
    <t>園田　碧</t>
  </si>
  <si>
    <t>ソノダ　アオ</t>
  </si>
  <si>
    <t>菊池　晨冴</t>
  </si>
  <si>
    <t>キクチ　シンゴ</t>
  </si>
  <si>
    <t>髙田　篤人</t>
  </si>
  <si>
    <t>タカダ　アツト</t>
  </si>
  <si>
    <t>吉良　櫂伸</t>
  </si>
  <si>
    <t>キラ　カイシン</t>
  </si>
  <si>
    <t>松木　清志郎</t>
  </si>
  <si>
    <t>マツキ　キヨシロウ</t>
  </si>
  <si>
    <t>橋本　蕾武</t>
  </si>
  <si>
    <t>ハシモト　ラブ</t>
  </si>
  <si>
    <t>岡本　朔音</t>
  </si>
  <si>
    <t>オカモト　サクト</t>
  </si>
  <si>
    <t>溝辺　十葉</t>
  </si>
  <si>
    <t>ミゾベ　トオバ</t>
  </si>
  <si>
    <t>古畑　道</t>
  </si>
  <si>
    <t>フルハタ　ワタル</t>
  </si>
  <si>
    <t>齋藤　晄</t>
  </si>
  <si>
    <t>サイトウ　アキ</t>
  </si>
  <si>
    <t>高橋　瑛斗</t>
  </si>
  <si>
    <t>清家　渉詩</t>
  </si>
  <si>
    <t>セイケ　トワ</t>
  </si>
  <si>
    <t>角藤　奏來</t>
  </si>
  <si>
    <t>カクドウ　ソラ</t>
  </si>
  <si>
    <t>女子一般</t>
  </si>
  <si>
    <t>-</t>
  </si>
  <si>
    <t>ＴＯＭＡＴＯ　ＳＰＯＲＴＳ　ＣＬＵＢ</t>
  </si>
  <si>
    <t>日岡サッカースポーツ少年団</t>
  </si>
  <si>
    <t>東稙田サッカースポーツ少年団</t>
  </si>
  <si>
    <t>東大分サッカースポーツ少年団</t>
  </si>
  <si>
    <t>ＮＰＯ法人Ｇａｎａｒ</t>
  </si>
  <si>
    <t>城東サッカースポーツ少年団</t>
  </si>
  <si>
    <t>明和サッカースポーツ少年団</t>
  </si>
  <si>
    <t>周防灘フットボールクラブ</t>
  </si>
  <si>
    <t>咸宜ＳＣ</t>
  </si>
  <si>
    <t>春日ＳＳＳ</t>
  </si>
  <si>
    <t>日出サッカースポーツ少年団　ｃｈａｌｌｅｎｇｅｒ　</t>
  </si>
  <si>
    <t>大分トリニータタートルズＷ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</si>
</sst>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mm/dd;@"/>
    <numFmt numFmtId="177" formatCode="0.0_ "/>
  </numFmts>
  <fonts count="1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4"/>
      <name val="ＭＳ Ｐゴシック"/>
      <family val="3"/>
      <charset val="128"/>
    </font>
    <font>
      <sz val="9"/>
      <name val="ＭＳ Ｐゴシック"/>
      <family val="3"/>
      <charset val="128"/>
    </font>
    <font>
      <sz val="10"/>
      <name val="ＭＳ Ｐゴシック"/>
      <family val="3"/>
      <charset val="128"/>
    </font>
    <font>
      <sz val="20"/>
      <name val="ＭＳ Ｐゴシック"/>
      <family val="3"/>
      <charset val="128"/>
    </font>
    <font>
      <sz val="16"/>
      <name val="ＭＳ Ｐゴシック"/>
      <family val="3"/>
      <charset val="128"/>
    </font>
    <font>
      <sz val="12"/>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u/>
      <sz val="8.5"/>
      <color indexed="12"/>
      <name val="ＭＳ 明朝"/>
      <family val="1"/>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b/>
      <sz val="20"/>
      <name val="ＭＳ Ｐゴシック"/>
      <family val="3"/>
      <charset val="128"/>
    </font>
    <font>
      <b/>
      <sz val="14"/>
      <name val="ＭＳ Ｐゴシック"/>
      <family val="3"/>
      <charset val="128"/>
    </font>
    <font>
      <b/>
      <sz val="11"/>
      <name val="ＭＳ Ｐゴシック"/>
      <family val="3"/>
      <charset val="128"/>
    </font>
    <font>
      <b/>
      <sz val="18"/>
      <name val="ＭＳ Ｐゴシック"/>
      <family val="3"/>
      <charset val="128"/>
    </font>
    <font>
      <sz val="12"/>
      <name val="ＭＳ 明朝"/>
      <family val="1"/>
      <charset val="128"/>
    </font>
    <font>
      <sz val="24"/>
      <name val="ＭＳ Ｐゴシック"/>
      <family val="3"/>
      <charset val="128"/>
    </font>
    <font>
      <sz val="12"/>
      <color indexed="8"/>
      <name val="ＭＳ Ｐゴシック"/>
      <family val="3"/>
      <charset val="128"/>
    </font>
    <font>
      <sz val="12"/>
      <color indexed="9"/>
      <name val="ＭＳ Ｐゴシック"/>
      <family val="3"/>
      <charset val="128"/>
    </font>
    <font>
      <b/>
      <sz val="12"/>
      <color indexed="8"/>
      <name val="ＭＳ Ｐゴシック"/>
      <family val="3"/>
      <charset val="128"/>
    </font>
    <font>
      <sz val="12"/>
      <color indexed="60"/>
      <name val="ＭＳ Ｐゴシック"/>
      <family val="3"/>
      <charset val="128"/>
    </font>
    <font>
      <sz val="14"/>
      <name val="Arial"/>
      <family val="2"/>
    </font>
    <font>
      <b/>
      <sz val="16"/>
      <color indexed="10"/>
      <name val="ＭＳ Ｐゴシック"/>
      <family val="3"/>
      <charset val="128"/>
    </font>
    <font>
      <sz val="16"/>
      <color indexed="12"/>
      <name val="ＭＳ Ｐゴシック"/>
      <family val="3"/>
      <charset val="128"/>
    </font>
    <font>
      <sz val="20"/>
      <color indexed="10"/>
      <name val="ＭＳ Ｐゴシック"/>
      <family val="3"/>
      <charset val="128"/>
    </font>
    <font>
      <u/>
      <sz val="11"/>
      <color indexed="12"/>
      <name val="ＭＳ Ｐゴシック"/>
      <family val="3"/>
      <charset val="128"/>
    </font>
    <font>
      <sz val="11"/>
      <color theme="1"/>
      <name val="ＭＳ Ｐゴシック"/>
      <family val="3"/>
      <charset val="128"/>
      <scheme val="minor"/>
    </font>
    <font>
      <sz val="11"/>
      <color theme="1"/>
      <name val="ＭＳ Ｐゴシック"/>
      <family val="3"/>
      <charset val="128"/>
    </font>
    <font>
      <sz val="18"/>
      <color theme="1"/>
      <name val="ＭＳ Ｐゴシック"/>
      <family val="3"/>
      <charset val="128"/>
    </font>
    <font>
      <sz val="16"/>
      <color theme="1"/>
      <name val="ＭＳ Ｐゴシック"/>
      <family val="3"/>
      <charset val="128"/>
    </font>
    <font>
      <sz val="9"/>
      <color theme="1"/>
      <name val="ＭＳ Ｐゴシック"/>
      <family val="3"/>
      <charset val="128"/>
      <scheme val="minor"/>
    </font>
    <font>
      <b/>
      <sz val="16"/>
      <color theme="1"/>
      <name val="ＭＳ Ｐゴシック"/>
      <family val="3"/>
      <charset val="128"/>
    </font>
    <font>
      <b/>
      <sz val="11"/>
      <color theme="1"/>
      <name val="ＭＳ Ｐゴシック"/>
      <family val="3"/>
      <charset val="128"/>
    </font>
    <font>
      <sz val="11"/>
      <name val="Meiryo UI"/>
      <family val="3"/>
      <charset val="128"/>
    </font>
    <font>
      <sz val="11"/>
      <color rgb="FFFF0000"/>
      <name val="Meiryo UI"/>
      <family val="3"/>
      <charset val="128"/>
    </font>
    <font>
      <sz val="14"/>
      <name val="Meiryo UI"/>
      <family val="3"/>
      <charset val="128"/>
    </font>
    <font>
      <sz val="12"/>
      <name val="Meiryo UI"/>
      <family val="3"/>
      <charset val="128"/>
    </font>
    <font>
      <sz val="12"/>
      <color theme="1"/>
      <name val="Meiryo UI"/>
      <family val="3"/>
      <charset val="128"/>
    </font>
    <font>
      <b/>
      <sz val="14"/>
      <name val="Meiryo UI"/>
      <family val="3"/>
      <charset val="128"/>
    </font>
    <font>
      <sz val="11"/>
      <color theme="1"/>
      <name val="Meiryo UI"/>
      <family val="3"/>
      <charset val="128"/>
    </font>
    <font>
      <b/>
      <sz val="11"/>
      <color indexed="10"/>
      <name val="Meiryo UI"/>
      <family val="3"/>
      <charset val="128"/>
    </font>
    <font>
      <b/>
      <sz val="11"/>
      <name val="Meiryo UI"/>
      <family val="3"/>
      <charset val="128"/>
    </font>
    <font>
      <b/>
      <u/>
      <sz val="11"/>
      <name val="Meiryo UI"/>
      <family val="3"/>
      <charset val="128"/>
    </font>
    <font>
      <u/>
      <sz val="11"/>
      <name val="Meiryo UI"/>
      <family val="3"/>
      <charset val="128"/>
    </font>
    <font>
      <b/>
      <sz val="12"/>
      <name val="Meiryo UI"/>
      <family val="3"/>
      <charset val="128"/>
    </font>
    <font>
      <sz val="9"/>
      <name val="Meiryo UI"/>
      <family val="3"/>
      <charset val="128"/>
    </font>
    <font>
      <b/>
      <sz val="20"/>
      <name val="Meiryo UI"/>
      <family val="3"/>
      <charset val="128"/>
    </font>
    <font>
      <sz val="20"/>
      <name val="Meiryo UI"/>
      <family val="3"/>
      <charset val="128"/>
    </font>
    <font>
      <b/>
      <sz val="24"/>
      <name val="Meiryo UI"/>
      <family val="3"/>
      <charset val="128"/>
    </font>
    <font>
      <b/>
      <sz val="18"/>
      <name val="Meiryo UI"/>
      <family val="3"/>
      <charset val="128"/>
    </font>
    <font>
      <sz val="22"/>
      <name val="Meiryo UI"/>
      <family val="3"/>
      <charset val="128"/>
    </font>
    <font>
      <sz val="18"/>
      <name val="Meiryo UI"/>
      <family val="3"/>
      <charset val="128"/>
    </font>
    <font>
      <sz val="8"/>
      <name val="Meiryo UI"/>
      <family val="3"/>
      <charset val="128"/>
    </font>
    <font>
      <sz val="14"/>
      <color theme="1"/>
      <name val="Meiryo UI"/>
      <family val="3"/>
      <charset val="128"/>
    </font>
    <font>
      <b/>
      <sz val="18"/>
      <color theme="1"/>
      <name val="Meiryo UI"/>
      <family val="3"/>
      <charset val="128"/>
    </font>
    <font>
      <sz val="9"/>
      <color theme="1"/>
      <name val="Meiryo UI"/>
      <family val="3"/>
      <charset val="128"/>
    </font>
    <font>
      <sz val="8.5"/>
      <name val="ＭＳ 明朝"/>
      <family val="1"/>
      <charset val="128"/>
    </font>
    <font>
      <sz val="10"/>
      <name val="HG丸ｺﾞｼｯｸM-PRO"/>
      <family val="3"/>
      <charset val="128"/>
    </font>
    <font>
      <sz val="11"/>
      <color rgb="FF0000FF"/>
      <name val="Meiryo UI"/>
      <family val="3"/>
      <charset val="128"/>
    </font>
    <font>
      <b/>
      <sz val="11"/>
      <color rgb="FFFF0000"/>
      <name val="Meiryo UI"/>
      <family val="3"/>
      <charset val="128"/>
    </font>
    <font>
      <sz val="11"/>
      <name val="ＭＳ Ｐゴシック"/>
      <family val="3"/>
    </font>
    <font>
      <b/>
      <u/>
      <sz val="18"/>
      <name val="ＭＳ Ｐゴシック"/>
      <family val="3"/>
    </font>
    <font>
      <b/>
      <sz val="11"/>
      <name val="HG丸ｺﾞｼｯｸM-PRO"/>
      <family val="3"/>
    </font>
    <font>
      <b/>
      <sz val="18"/>
      <name val="ＭＳ Ｐゴシック"/>
      <family val="3"/>
    </font>
    <font>
      <b/>
      <sz val="14"/>
      <name val="ＭＳ Ｐゴシック"/>
      <family val="3"/>
    </font>
    <font>
      <b/>
      <sz val="12"/>
      <name val="HG丸ｺﾞｼｯｸM-PRO"/>
      <family val="3"/>
    </font>
    <font>
      <sz val="6"/>
      <name val="ＭＳ Ｐゴシック"/>
      <family val="3"/>
    </font>
    <font>
      <b/>
      <sz val="12"/>
      <color theme="1"/>
      <name val="HG丸ｺﾞｼｯｸM-PRO"/>
      <family val="3"/>
    </font>
    <font>
      <sz val="12"/>
      <name val="HGP創英角ｺﾞｼｯｸUB"/>
      <family val="3"/>
    </font>
    <font>
      <sz val="11"/>
      <name val="HG丸ｺﾞｼｯｸM-PRO"/>
      <family val="3"/>
    </font>
    <font>
      <sz val="11"/>
      <color theme="1"/>
      <name val="ＭＳ Ｐゴシック"/>
      <family val="3"/>
    </font>
    <font>
      <sz val="11"/>
      <color theme="1"/>
      <name val="HG丸ｺﾞｼｯｸM-PRO"/>
      <family val="3"/>
    </font>
    <font>
      <u/>
      <sz val="11"/>
      <color theme="1"/>
      <name val="HG丸ｺﾞｼｯｸM-PRO"/>
      <family val="3"/>
    </font>
    <font>
      <b/>
      <sz val="11"/>
      <name val="ＭＳ Ｐゴシック"/>
      <family val="3"/>
    </font>
    <font>
      <b/>
      <sz val="11"/>
      <color rgb="FFFF0000"/>
      <name val="ＭＳ Ｐゴシック"/>
      <family val="3"/>
      <charset val="128"/>
    </font>
    <font>
      <sz val="9"/>
      <name val="HG丸ｺﾞｼｯｸM-PRO"/>
      <family val="3"/>
    </font>
    <font>
      <b/>
      <sz val="9"/>
      <name val="HG丸ｺﾞｼｯｸM-PRO"/>
      <family val="3"/>
    </font>
    <font>
      <sz val="9"/>
      <name val="ＭＳ Ｐゴシック"/>
      <family val="3"/>
    </font>
    <font>
      <sz val="6"/>
      <name val="ＭＳ 明朝"/>
      <family val="1"/>
    </font>
    <font>
      <sz val="8.5"/>
      <name val="ＭＳ 明朝"/>
      <family val="1"/>
    </font>
    <font>
      <sz val="6"/>
      <name val="HG丸ｺﾞｼｯｸM-PRO"/>
      <family val="3"/>
    </font>
    <font>
      <sz val="11"/>
      <color rgb="FFFF0000"/>
      <name val="HG丸ｺﾞｼｯｸM-PRO"/>
      <family val="3"/>
    </font>
    <font>
      <sz val="12"/>
      <name val="HG丸ｺﾞｼｯｸM-PRO"/>
      <family val="3"/>
    </font>
    <font>
      <b/>
      <sz val="14"/>
      <color rgb="FF0000CC"/>
      <name val="Meiryo UI"/>
      <family val="3"/>
      <charset val="128"/>
    </font>
    <font>
      <sz val="10"/>
      <color theme="1"/>
      <name val="ＭＳ Ｐゴシック"/>
      <family val="3"/>
      <charset val="128"/>
    </font>
    <font>
      <sz val="11"/>
      <name val="HG丸ｺﾞｼｯｸM-PRO"/>
      <family val="3"/>
      <charset val="128"/>
    </font>
    <font>
      <sz val="16"/>
      <name val="Meiryo UI"/>
      <family val="3"/>
      <charset val="128"/>
    </font>
    <font>
      <b/>
      <sz val="20"/>
      <color theme="1"/>
      <name val="ＭＳ Ｐゴシック"/>
      <family val="3"/>
      <charset val="128"/>
    </font>
    <font>
      <sz val="20"/>
      <color theme="1"/>
      <name val="ＭＳ Ｐゴシック"/>
      <family val="3"/>
      <charset val="128"/>
    </font>
    <font>
      <b/>
      <sz val="14"/>
      <color theme="1"/>
      <name val="ＭＳ Ｐゴシック"/>
      <family val="3"/>
      <charset val="128"/>
    </font>
    <font>
      <sz val="14"/>
      <color theme="1"/>
      <name val="ＭＳ Ｐゴシック"/>
      <family val="3"/>
      <charset val="128"/>
    </font>
    <font>
      <sz val="12"/>
      <color theme="1"/>
      <name val="ＭＳ Ｐゴシック"/>
      <family val="3"/>
      <charset val="128"/>
    </font>
    <font>
      <b/>
      <sz val="18"/>
      <color theme="1"/>
      <name val="ＭＳ Ｐゴシック"/>
      <family val="3"/>
      <charset val="128"/>
    </font>
    <font>
      <sz val="14"/>
      <color theme="1"/>
      <name val="Arial"/>
      <family val="2"/>
    </font>
    <font>
      <b/>
      <sz val="20"/>
      <color theme="1"/>
      <name val="Meiryo UI"/>
      <family val="3"/>
      <charset val="128"/>
    </font>
    <font>
      <u/>
      <sz val="11"/>
      <color theme="10"/>
      <name val="ＭＳ Ｐゴシック"/>
      <family val="3"/>
      <charset val="128"/>
    </font>
    <font>
      <sz val="11"/>
      <color rgb="FF000000"/>
      <name val="ＭＳ Ｐゴシック"/>
      <family val="3"/>
      <charset val="128"/>
    </font>
    <font>
      <b/>
      <sz val="16"/>
      <color rgb="FF000000"/>
      <name val="Meiryo UI"/>
      <family val="3"/>
      <charset val="128"/>
    </font>
    <font>
      <sz val="11"/>
      <color rgb="FF000000"/>
      <name val="Meiryo UI"/>
      <family val="3"/>
      <charset val="128"/>
    </font>
    <font>
      <sz val="11"/>
      <color rgb="FF0000CC"/>
      <name val="Meiryo UI"/>
      <family val="3"/>
      <charset val="128"/>
    </font>
    <font>
      <b/>
      <sz val="11"/>
      <color rgb="FF000000"/>
      <name val="Meiryo UI"/>
      <family val="3"/>
      <charset val="128"/>
    </font>
    <font>
      <u/>
      <sz val="11"/>
      <color rgb="FF000000"/>
      <name val="Meiryo UI"/>
      <family val="3"/>
      <charset val="128"/>
    </font>
    <font>
      <sz val="12"/>
      <name val="HG丸ｺﾞｼｯｸM-PRO"/>
      <family val="3"/>
      <charset val="128"/>
    </font>
    <font>
      <sz val="9"/>
      <color rgb="FFFF0000"/>
      <name val="HG丸ｺﾞｼｯｸM-PRO"/>
      <family val="3"/>
      <charset val="128"/>
    </font>
    <font>
      <sz val="22"/>
      <color theme="1"/>
      <name val="Meiryo UI"/>
      <family val="3"/>
      <charset val="128"/>
    </font>
    <font>
      <sz val="20"/>
      <color theme="1"/>
      <name val="Meiryo UI"/>
      <family val="3"/>
      <charset val="128"/>
    </font>
    <font>
      <sz val="18"/>
      <color theme="1"/>
      <name val="Meiryo UI"/>
      <family val="3"/>
      <charset val="128"/>
    </font>
    <font>
      <sz val="16"/>
      <color theme="1"/>
      <name val="Meiryo UI"/>
      <family val="3"/>
      <charset val="128"/>
    </font>
    <font>
      <sz val="24"/>
      <color theme="1"/>
      <name val="Meiryo UI"/>
      <family val="3"/>
      <charset val="128"/>
    </font>
    <font>
      <sz val="10"/>
      <color theme="1"/>
      <name val="Meiryo UI"/>
      <family val="3"/>
      <charset val="128"/>
    </font>
    <font>
      <b/>
      <sz val="12"/>
      <color theme="1"/>
      <name val="Meiryo UI"/>
      <family val="3"/>
      <charset val="128"/>
    </font>
    <font>
      <sz val="12"/>
      <color theme="0"/>
      <name val="Meiryo UI"/>
      <family val="3"/>
      <charset val="128"/>
    </font>
    <font>
      <b/>
      <sz val="12"/>
      <color theme="0"/>
      <name val="Meiryo UI"/>
      <family val="3"/>
      <charset val="128"/>
    </font>
    <font>
      <sz val="11"/>
      <color theme="0"/>
      <name val="Meiryo UI"/>
      <family val="3"/>
      <charset val="128"/>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9"/>
      </patternFill>
    </fill>
    <fill>
      <patternFill patternType="solid">
        <fgColor indexed="26"/>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22"/>
      </patternFill>
    </fill>
    <fill>
      <patternFill patternType="solid">
        <fgColor indexed="4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41"/>
        <bgColor indexed="64"/>
      </patternFill>
    </fill>
    <fill>
      <patternFill patternType="solid">
        <fgColor indexed="45"/>
        <bgColor indexed="64"/>
      </patternFill>
    </fill>
    <fill>
      <patternFill patternType="solid">
        <fgColor indexed="22"/>
        <bgColor indexed="64"/>
      </patternFill>
    </fill>
    <fill>
      <patternFill patternType="solid">
        <fgColor theme="0" tint="-0.249977111117893"/>
        <bgColor indexed="64"/>
      </patternFill>
    </fill>
    <fill>
      <patternFill patternType="solid">
        <fgColor rgb="FFFFFF00"/>
        <bgColor indexed="64"/>
      </patternFill>
    </fill>
    <fill>
      <patternFill patternType="solid">
        <fgColor rgb="FFFFFF99"/>
        <bgColor indexed="64"/>
      </patternFill>
    </fill>
    <fill>
      <patternFill patternType="solid">
        <fgColor theme="0"/>
        <bgColor indexed="64"/>
      </patternFill>
    </fill>
    <fill>
      <patternFill patternType="solid">
        <fgColor theme="0" tint="-0.499984740745262"/>
        <bgColor indexed="64"/>
      </patternFill>
    </fill>
    <fill>
      <patternFill patternType="solid">
        <fgColor rgb="FFC0C0C0"/>
        <bgColor indexed="64"/>
      </patternFill>
    </fill>
  </fills>
  <borders count="22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49"/>
      </top>
      <bottom style="double">
        <color indexed="49"/>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thin">
        <color indexed="64"/>
      </left>
      <right style="thin">
        <color indexed="64"/>
      </right>
      <top/>
      <bottom style="thin">
        <color indexed="64"/>
      </bottom>
      <diagonal/>
    </border>
    <border>
      <left/>
      <right/>
      <top/>
      <bottom style="dotted">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top/>
      <bottom/>
      <diagonal/>
    </border>
    <border>
      <left/>
      <right style="thin">
        <color indexed="64"/>
      </right>
      <top/>
      <bottom/>
      <diagonal/>
    </border>
    <border>
      <left style="thin">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top style="thick">
        <color indexed="64"/>
      </top>
      <bottom/>
      <diagonal/>
    </border>
    <border>
      <left/>
      <right/>
      <top/>
      <bottom style="thick">
        <color indexed="64"/>
      </bottom>
      <diagonal/>
    </border>
    <border>
      <left style="medium">
        <color indexed="64"/>
      </left>
      <right style="thin">
        <color indexed="64"/>
      </right>
      <top style="thin">
        <color indexed="64"/>
      </top>
      <bottom style="medium">
        <color indexed="64"/>
      </bottom>
      <diagonal/>
    </border>
    <border>
      <left/>
      <right style="hair">
        <color indexed="64"/>
      </right>
      <top style="hair">
        <color indexed="64"/>
      </top>
      <bottom style="hair">
        <color indexed="64"/>
      </bottom>
      <diagonal/>
    </border>
    <border>
      <left style="thin">
        <color indexed="64"/>
      </left>
      <right/>
      <top style="medium">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medium">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hair">
        <color indexed="64"/>
      </right>
      <top style="thin">
        <color indexed="64"/>
      </top>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top style="thin">
        <color indexed="64"/>
      </top>
      <bottom/>
      <diagonal/>
    </border>
    <border>
      <left/>
      <right style="medium">
        <color indexed="64"/>
      </right>
      <top style="thin">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right style="hair">
        <color indexed="64"/>
      </right>
      <top/>
      <bottom style="thin">
        <color indexed="64"/>
      </bottom>
      <diagonal/>
    </border>
    <border>
      <left style="hair">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right style="double">
        <color indexed="64"/>
      </right>
      <top/>
      <bottom/>
      <diagonal/>
    </border>
    <border>
      <left/>
      <right style="double">
        <color indexed="64"/>
      </right>
      <top/>
      <bottom style="medium">
        <color indexed="64"/>
      </bottom>
      <diagonal/>
    </border>
    <border>
      <left/>
      <right/>
      <top style="medium">
        <color indexed="64"/>
      </top>
      <bottom style="dotted">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right/>
      <top style="dotted">
        <color indexed="64"/>
      </top>
      <bottom style="medium">
        <color indexed="64"/>
      </bottom>
      <diagonal/>
    </border>
    <border>
      <left style="thin">
        <color indexed="64"/>
      </left>
      <right/>
      <top style="medium">
        <color indexed="64"/>
      </top>
      <bottom style="dotted">
        <color indexed="64"/>
      </bottom>
      <diagonal/>
    </border>
    <border>
      <left/>
      <right style="thin">
        <color indexed="64"/>
      </right>
      <top style="medium">
        <color indexed="64"/>
      </top>
      <bottom style="dotted">
        <color indexed="64"/>
      </bottom>
      <diagonal/>
    </border>
    <border>
      <left/>
      <right/>
      <top style="dotted">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top/>
      <bottom style="double">
        <color indexed="64"/>
      </bottom>
      <diagonal/>
    </border>
    <border>
      <left style="medium">
        <color indexed="64"/>
      </left>
      <right/>
      <top style="double">
        <color indexed="64"/>
      </top>
      <bottom style="hair">
        <color indexed="64"/>
      </bottom>
      <diagonal/>
    </border>
    <border>
      <left/>
      <right/>
      <top style="double">
        <color indexed="64"/>
      </top>
      <bottom style="hair">
        <color indexed="64"/>
      </bottom>
      <diagonal/>
    </border>
    <border>
      <left style="hair">
        <color indexed="64"/>
      </left>
      <right style="hair">
        <color indexed="64"/>
      </right>
      <top style="double">
        <color indexed="64"/>
      </top>
      <bottom/>
      <diagonal/>
    </border>
    <border>
      <left/>
      <right style="medium">
        <color indexed="64"/>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style="hair">
        <color indexed="64"/>
      </left>
      <right style="hair">
        <color indexed="64"/>
      </right>
      <top/>
      <bottom/>
      <diagonal/>
    </border>
    <border>
      <left/>
      <right style="medium">
        <color indexed="64"/>
      </right>
      <top/>
      <bottom style="hair">
        <color indexed="64"/>
      </bottom>
      <diagonal/>
    </border>
    <border>
      <left style="hair">
        <color indexed="64"/>
      </left>
      <right style="hair">
        <color indexed="64"/>
      </right>
      <top/>
      <bottom style="medium">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double">
        <color indexed="64"/>
      </bottom>
      <diagonal/>
    </border>
    <border>
      <left/>
      <right/>
      <top style="hair">
        <color indexed="64"/>
      </top>
      <bottom style="double">
        <color indexed="64"/>
      </bottom>
      <diagonal/>
    </border>
    <border>
      <left style="hair">
        <color indexed="64"/>
      </left>
      <right style="hair">
        <color indexed="64"/>
      </right>
      <top/>
      <bottom style="double">
        <color indexed="64"/>
      </bottom>
      <diagonal/>
    </border>
    <border>
      <left/>
      <right style="medium">
        <color indexed="64"/>
      </right>
      <top style="hair">
        <color indexed="64"/>
      </top>
      <bottom style="double">
        <color indexed="64"/>
      </bottom>
      <diagonal/>
    </border>
    <border diagonalUp="1">
      <left/>
      <right/>
      <top/>
      <bottom/>
      <diagonal style="thin">
        <color indexed="64"/>
      </diagonal>
    </border>
    <border diagonalUp="1">
      <left/>
      <right/>
      <top/>
      <bottom style="thin">
        <color indexed="64"/>
      </bottom>
      <diagonal style="thin">
        <color indexed="64"/>
      </diagonal>
    </border>
    <border diagonalDown="1">
      <left/>
      <right/>
      <top/>
      <bottom/>
      <diagonal style="thin">
        <color indexed="64"/>
      </diagonal>
    </border>
    <border>
      <left style="medium">
        <color indexed="64"/>
      </left>
      <right style="medium">
        <color indexed="64"/>
      </right>
      <top/>
      <bottom style="medium">
        <color indexed="8"/>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medium">
        <color indexed="64"/>
      </right>
      <top/>
      <bottom style="medium">
        <color indexed="64"/>
      </bottom>
      <diagonal/>
    </border>
    <border>
      <left/>
      <right style="thick">
        <color indexed="64"/>
      </right>
      <top/>
      <bottom/>
      <diagonal/>
    </border>
    <border>
      <left/>
      <right style="thick">
        <color indexed="64"/>
      </right>
      <top/>
      <bottom style="thick">
        <color indexed="64"/>
      </bottom>
      <diagonal/>
    </border>
    <border>
      <left style="thick">
        <color indexed="64"/>
      </left>
      <right/>
      <top style="thick">
        <color indexed="64"/>
      </top>
      <bottom/>
      <diagonal/>
    </border>
    <border>
      <left style="thick">
        <color indexed="64"/>
      </left>
      <right/>
      <top/>
      <bottom style="thick">
        <color indexed="64"/>
      </bottom>
      <diagonal/>
    </border>
    <border>
      <left style="dashed">
        <color indexed="64"/>
      </left>
      <right/>
      <top style="dashed">
        <color indexed="64"/>
      </top>
      <bottom style="dashed">
        <color indexed="64"/>
      </bottom>
      <diagonal/>
    </border>
    <border>
      <left style="thick">
        <color indexed="64"/>
      </left>
      <right/>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style="thin">
        <color indexed="64"/>
      </left>
      <right style="thin">
        <color indexed="64"/>
      </right>
      <top style="medium">
        <color indexed="64"/>
      </top>
      <bottom style="dotted">
        <color indexed="64"/>
      </bottom>
      <diagonal/>
    </border>
    <border>
      <left/>
      <right style="thin">
        <color indexed="64"/>
      </right>
      <top style="dotted">
        <color indexed="64"/>
      </top>
      <bottom style="medium">
        <color indexed="64"/>
      </bottom>
      <diagonal/>
    </border>
    <border>
      <left/>
      <right/>
      <top style="dashed">
        <color indexed="64"/>
      </top>
      <bottom style="medium">
        <color indexed="64"/>
      </bottom>
      <diagonal/>
    </border>
    <border>
      <left/>
      <right style="thin">
        <color indexed="64"/>
      </right>
      <top style="dashed">
        <color indexed="64"/>
      </top>
      <bottom style="medium">
        <color indexed="64"/>
      </bottom>
      <diagonal/>
    </border>
    <border>
      <left style="thin">
        <color indexed="64"/>
      </left>
      <right/>
      <top style="dotted">
        <color indexed="64"/>
      </top>
      <bottom style="medium">
        <color indexed="64"/>
      </bottom>
      <diagonal/>
    </border>
    <border>
      <left/>
      <right style="double">
        <color indexed="64"/>
      </right>
      <top style="medium">
        <color indexed="64"/>
      </top>
      <bottom/>
      <diagonal/>
    </border>
    <border>
      <left style="medium">
        <color indexed="64"/>
      </left>
      <right/>
      <top style="dashed">
        <color indexed="64"/>
      </top>
      <bottom style="medium">
        <color indexed="64"/>
      </bottom>
      <diagonal/>
    </border>
    <border>
      <left/>
      <right/>
      <top style="medium">
        <color indexed="64"/>
      </top>
      <bottom style="dashed">
        <color indexed="64"/>
      </bottom>
      <diagonal/>
    </border>
    <border>
      <left/>
      <right style="thin">
        <color indexed="64"/>
      </right>
      <top style="medium">
        <color indexed="64"/>
      </top>
      <bottom style="dashed">
        <color indexed="64"/>
      </bottom>
      <diagonal/>
    </border>
    <border>
      <left style="medium">
        <color indexed="64"/>
      </left>
      <right/>
      <top style="medium">
        <color indexed="64"/>
      </top>
      <bottom style="dashed">
        <color indexed="64"/>
      </bottom>
      <diagonal/>
    </border>
    <border>
      <left style="thin">
        <color indexed="64"/>
      </left>
      <right style="double">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double">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right style="double">
        <color indexed="64"/>
      </right>
      <top style="thin">
        <color indexed="64"/>
      </top>
      <bottom style="medium">
        <color indexed="64"/>
      </bottom>
      <diagonal/>
    </border>
    <border>
      <left/>
      <right style="double">
        <color indexed="64"/>
      </right>
      <top/>
      <bottom style="thin">
        <color indexed="64"/>
      </bottom>
      <diagonal/>
    </border>
    <border>
      <left style="thin">
        <color indexed="64"/>
      </left>
      <right style="double">
        <color indexed="64"/>
      </right>
      <top style="thin">
        <color indexed="64"/>
      </top>
      <bottom style="thin">
        <color indexed="64"/>
      </bottom>
      <diagonal/>
    </border>
    <border>
      <left/>
      <right style="medium">
        <color indexed="64"/>
      </right>
      <top/>
      <bottom style="double">
        <color indexed="64"/>
      </bottom>
      <diagonal/>
    </border>
    <border>
      <left style="medium">
        <color indexed="64"/>
      </left>
      <right/>
      <top/>
      <bottom style="double">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top/>
      <bottom/>
      <diagonal/>
    </border>
    <border>
      <left style="hair">
        <color indexed="64"/>
      </left>
      <right/>
      <top style="thin">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medium">
        <color indexed="64"/>
      </top>
      <bottom/>
      <diagonal/>
    </border>
    <border>
      <left style="medium">
        <color indexed="64"/>
      </left>
      <right/>
      <top style="dashed">
        <color indexed="64"/>
      </top>
      <bottom style="dashed">
        <color indexed="64"/>
      </bottom>
      <diagonal/>
    </border>
    <border>
      <left/>
      <right style="thick">
        <color indexed="64"/>
      </right>
      <top style="thick">
        <color indexed="64"/>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medium">
        <color indexed="64"/>
      </right>
      <top style="thin">
        <color indexed="64"/>
      </top>
      <bottom/>
      <diagonal/>
    </border>
    <border>
      <left/>
      <right/>
      <top/>
      <bottom style="thin">
        <color theme="1"/>
      </bottom>
      <diagonal/>
    </border>
    <border>
      <left/>
      <right/>
      <top/>
      <bottom style="thick">
        <color rgb="FF000000"/>
      </bottom>
      <diagonal/>
    </border>
    <border>
      <left style="thick">
        <color rgb="FF000000"/>
      </left>
      <right style="medium">
        <color rgb="FF000000"/>
      </right>
      <top style="thick">
        <color rgb="FF000000"/>
      </top>
      <bottom style="thick">
        <color rgb="FF000000"/>
      </bottom>
      <diagonal/>
    </border>
    <border>
      <left style="medium">
        <color rgb="FF000000"/>
      </left>
      <right style="medium">
        <color rgb="FF000000"/>
      </right>
      <top style="thick">
        <color rgb="FF000000"/>
      </top>
      <bottom style="thick">
        <color rgb="FF000000"/>
      </bottom>
      <diagonal/>
    </border>
    <border>
      <left style="medium">
        <color rgb="FF000000"/>
      </left>
      <right/>
      <top style="thick">
        <color rgb="FF000000"/>
      </top>
      <bottom style="thick">
        <color rgb="FF000000"/>
      </bottom>
      <diagonal/>
    </border>
    <border>
      <left/>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top/>
      <bottom/>
      <diagonal/>
    </border>
    <border>
      <left style="thick">
        <color rgb="FF000000"/>
      </left>
      <right style="medium">
        <color rgb="FF000000"/>
      </right>
      <top style="thick">
        <color rgb="FF000000"/>
      </top>
      <bottom/>
      <diagonal/>
    </border>
    <border>
      <left style="medium">
        <color rgb="FF000000"/>
      </left>
      <right style="medium">
        <color rgb="FF000000"/>
      </right>
      <top style="thick">
        <color rgb="FF000000"/>
      </top>
      <bottom/>
      <diagonal/>
    </border>
    <border>
      <left style="medium">
        <color rgb="FF000000"/>
      </left>
      <right/>
      <top style="thick">
        <color rgb="FF000000"/>
      </top>
      <bottom/>
      <diagonal/>
    </border>
    <border>
      <left/>
      <right/>
      <top style="thick">
        <color rgb="FF000000"/>
      </top>
      <bottom/>
      <diagonal/>
    </border>
    <border>
      <left/>
      <right style="thick">
        <color rgb="FF000000"/>
      </right>
      <top style="thick">
        <color rgb="FF000000"/>
      </top>
      <bottom/>
      <diagonal/>
    </border>
    <border>
      <left style="thick">
        <color rgb="FF000000"/>
      </left>
      <right style="medium">
        <color rgb="FF000000"/>
      </right>
      <top/>
      <bottom/>
      <diagonal/>
    </border>
    <border>
      <left style="medium">
        <color rgb="FF000000"/>
      </left>
      <right style="medium">
        <color rgb="FF000000"/>
      </right>
      <top/>
      <bottom/>
      <diagonal/>
    </border>
    <border>
      <left style="medium">
        <color rgb="FF000000"/>
      </left>
      <right/>
      <top/>
      <bottom/>
      <diagonal/>
    </border>
    <border>
      <left/>
      <right style="thick">
        <color rgb="FF000000"/>
      </right>
      <top/>
      <bottom/>
      <diagonal/>
    </border>
    <border>
      <left style="thick">
        <color rgb="FF000000"/>
      </left>
      <right style="medium">
        <color rgb="FF000000"/>
      </right>
      <top/>
      <bottom style="thick">
        <color rgb="FF000000"/>
      </bottom>
      <diagonal/>
    </border>
    <border>
      <left style="medium">
        <color rgb="FF000000"/>
      </left>
      <right style="medium">
        <color rgb="FF000000"/>
      </right>
      <top/>
      <bottom style="thick">
        <color rgb="FF000000"/>
      </bottom>
      <diagonal/>
    </border>
    <border>
      <left style="medium">
        <color rgb="FF000000"/>
      </left>
      <right/>
      <top/>
      <bottom style="thick">
        <color rgb="FF000000"/>
      </bottom>
      <diagonal/>
    </border>
    <border>
      <left/>
      <right style="thick">
        <color rgb="FF000000"/>
      </right>
      <top/>
      <bottom style="thick">
        <color rgb="FF000000"/>
      </bottom>
      <diagonal/>
    </border>
    <border>
      <left/>
      <right/>
      <top style="thick">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style="thin">
        <color theme="1"/>
      </right>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style="thin">
        <color indexed="64"/>
      </bottom>
      <diagonal/>
    </border>
    <border>
      <left/>
      <right style="thin">
        <color theme="1"/>
      </right>
      <top/>
      <bottom style="thin">
        <color indexed="64"/>
      </bottom>
      <diagonal/>
    </border>
  </borders>
  <cellStyleXfs count="91">
    <xf numFmtId="0" fontId="0" fillId="0" borderId="0"/>
    <xf numFmtId="0" fontId="12" fillId="2" borderId="0" applyNumberFormat="0" applyBorder="0" applyAlignment="0" applyProtection="0">
      <alignment vertical="center"/>
    </xf>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36" fillId="8" borderId="0" applyNumberFormat="0" applyBorder="0" applyAlignment="0" applyProtection="0"/>
    <xf numFmtId="0" fontId="36" fillId="7" borderId="0" applyNumberFormat="0" applyBorder="0" applyAlignment="0" applyProtection="0"/>
    <xf numFmtId="0" fontId="36" fillId="9" borderId="0" applyNumberFormat="0" applyBorder="0" applyAlignment="0" applyProtection="0"/>
    <xf numFmtId="0" fontId="36" fillId="8" borderId="0" applyNumberFormat="0" applyBorder="0" applyAlignment="0" applyProtection="0"/>
    <xf numFmtId="0" fontId="36" fillId="6" borderId="0" applyNumberFormat="0" applyBorder="0" applyAlignment="0" applyProtection="0"/>
    <xf numFmtId="0" fontId="36" fillId="7" borderId="0" applyNumberFormat="0" applyBorder="0" applyAlignment="0" applyProtection="0"/>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36" fillId="14" borderId="0" applyNumberFormat="0" applyBorder="0" applyAlignment="0" applyProtection="0"/>
    <xf numFmtId="0" fontId="36" fillId="11" borderId="0" applyNumberFormat="0" applyBorder="0" applyAlignment="0" applyProtection="0"/>
    <xf numFmtId="0" fontId="36" fillId="15" borderId="0" applyNumberFormat="0" applyBorder="0" applyAlignment="0" applyProtection="0"/>
    <xf numFmtId="0" fontId="36" fillId="14" borderId="0" applyNumberFormat="0" applyBorder="0" applyAlignment="0" applyProtection="0"/>
    <xf numFmtId="0" fontId="36" fillId="10" borderId="0" applyNumberFormat="0" applyBorder="0" applyAlignment="0" applyProtection="0"/>
    <xf numFmtId="0" fontId="36" fillId="7" borderId="0" applyNumberFormat="0" applyBorder="0" applyAlignment="0" applyProtection="0"/>
    <xf numFmtId="0" fontId="13" fillId="16"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19" borderId="0" applyNumberFormat="0" applyBorder="0" applyAlignment="0" applyProtection="0">
      <alignment vertical="center"/>
    </xf>
    <xf numFmtId="0" fontId="37" fillId="18" borderId="0" applyNumberFormat="0" applyBorder="0" applyAlignment="0" applyProtection="0"/>
    <xf numFmtId="0" fontId="37" fillId="11" borderId="0" applyNumberFormat="0" applyBorder="0" applyAlignment="0" applyProtection="0"/>
    <xf numFmtId="0" fontId="37" fillId="15" borderId="0" applyNumberFormat="0" applyBorder="0" applyAlignment="0" applyProtection="0"/>
    <xf numFmtId="0" fontId="37" fillId="14" borderId="0" applyNumberFormat="0" applyBorder="0" applyAlignment="0" applyProtection="0"/>
    <xf numFmtId="0" fontId="37" fillId="18" borderId="0" applyNumberFormat="0" applyBorder="0" applyAlignment="0" applyProtection="0"/>
    <xf numFmtId="0" fontId="37" fillId="7" borderId="0" applyNumberFormat="0" applyBorder="0" applyAlignment="0" applyProtection="0"/>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3" borderId="0" applyNumberFormat="0" applyBorder="0" applyAlignment="0" applyProtection="0">
      <alignment vertical="center"/>
    </xf>
    <xf numFmtId="0" fontId="14" fillId="0" borderId="0" applyNumberFormat="0" applyFill="0" applyBorder="0" applyAlignment="0" applyProtection="0">
      <alignment vertical="center"/>
    </xf>
    <xf numFmtId="0" fontId="15" fillId="24" borderId="1" applyNumberFormat="0" applyAlignment="0" applyProtection="0">
      <alignment vertical="center"/>
    </xf>
    <xf numFmtId="0" fontId="16" fillId="15" borderId="0" applyNumberFormat="0" applyBorder="0" applyAlignment="0" applyProtection="0">
      <alignment vertical="center"/>
    </xf>
    <xf numFmtId="0" fontId="17"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 fillId="9" borderId="2" applyNumberFormat="0" applyFont="0" applyAlignment="0" applyProtection="0">
      <alignment vertical="center"/>
    </xf>
    <xf numFmtId="0" fontId="18" fillId="0" borderId="3" applyNumberFormat="0" applyFill="0" applyAlignment="0" applyProtection="0">
      <alignment vertical="center"/>
    </xf>
    <xf numFmtId="0" fontId="19" fillId="3" borderId="0" applyNumberFormat="0" applyBorder="0" applyAlignment="0" applyProtection="0">
      <alignment vertical="center"/>
    </xf>
    <xf numFmtId="0" fontId="20" fillId="14" borderId="4" applyNumberFormat="0" applyAlignment="0" applyProtection="0">
      <alignment vertical="center"/>
    </xf>
    <xf numFmtId="0" fontId="21" fillId="0" borderId="0" applyNumberFormat="0" applyFill="0" applyBorder="0" applyAlignment="0" applyProtection="0">
      <alignment vertical="center"/>
    </xf>
    <xf numFmtId="38" fontId="4" fillId="0" borderId="0" applyFont="0" applyFill="0" applyBorder="0" applyAlignment="0" applyProtection="0">
      <alignment vertical="center"/>
    </xf>
    <xf numFmtId="0" fontId="22" fillId="0" borderId="5"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38" fillId="0" borderId="8" applyNumberFormat="0" applyFill="0" applyAlignment="0" applyProtection="0"/>
    <xf numFmtId="0" fontId="25" fillId="0" borderId="9" applyNumberFormat="0" applyFill="0" applyAlignment="0" applyProtection="0">
      <alignment vertical="center"/>
    </xf>
    <xf numFmtId="0" fontId="26" fillId="14" borderId="10" applyNumberFormat="0" applyAlignment="0" applyProtection="0">
      <alignment vertical="center"/>
    </xf>
    <xf numFmtId="0" fontId="27" fillId="0" borderId="0" applyNumberFormat="0" applyFill="0" applyBorder="0" applyAlignment="0" applyProtection="0">
      <alignment vertical="center"/>
    </xf>
    <xf numFmtId="6" fontId="4" fillId="0" borderId="0" applyFont="0" applyFill="0" applyBorder="0" applyAlignment="0" applyProtection="0">
      <alignment vertical="center"/>
    </xf>
    <xf numFmtId="0" fontId="28" fillId="7" borderId="4" applyNumberFormat="0" applyAlignment="0" applyProtection="0">
      <alignment vertical="center"/>
    </xf>
    <xf numFmtId="0" fontId="4" fillId="0" borderId="0">
      <alignment vertical="center"/>
    </xf>
    <xf numFmtId="0" fontId="4" fillId="0" borderId="0"/>
    <xf numFmtId="0" fontId="45"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5" fillId="0" borderId="0">
      <alignment vertical="center"/>
    </xf>
    <xf numFmtId="0" fontId="34" fillId="0" borderId="0"/>
    <xf numFmtId="0" fontId="36" fillId="0" borderId="0"/>
    <xf numFmtId="0" fontId="4" fillId="0" borderId="0">
      <alignment vertical="center"/>
    </xf>
    <xf numFmtId="0" fontId="4" fillId="0" borderId="0"/>
    <xf numFmtId="0" fontId="4" fillId="0" borderId="0">
      <alignment vertical="center"/>
    </xf>
    <xf numFmtId="0" fontId="4" fillId="0" borderId="0">
      <alignment vertical="center"/>
    </xf>
    <xf numFmtId="0" fontId="39" fillId="15" borderId="0" applyNumberFormat="0" applyBorder="0" applyAlignment="0" applyProtection="0"/>
    <xf numFmtId="0" fontId="29" fillId="4" borderId="0" applyNumberFormat="0" applyBorder="0" applyAlignment="0" applyProtection="0">
      <alignment vertical="center"/>
    </xf>
    <xf numFmtId="0" fontId="3" fillId="0" borderId="0">
      <alignment vertical="center"/>
    </xf>
    <xf numFmtId="0" fontId="75" fillId="0" borderId="0"/>
    <xf numFmtId="0" fontId="2" fillId="0" borderId="0">
      <alignment vertical="center"/>
    </xf>
    <xf numFmtId="0" fontId="79" fillId="0" borderId="0">
      <alignment vertical="center"/>
    </xf>
    <xf numFmtId="0" fontId="79" fillId="0" borderId="0">
      <alignment vertical="center"/>
    </xf>
    <xf numFmtId="0" fontId="89" fillId="0" borderId="0">
      <alignment vertical="center"/>
    </xf>
    <xf numFmtId="0" fontId="79" fillId="0" borderId="0"/>
    <xf numFmtId="0" fontId="98" fillId="0" borderId="0"/>
    <xf numFmtId="0" fontId="114" fillId="0" borderId="0" applyNumberFormat="0" applyFill="0" applyBorder="0" applyAlignment="0" applyProtection="0"/>
  </cellStyleXfs>
  <cellXfs count="1378">
    <xf numFmtId="0" fontId="0" fillId="0" borderId="0" xfId="0"/>
    <xf numFmtId="0" fontId="0" fillId="0" borderId="0" xfId="0" applyAlignment="1">
      <alignment vertical="center"/>
    </xf>
    <xf numFmtId="0" fontId="36" fillId="0" borderId="0" xfId="75" applyAlignment="1">
      <alignment vertical="center"/>
    </xf>
    <xf numFmtId="0" fontId="36" fillId="0" borderId="30" xfId="75" applyBorder="1" applyAlignment="1">
      <alignment vertical="center"/>
    </xf>
    <xf numFmtId="0" fontId="36" fillId="0" borderId="31" xfId="75" applyBorder="1" applyAlignment="1">
      <alignment vertical="center"/>
    </xf>
    <xf numFmtId="0" fontId="10" fillId="0" borderId="31" xfId="75" applyFont="1" applyBorder="1" applyAlignment="1">
      <alignment vertical="center"/>
    </xf>
    <xf numFmtId="0" fontId="36" fillId="0" borderId="32" xfId="75" applyBorder="1" applyAlignment="1">
      <alignment vertical="center"/>
    </xf>
    <xf numFmtId="0" fontId="36" fillId="0" borderId="19" xfId="75" applyBorder="1" applyAlignment="1">
      <alignment vertical="center"/>
    </xf>
    <xf numFmtId="0" fontId="10" fillId="0" borderId="21" xfId="75" applyFont="1" applyBorder="1" applyAlignment="1">
      <alignment vertical="center"/>
    </xf>
    <xf numFmtId="0" fontId="36" fillId="0" borderId="20" xfId="75" applyBorder="1" applyAlignment="1">
      <alignment vertical="center"/>
    </xf>
    <xf numFmtId="0" fontId="9" fillId="0" borderId="33" xfId="75" applyFont="1" applyBorder="1" applyAlignment="1">
      <alignment horizontal="center" vertical="center"/>
    </xf>
    <xf numFmtId="0" fontId="36" fillId="0" borderId="34" xfId="75" applyBorder="1" applyAlignment="1">
      <alignment vertical="center"/>
    </xf>
    <xf numFmtId="0" fontId="9" fillId="0" borderId="0" xfId="75" applyFont="1" applyAlignment="1">
      <alignment vertical="center" wrapText="1"/>
    </xf>
    <xf numFmtId="0" fontId="9" fillId="0" borderId="35" xfId="75" applyFont="1" applyBorder="1" applyAlignment="1">
      <alignment vertical="center" wrapText="1"/>
    </xf>
    <xf numFmtId="0" fontId="9" fillId="0" borderId="36" xfId="75" applyFont="1" applyBorder="1" applyAlignment="1">
      <alignment vertical="center" wrapText="1"/>
    </xf>
    <xf numFmtId="0" fontId="10" fillId="0" borderId="0" xfId="75" applyFont="1" applyAlignment="1">
      <alignment vertical="center" wrapText="1"/>
    </xf>
    <xf numFmtId="0" fontId="36" fillId="0" borderId="34" xfId="75" applyBorder="1" applyAlignment="1">
      <alignment horizontal="center" vertical="center"/>
    </xf>
    <xf numFmtId="0" fontId="9" fillId="0" borderId="37" xfId="75" applyFont="1" applyBorder="1" applyAlignment="1">
      <alignment vertical="center" wrapText="1"/>
    </xf>
    <xf numFmtId="0" fontId="9" fillId="0" borderId="38" xfId="75" applyFont="1" applyBorder="1" applyAlignment="1">
      <alignment vertical="center" wrapText="1"/>
    </xf>
    <xf numFmtId="0" fontId="9" fillId="0" borderId="39" xfId="75" applyFont="1" applyBorder="1" applyAlignment="1">
      <alignment vertical="center" wrapText="1"/>
    </xf>
    <xf numFmtId="0" fontId="8" fillId="0" borderId="0" xfId="75" applyFont="1" applyAlignment="1">
      <alignment horizontal="center" vertical="center" wrapText="1"/>
    </xf>
    <xf numFmtId="0" fontId="41" fillId="0" borderId="0" xfId="75" applyFont="1" applyAlignment="1">
      <alignment horizontal="center" vertical="center" textRotation="255" wrapText="1"/>
    </xf>
    <xf numFmtId="0" fontId="9" fillId="0" borderId="31" xfId="75" applyFont="1" applyBorder="1" applyAlignment="1">
      <alignment vertical="center" wrapText="1"/>
    </xf>
    <xf numFmtId="0" fontId="41" fillId="0" borderId="25" xfId="75" applyFont="1" applyBorder="1" applyAlignment="1">
      <alignment horizontal="center" vertical="center" textRotation="255" wrapText="1"/>
    </xf>
    <xf numFmtId="0" fontId="41" fillId="0" borderId="26" xfId="75" applyFont="1" applyBorder="1" applyAlignment="1">
      <alignment horizontal="center" vertical="center" textRotation="255" wrapText="1"/>
    </xf>
    <xf numFmtId="0" fontId="9" fillId="0" borderId="27" xfId="75" applyFont="1" applyBorder="1" applyAlignment="1">
      <alignment vertical="center" wrapText="1"/>
    </xf>
    <xf numFmtId="0" fontId="9" fillId="0" borderId="32" xfId="75" applyFont="1" applyBorder="1" applyAlignment="1">
      <alignment vertical="center" wrapText="1"/>
    </xf>
    <xf numFmtId="0" fontId="9" fillId="0" borderId="40" xfId="75" applyFont="1" applyBorder="1" applyAlignment="1">
      <alignment vertical="center" wrapText="1"/>
    </xf>
    <xf numFmtId="0" fontId="9" fillId="0" borderId="41" xfId="75" applyFont="1" applyBorder="1" applyAlignment="1">
      <alignment vertical="center" wrapText="1"/>
    </xf>
    <xf numFmtId="0" fontId="10" fillId="0" borderId="41" xfId="75" applyFont="1" applyBorder="1" applyAlignment="1">
      <alignment vertical="center" wrapText="1"/>
    </xf>
    <xf numFmtId="0" fontId="10" fillId="0" borderId="19" xfId="75" applyFont="1" applyBorder="1" applyAlignment="1">
      <alignment vertical="center" wrapText="1"/>
    </xf>
    <xf numFmtId="0" fontId="36" fillId="0" borderId="42" xfId="75" applyBorder="1" applyAlignment="1">
      <alignment vertical="center"/>
    </xf>
    <xf numFmtId="0" fontId="10" fillId="0" borderId="21" xfId="75" applyFont="1" applyBorder="1" applyAlignment="1">
      <alignment vertical="center" wrapText="1"/>
    </xf>
    <xf numFmtId="0" fontId="41" fillId="0" borderId="21" xfId="75" applyFont="1" applyBorder="1" applyAlignment="1">
      <alignment horizontal="center" vertical="center" textRotation="255" wrapText="1"/>
    </xf>
    <xf numFmtId="0" fontId="9" fillId="0" borderId="21" xfId="75" applyFont="1" applyBorder="1" applyAlignment="1">
      <alignment vertical="center" wrapText="1"/>
    </xf>
    <xf numFmtId="0" fontId="9" fillId="0" borderId="43" xfId="75" applyFont="1" applyBorder="1" applyAlignment="1">
      <alignment vertical="center" wrapText="1"/>
    </xf>
    <xf numFmtId="0" fontId="9" fillId="0" borderId="20" xfId="75" applyFont="1" applyBorder="1" applyAlignment="1">
      <alignment vertical="center" wrapText="1"/>
    </xf>
    <xf numFmtId="0" fontId="8" fillId="0" borderId="34" xfId="75" applyFont="1" applyBorder="1" applyAlignment="1">
      <alignment horizontal="center" vertical="center" textRotation="255" shrinkToFit="1"/>
    </xf>
    <xf numFmtId="0" fontId="42" fillId="0" borderId="0" xfId="75" applyFont="1" applyAlignment="1">
      <alignment vertical="center" wrapText="1"/>
    </xf>
    <xf numFmtId="0" fontId="43" fillId="0" borderId="20" xfId="75" applyFont="1" applyBorder="1" applyAlignment="1">
      <alignment vertical="center" wrapText="1"/>
    </xf>
    <xf numFmtId="0" fontId="43" fillId="0" borderId="0" xfId="75" applyFont="1" applyAlignment="1">
      <alignment vertical="center" wrapText="1"/>
    </xf>
    <xf numFmtId="0" fontId="41" fillId="0" borderId="0" xfId="75" applyFont="1" applyAlignment="1">
      <alignment vertical="center" textRotation="255" wrapText="1"/>
    </xf>
    <xf numFmtId="0" fontId="9" fillId="0" borderId="42" xfId="75" applyFont="1" applyBorder="1" applyAlignment="1">
      <alignment vertical="center" wrapText="1"/>
    </xf>
    <xf numFmtId="0" fontId="9" fillId="0" borderId="19" xfId="75" applyFont="1" applyBorder="1" applyAlignment="1">
      <alignment vertical="center" wrapText="1"/>
    </xf>
    <xf numFmtId="0" fontId="10" fillId="0" borderId="30" xfId="75" applyFont="1" applyBorder="1" applyAlignment="1">
      <alignment vertical="center" wrapText="1"/>
    </xf>
    <xf numFmtId="0" fontId="10" fillId="0" borderId="31" xfId="75" applyFont="1" applyBorder="1" applyAlignment="1">
      <alignment vertical="center" wrapText="1"/>
    </xf>
    <xf numFmtId="0" fontId="10" fillId="0" borderId="42" xfId="75" applyFont="1" applyBorder="1" applyAlignment="1">
      <alignment vertical="center" wrapText="1"/>
    </xf>
    <xf numFmtId="0" fontId="9" fillId="0" borderId="25" xfId="75" applyFont="1" applyBorder="1" applyAlignment="1">
      <alignment vertical="center" wrapText="1"/>
    </xf>
    <xf numFmtId="0" fontId="9" fillId="0" borderId="26" xfId="75" applyFont="1" applyBorder="1" applyAlignment="1">
      <alignment vertical="center" wrapText="1"/>
    </xf>
    <xf numFmtId="0" fontId="9" fillId="0" borderId="44" xfId="75" applyFont="1" applyBorder="1" applyAlignment="1">
      <alignment vertical="center" wrapText="1"/>
    </xf>
    <xf numFmtId="0" fontId="36" fillId="0" borderId="24" xfId="75" applyBorder="1" applyAlignment="1">
      <alignment vertical="center"/>
    </xf>
    <xf numFmtId="0" fontId="10" fillId="0" borderId="24" xfId="75" applyFont="1" applyBorder="1" applyAlignment="1">
      <alignment vertical="center" wrapText="1"/>
    </xf>
    <xf numFmtId="0" fontId="36" fillId="0" borderId="43" xfId="75" applyBorder="1" applyAlignment="1">
      <alignment vertical="center"/>
    </xf>
    <xf numFmtId="0" fontId="36" fillId="0" borderId="21" xfId="75" applyBorder="1" applyAlignment="1">
      <alignment vertical="center"/>
    </xf>
    <xf numFmtId="0" fontId="33" fillId="0" borderId="0" xfId="75" applyFont="1" applyAlignment="1">
      <alignment vertical="center"/>
    </xf>
    <xf numFmtId="0" fontId="36" fillId="0" borderId="0" xfId="75" applyAlignment="1">
      <alignment horizontal="left" vertical="center"/>
    </xf>
    <xf numFmtId="0" fontId="36" fillId="0" borderId="46" xfId="75" applyBorder="1" applyAlignment="1">
      <alignment vertical="center"/>
    </xf>
    <xf numFmtId="0" fontId="9" fillId="0" borderId="31" xfId="75" applyFont="1" applyBorder="1" applyAlignment="1">
      <alignment vertical="center"/>
    </xf>
    <xf numFmtId="0" fontId="36" fillId="26" borderId="0" xfId="75" applyFill="1" applyAlignment="1">
      <alignment vertical="center"/>
    </xf>
    <xf numFmtId="0" fontId="4" fillId="0" borderId="0" xfId="75" applyFont="1" applyAlignment="1">
      <alignment horizontal="center" vertical="center"/>
    </xf>
    <xf numFmtId="0" fontId="36" fillId="26" borderId="21" xfId="75" applyFill="1" applyBorder="1" applyAlignment="1">
      <alignment vertical="center"/>
    </xf>
    <xf numFmtId="0" fontId="9" fillId="0" borderId="0" xfId="75" applyFont="1" applyAlignment="1">
      <alignment vertical="center"/>
    </xf>
    <xf numFmtId="0" fontId="9" fillId="0" borderId="20" xfId="75" applyFont="1" applyBorder="1" applyAlignment="1">
      <alignment horizontal="center" vertical="center"/>
    </xf>
    <xf numFmtId="0" fontId="36" fillId="0" borderId="19" xfId="75" applyBorder="1" applyAlignment="1">
      <alignment horizontal="center" vertical="center"/>
    </xf>
    <xf numFmtId="0" fontId="8" fillId="0" borderId="20" xfId="75" applyFont="1" applyBorder="1" applyAlignment="1">
      <alignment horizontal="center" vertical="center" textRotation="255" shrinkToFit="1"/>
    </xf>
    <xf numFmtId="0" fontId="36" fillId="0" borderId="20" xfId="75" applyBorder="1" applyAlignment="1">
      <alignment horizontal="center" vertical="center"/>
    </xf>
    <xf numFmtId="0" fontId="41" fillId="0" borderId="21" xfId="75" applyFont="1" applyBorder="1" applyAlignment="1">
      <alignment vertical="center" textRotation="255" wrapText="1"/>
    </xf>
    <xf numFmtId="0" fontId="9" fillId="0" borderId="21" xfId="75" applyFont="1" applyBorder="1" applyAlignment="1">
      <alignment vertical="center"/>
    </xf>
    <xf numFmtId="0" fontId="49" fillId="0" borderId="0" xfId="66" applyFont="1">
      <alignment vertical="center"/>
    </xf>
    <xf numFmtId="0" fontId="49" fillId="32" borderId="0" xfId="66" applyFont="1" applyFill="1">
      <alignment vertical="center"/>
    </xf>
    <xf numFmtId="0" fontId="45" fillId="0" borderId="0" xfId="66" applyAlignment="1">
      <alignment horizontal="center" vertical="center"/>
    </xf>
    <xf numFmtId="0" fontId="46" fillId="0" borderId="0" xfId="0" applyFont="1" applyAlignment="1">
      <alignment vertical="center"/>
    </xf>
    <xf numFmtId="0" fontId="46" fillId="33" borderId="12" xfId="0" applyFont="1" applyFill="1" applyBorder="1" applyAlignment="1">
      <alignment horizontal="center" vertical="center" shrinkToFit="1"/>
    </xf>
    <xf numFmtId="0" fontId="50" fillId="0" borderId="0" xfId="76" applyFont="1">
      <alignment vertical="center"/>
    </xf>
    <xf numFmtId="0" fontId="48" fillId="0" borderId="0" xfId="0" applyFont="1" applyAlignment="1">
      <alignment horizontal="center" vertical="center"/>
    </xf>
    <xf numFmtId="0" fontId="46" fillId="0" borderId="0" xfId="0" applyFont="1" applyAlignment="1">
      <alignment horizontal="center" vertical="center"/>
    </xf>
    <xf numFmtId="0" fontId="51" fillId="0" borderId="0" xfId="76" applyFont="1">
      <alignment vertical="center"/>
    </xf>
    <xf numFmtId="0" fontId="51" fillId="0" borderId="0" xfId="76" applyFont="1" applyAlignment="1">
      <alignment horizontal="center" vertical="center"/>
    </xf>
    <xf numFmtId="0" fontId="46" fillId="33" borderId="102" xfId="0" applyFont="1" applyFill="1" applyBorder="1" applyAlignment="1">
      <alignment horizontal="center" vertical="center"/>
    </xf>
    <xf numFmtId="0" fontId="46" fillId="33" borderId="103" xfId="0" applyFont="1" applyFill="1" applyBorder="1" applyAlignment="1">
      <alignment horizontal="center" vertical="center"/>
    </xf>
    <xf numFmtId="0" fontId="46" fillId="33" borderId="104" xfId="0" applyFont="1" applyFill="1" applyBorder="1" applyAlignment="1">
      <alignment horizontal="center" vertical="center"/>
    </xf>
    <xf numFmtId="0" fontId="46" fillId="0" borderId="31" xfId="0" applyFont="1" applyBorder="1" applyAlignment="1">
      <alignment horizontal="center" vertical="center"/>
    </xf>
    <xf numFmtId="0" fontId="46" fillId="0" borderId="105" xfId="0" applyFont="1" applyBorder="1" applyAlignment="1">
      <alignment horizontal="center" vertical="center"/>
    </xf>
    <xf numFmtId="20" fontId="46" fillId="0" borderId="106" xfId="0" applyNumberFormat="1" applyFont="1" applyBorder="1" applyAlignment="1">
      <alignment horizontal="center" vertical="center"/>
    </xf>
    <xf numFmtId="0" fontId="46" fillId="0" borderId="107" xfId="0" applyFont="1" applyBorder="1" applyAlignment="1">
      <alignment horizontal="center" vertical="center"/>
    </xf>
    <xf numFmtId="0" fontId="46" fillId="30" borderId="108" xfId="0" applyFont="1" applyFill="1" applyBorder="1" applyAlignment="1">
      <alignment horizontal="center" vertical="center"/>
    </xf>
    <xf numFmtId="0" fontId="46" fillId="0" borderId="109" xfId="0" applyFont="1" applyBorder="1" applyAlignment="1">
      <alignment horizontal="center" vertical="center"/>
    </xf>
    <xf numFmtId="20" fontId="46" fillId="0" borderId="110" xfId="0" applyNumberFormat="1" applyFont="1" applyBorder="1" applyAlignment="1">
      <alignment horizontal="center" vertical="center"/>
    </xf>
    <xf numFmtId="0" fontId="46" fillId="33" borderId="111" xfId="0" applyFont="1" applyFill="1" applyBorder="1" applyAlignment="1">
      <alignment horizontal="center" vertical="center"/>
    </xf>
    <xf numFmtId="0" fontId="46" fillId="0" borderId="111" xfId="0" applyFont="1" applyBorder="1" applyAlignment="1">
      <alignment horizontal="center" vertical="center"/>
    </xf>
    <xf numFmtId="0" fontId="46" fillId="30" borderId="112" xfId="0" applyFont="1" applyFill="1" applyBorder="1" applyAlignment="1">
      <alignment horizontal="center" vertical="center"/>
    </xf>
    <xf numFmtId="0" fontId="46" fillId="33" borderId="113" xfId="0" applyFont="1" applyFill="1" applyBorder="1" applyAlignment="1">
      <alignment horizontal="center" vertical="center"/>
    </xf>
    <xf numFmtId="20" fontId="46" fillId="0" borderId="42" xfId="0" applyNumberFormat="1" applyFont="1" applyBorder="1" applyAlignment="1">
      <alignment horizontal="center" vertical="center"/>
    </xf>
    <xf numFmtId="0" fontId="46" fillId="33" borderId="21" xfId="0" applyFont="1" applyFill="1" applyBorder="1" applyAlignment="1">
      <alignment horizontal="center" vertical="center"/>
    </xf>
    <xf numFmtId="0" fontId="46" fillId="0" borderId="21" xfId="0" applyFont="1" applyBorder="1" applyAlignment="1">
      <alignment horizontal="center" vertical="center"/>
    </xf>
    <xf numFmtId="0" fontId="46" fillId="30" borderId="114" xfId="0" applyFont="1" applyFill="1" applyBorder="1" applyAlignment="1">
      <alignment horizontal="center" vertical="center"/>
    </xf>
    <xf numFmtId="0" fontId="46" fillId="0" borderId="12" xfId="0" applyFont="1" applyBorder="1" applyAlignment="1">
      <alignment horizontal="center" vertical="center" shrinkToFit="1"/>
    </xf>
    <xf numFmtId="0" fontId="46" fillId="33" borderId="18" xfId="0" applyFont="1" applyFill="1" applyBorder="1" applyAlignment="1">
      <alignment horizontal="center" vertical="center" shrinkToFit="1"/>
    </xf>
    <xf numFmtId="20" fontId="46" fillId="0" borderId="115" xfId="0" applyNumberFormat="1" applyFont="1" applyBorder="1" applyAlignment="1">
      <alignment horizontal="center" vertical="center"/>
    </xf>
    <xf numFmtId="0" fontId="46" fillId="33" borderId="116" xfId="0" applyFont="1" applyFill="1" applyBorder="1" applyAlignment="1">
      <alignment horizontal="center" vertical="center"/>
    </xf>
    <xf numFmtId="0" fontId="46" fillId="0" borderId="116" xfId="0" applyFont="1" applyBorder="1" applyAlignment="1">
      <alignment horizontal="center" vertical="center"/>
    </xf>
    <xf numFmtId="0" fontId="46" fillId="33" borderId="117" xfId="0" applyFont="1" applyFill="1" applyBorder="1" applyAlignment="1">
      <alignment horizontal="center" vertical="center"/>
    </xf>
    <xf numFmtId="20" fontId="46" fillId="0" borderId="118" xfId="0" applyNumberFormat="1" applyFont="1" applyBorder="1" applyAlignment="1">
      <alignment horizontal="center" vertical="center"/>
    </xf>
    <xf numFmtId="0" fontId="46" fillId="33" borderId="119" xfId="0" applyFont="1" applyFill="1" applyBorder="1" applyAlignment="1">
      <alignment horizontal="center" vertical="center"/>
    </xf>
    <xf numFmtId="0" fontId="46" fillId="0" borderId="119" xfId="0" applyFont="1" applyBorder="1" applyAlignment="1">
      <alignment horizontal="center" vertical="center"/>
    </xf>
    <xf numFmtId="20" fontId="46" fillId="0" borderId="0" xfId="0" applyNumberFormat="1" applyFont="1" applyAlignment="1">
      <alignment horizontal="center" vertical="center"/>
    </xf>
    <xf numFmtId="0" fontId="46" fillId="0" borderId="108" xfId="0" applyFont="1" applyBorder="1" applyAlignment="1">
      <alignment horizontal="center" vertical="center"/>
    </xf>
    <xf numFmtId="0" fontId="46" fillId="33" borderId="116" xfId="0" applyFont="1" applyFill="1" applyBorder="1" applyAlignment="1">
      <alignment horizontal="center" vertical="center" shrinkToFit="1"/>
    </xf>
    <xf numFmtId="0" fontId="46" fillId="0" borderId="112" xfId="0" applyFont="1" applyBorder="1" applyAlignment="1">
      <alignment horizontal="center" vertical="center"/>
    </xf>
    <xf numFmtId="0" fontId="46" fillId="33" borderId="117" xfId="0" applyFont="1" applyFill="1" applyBorder="1" applyAlignment="1">
      <alignment horizontal="center" vertical="center" shrinkToFit="1"/>
    </xf>
    <xf numFmtId="20" fontId="46" fillId="0" borderId="121" xfId="0" applyNumberFormat="1" applyFont="1" applyBorder="1" applyAlignment="1">
      <alignment horizontal="center" vertical="center"/>
    </xf>
    <xf numFmtId="0" fontId="46" fillId="33" borderId="122" xfId="0" applyFont="1" applyFill="1" applyBorder="1" applyAlignment="1">
      <alignment horizontal="center" vertical="center"/>
    </xf>
    <xf numFmtId="0" fontId="46" fillId="0" borderId="122" xfId="0" applyFont="1" applyBorder="1" applyAlignment="1">
      <alignment horizontal="center" vertical="center"/>
    </xf>
    <xf numFmtId="0" fontId="46" fillId="0" borderId="123" xfId="0" applyFont="1" applyBorder="1" applyAlignment="1">
      <alignment horizontal="center" vertical="center"/>
    </xf>
    <xf numFmtId="0" fontId="46" fillId="33" borderId="124" xfId="0" applyFont="1" applyFill="1" applyBorder="1" applyAlignment="1">
      <alignment horizontal="center" vertical="center"/>
    </xf>
    <xf numFmtId="0" fontId="52" fillId="32" borderId="0" xfId="0" applyFont="1" applyFill="1" applyAlignment="1">
      <alignment horizontal="center" vertical="center"/>
    </xf>
    <xf numFmtId="0" fontId="52" fillId="32" borderId="0" xfId="0" applyFont="1" applyFill="1" applyAlignment="1">
      <alignment horizontal="center"/>
    </xf>
    <xf numFmtId="0" fontId="52" fillId="32" borderId="0" xfId="0" applyFont="1" applyFill="1" applyAlignment="1">
      <alignment shrinkToFit="1"/>
    </xf>
    <xf numFmtId="0" fontId="52" fillId="32" borderId="0" xfId="78" applyFont="1" applyFill="1">
      <alignment vertical="center"/>
    </xf>
    <xf numFmtId="0" fontId="52" fillId="32" borderId="0" xfId="78" applyFont="1" applyFill="1" applyAlignment="1">
      <alignment horizontal="center" vertical="center"/>
    </xf>
    <xf numFmtId="0" fontId="52" fillId="32" borderId="0" xfId="0" applyFont="1" applyFill="1"/>
    <xf numFmtId="0" fontId="53" fillId="32" borderId="0" xfId="0" applyFont="1" applyFill="1"/>
    <xf numFmtId="0" fontId="52" fillId="0" borderId="0" xfId="78" applyFont="1" applyAlignment="1">
      <alignment horizontal="center" vertical="center"/>
    </xf>
    <xf numFmtId="0" fontId="52" fillId="0" borderId="0" xfId="0" applyFont="1" applyAlignment="1">
      <alignment horizontal="center"/>
    </xf>
    <xf numFmtId="0" fontId="52" fillId="0" borderId="0" xfId="0" applyFont="1"/>
    <xf numFmtId="0" fontId="52" fillId="0" borderId="0" xfId="78" applyFont="1">
      <alignment vertical="center"/>
    </xf>
    <xf numFmtId="0" fontId="52" fillId="0" borderId="13" xfId="0" applyFont="1" applyBorder="1" applyAlignment="1">
      <alignment horizontal="center" vertical="center"/>
    </xf>
    <xf numFmtId="0" fontId="52" fillId="0" borderId="14" xfId="0" applyFont="1" applyBorder="1" applyAlignment="1">
      <alignment horizontal="center" vertical="center"/>
    </xf>
    <xf numFmtId="0" fontId="52" fillId="0" borderId="92" xfId="0" applyFont="1" applyBorder="1" applyAlignment="1">
      <alignment horizontal="center" vertical="center"/>
    </xf>
    <xf numFmtId="0" fontId="52" fillId="0" borderId="52" xfId="0" applyFont="1" applyBorder="1" applyAlignment="1">
      <alignment horizontal="center" vertical="center" shrinkToFit="1"/>
    </xf>
    <xf numFmtId="0" fontId="52" fillId="0" borderId="28" xfId="0" applyFont="1" applyBorder="1" applyAlignment="1">
      <alignment horizontal="center" vertical="center"/>
    </xf>
    <xf numFmtId="0" fontId="52" fillId="0" borderId="0" xfId="0" applyFont="1" applyAlignment="1">
      <alignment vertical="center"/>
    </xf>
    <xf numFmtId="0" fontId="52" fillId="0" borderId="0" xfId="0" applyFont="1" applyAlignment="1">
      <alignment horizontal="center" vertical="center"/>
    </xf>
    <xf numFmtId="176" fontId="56" fillId="0" borderId="22" xfId="0" applyNumberFormat="1" applyFont="1" applyBorder="1" applyAlignment="1">
      <alignment horizontal="center" vertical="center" shrinkToFit="1"/>
    </xf>
    <xf numFmtId="176" fontId="56" fillId="0" borderId="54" xfId="0" applyNumberFormat="1" applyFont="1" applyBorder="1" applyAlignment="1">
      <alignment horizontal="center" vertical="center" shrinkToFit="1"/>
    </xf>
    <xf numFmtId="0" fontId="55" fillId="0" borderId="0" xfId="0" applyFont="1" applyAlignment="1">
      <alignment horizontal="center" vertical="center"/>
    </xf>
    <xf numFmtId="176" fontId="56" fillId="0" borderId="12" xfId="0" applyNumberFormat="1" applyFont="1" applyBorder="1" applyAlignment="1">
      <alignment horizontal="center" vertical="center" shrinkToFit="1"/>
    </xf>
    <xf numFmtId="176" fontId="56" fillId="0" borderId="18" xfId="0" applyNumberFormat="1" applyFont="1" applyBorder="1" applyAlignment="1">
      <alignment horizontal="center" vertical="center" shrinkToFit="1"/>
    </xf>
    <xf numFmtId="0" fontId="56" fillId="0" borderId="16" xfId="0" applyFont="1" applyBorder="1" applyAlignment="1">
      <alignment vertical="center" shrinkToFit="1"/>
    </xf>
    <xf numFmtId="176" fontId="56" fillId="0" borderId="16" xfId="0" applyNumberFormat="1" applyFont="1" applyBorder="1" applyAlignment="1">
      <alignment horizontal="center" vertical="center" shrinkToFit="1"/>
    </xf>
    <xf numFmtId="0" fontId="55" fillId="0" borderId="29" xfId="0" applyFont="1" applyBorder="1" applyAlignment="1">
      <alignment horizontal="center" vertical="center"/>
    </xf>
    <xf numFmtId="0" fontId="54" fillId="0" borderId="0" xfId="0" applyFont="1" applyAlignment="1">
      <alignment horizontal="center" vertical="center"/>
    </xf>
    <xf numFmtId="0" fontId="54" fillId="0" borderId="0" xfId="0" applyFont="1" applyAlignment="1">
      <alignment vertical="center"/>
    </xf>
    <xf numFmtId="0" fontId="58" fillId="0" borderId="0" xfId="0" applyFont="1" applyAlignment="1">
      <alignment vertical="center"/>
    </xf>
    <xf numFmtId="0" fontId="55" fillId="0" borderId="0" xfId="0" applyFont="1" applyAlignment="1">
      <alignment vertical="center"/>
    </xf>
    <xf numFmtId="56" fontId="52" fillId="0" borderId="0" xfId="0" applyNumberFormat="1" applyFont="1" applyAlignment="1">
      <alignment vertical="center"/>
    </xf>
    <xf numFmtId="0" fontId="60" fillId="0" borderId="0" xfId="0" applyFont="1" applyAlignment="1">
      <alignment vertical="center"/>
    </xf>
    <xf numFmtId="0" fontId="52" fillId="0" borderId="12" xfId="0" applyFont="1" applyBorder="1" applyAlignment="1">
      <alignment vertical="center"/>
    </xf>
    <xf numFmtId="0" fontId="52" fillId="0" borderId="0" xfId="78" applyFont="1" applyAlignment="1">
      <alignment horizontal="right" vertical="center"/>
    </xf>
    <xf numFmtId="0" fontId="63" fillId="0" borderId="23" xfId="78" applyFont="1" applyBorder="1" applyAlignment="1">
      <alignment horizontal="center" vertical="center"/>
    </xf>
    <xf numFmtId="0" fontId="63" fillId="0" borderId="0" xfId="78" applyFont="1" applyAlignment="1">
      <alignment horizontal="center" vertical="center"/>
    </xf>
    <xf numFmtId="0" fontId="52" fillId="27" borderId="0" xfId="78" applyFont="1" applyFill="1" applyAlignment="1">
      <alignment horizontal="center" vertical="center"/>
    </xf>
    <xf numFmtId="0" fontId="52" fillId="0" borderId="11" xfId="0" applyFont="1" applyBorder="1" applyAlignment="1">
      <alignment shrinkToFit="1"/>
    </xf>
    <xf numFmtId="0" fontId="52" fillId="0" borderId="0" xfId="0" applyFont="1" applyAlignment="1">
      <alignment shrinkToFit="1"/>
    </xf>
    <xf numFmtId="0" fontId="52" fillId="0" borderId="0" xfId="78" applyFont="1" applyAlignment="1">
      <alignment horizontal="center" vertical="center" shrinkToFit="1"/>
    </xf>
    <xf numFmtId="0" fontId="52" fillId="0" borderId="0" xfId="78" applyFont="1" applyAlignment="1">
      <alignment horizontal="left" vertical="center" shrinkToFit="1"/>
    </xf>
    <xf numFmtId="0" fontId="64" fillId="0" borderId="0" xfId="78" applyFont="1" applyAlignment="1">
      <alignment horizontal="center" vertical="center" shrinkToFit="1"/>
    </xf>
    <xf numFmtId="0" fontId="64" fillId="0" borderId="0" xfId="78" applyFont="1" applyAlignment="1">
      <alignment horizontal="left" vertical="center" shrinkToFit="1"/>
    </xf>
    <xf numFmtId="0" fontId="64" fillId="0" borderId="24" xfId="78" applyFont="1" applyBorder="1" applyAlignment="1">
      <alignment horizontal="left" vertical="center" shrinkToFit="1"/>
    </xf>
    <xf numFmtId="0" fontId="52" fillId="0" borderId="0" xfId="78" applyFont="1" applyAlignment="1">
      <alignment horizontal="right" vertical="center" shrinkToFit="1"/>
    </xf>
    <xf numFmtId="0" fontId="52" fillId="0" borderId="0" xfId="78" applyFont="1" applyAlignment="1">
      <alignment vertical="center" shrinkToFit="1"/>
    </xf>
    <xf numFmtId="0" fontId="52" fillId="29" borderId="0" xfId="0" applyFont="1" applyFill="1" applyAlignment="1">
      <alignment horizontal="center" vertical="center"/>
    </xf>
    <xf numFmtId="0" fontId="52" fillId="0" borderId="48" xfId="0" applyFont="1" applyBorder="1" applyAlignment="1">
      <alignment shrinkToFit="1"/>
    </xf>
    <xf numFmtId="0" fontId="65" fillId="0" borderId="0" xfId="0" applyFont="1" applyAlignment="1">
      <alignment vertical="center"/>
    </xf>
    <xf numFmtId="20" fontId="54" fillId="0" borderId="0" xfId="0" applyNumberFormat="1" applyFont="1" applyAlignment="1">
      <alignment vertical="center"/>
    </xf>
    <xf numFmtId="0" fontId="66" fillId="0" borderId="0" xfId="0" applyFont="1" applyAlignment="1">
      <alignment vertical="center"/>
    </xf>
    <xf numFmtId="0" fontId="67" fillId="0" borderId="0" xfId="0" applyFont="1" applyAlignment="1">
      <alignment vertical="center"/>
    </xf>
    <xf numFmtId="0" fontId="67" fillId="0" borderId="25" xfId="0" applyFont="1" applyBorder="1" applyAlignment="1">
      <alignment vertical="center"/>
    </xf>
    <xf numFmtId="0" fontId="67" fillId="0" borderId="26" xfId="0" applyFont="1" applyBorder="1" applyAlignment="1">
      <alignment horizontal="center" vertical="center"/>
    </xf>
    <xf numFmtId="0" fontId="67" fillId="0" borderId="27" xfId="0" applyFont="1" applyBorder="1" applyAlignment="1">
      <alignment vertical="center"/>
    </xf>
    <xf numFmtId="0" fontId="67" fillId="0" borderId="26" xfId="0" applyFont="1" applyBorder="1" applyAlignment="1">
      <alignment vertical="center"/>
    </xf>
    <xf numFmtId="0" fontId="67" fillId="0" borderId="25" xfId="0" applyFont="1" applyBorder="1" applyAlignment="1">
      <alignment vertical="center" shrinkToFit="1"/>
    </xf>
    <xf numFmtId="0" fontId="67" fillId="0" borderId="27" xfId="0" applyFont="1" applyBorder="1" applyAlignment="1">
      <alignment vertical="center" shrinkToFit="1"/>
    </xf>
    <xf numFmtId="0" fontId="52" fillId="0" borderId="0" xfId="0" applyFont="1" applyAlignment="1">
      <alignment vertical="center" shrinkToFit="1"/>
    </xf>
    <xf numFmtId="0" fontId="52" fillId="0" borderId="19" xfId="0" applyFont="1" applyBorder="1" applyAlignment="1">
      <alignment vertical="center" shrinkToFit="1"/>
    </xf>
    <xf numFmtId="0" fontId="52" fillId="0" borderId="22" xfId="0" applyFont="1" applyBorder="1" applyAlignment="1">
      <alignment horizontal="center" vertical="center" shrinkToFit="1"/>
    </xf>
    <xf numFmtId="0" fontId="52" fillId="0" borderId="20" xfId="0" applyFont="1" applyBorder="1" applyAlignment="1">
      <alignment horizontal="center" vertical="center" shrinkToFit="1"/>
    </xf>
    <xf numFmtId="0" fontId="52" fillId="0" borderId="19" xfId="0" applyFont="1" applyBorder="1" applyAlignment="1">
      <alignment horizontal="center" vertical="center" shrinkToFit="1"/>
    </xf>
    <xf numFmtId="0" fontId="52" fillId="0" borderId="47" xfId="0" applyFont="1" applyBorder="1" applyAlignment="1">
      <alignment horizontal="center" vertical="center" shrinkToFit="1"/>
    </xf>
    <xf numFmtId="0" fontId="52" fillId="0" borderId="21" xfId="0" applyFont="1" applyBorder="1" applyAlignment="1">
      <alignment horizontal="center" vertical="center" shrinkToFit="1"/>
    </xf>
    <xf numFmtId="0" fontId="52" fillId="0" borderId="29" xfId="0" applyFont="1" applyBorder="1" applyAlignment="1">
      <alignment horizontal="center" vertical="center" shrinkToFit="1"/>
    </xf>
    <xf numFmtId="0" fontId="55" fillId="0" borderId="12" xfId="0" applyFont="1" applyBorder="1" applyAlignment="1">
      <alignment horizontal="center" vertical="center" shrinkToFit="1"/>
    </xf>
    <xf numFmtId="0" fontId="55" fillId="0" borderId="18" xfId="0" applyFont="1" applyBorder="1" applyAlignment="1">
      <alignment horizontal="center" vertical="center"/>
    </xf>
    <xf numFmtId="0" fontId="68" fillId="28" borderId="57" xfId="0" applyFont="1" applyFill="1" applyBorder="1" applyAlignment="1">
      <alignment horizontal="center" vertical="center" shrinkToFit="1"/>
    </xf>
    <xf numFmtId="0" fontId="68" fillId="28" borderId="58" xfId="0" applyFont="1" applyFill="1" applyBorder="1" applyAlignment="1">
      <alignment horizontal="center" vertical="center" shrinkToFit="1"/>
    </xf>
    <xf numFmtId="0" fontId="68" fillId="28" borderId="59" xfId="0" applyFont="1" applyFill="1" applyBorder="1" applyAlignment="1">
      <alignment horizontal="center" vertical="center" shrinkToFit="1"/>
    </xf>
    <xf numFmtId="20" fontId="52" fillId="0" borderId="0" xfId="0" applyNumberFormat="1" applyFont="1" applyAlignment="1">
      <alignment vertical="center"/>
    </xf>
    <xf numFmtId="0" fontId="70" fillId="0" borderId="0" xfId="0" applyFont="1" applyAlignment="1">
      <alignment vertical="center"/>
    </xf>
    <xf numFmtId="0" fontId="71" fillId="0" borderId="0" xfId="0" applyFont="1" applyAlignment="1">
      <alignment horizontal="center" vertical="center" wrapText="1" shrinkToFit="1"/>
    </xf>
    <xf numFmtId="0" fontId="58" fillId="0" borderId="0" xfId="0" applyFont="1" applyAlignment="1">
      <alignment horizontal="center" vertical="center"/>
    </xf>
    <xf numFmtId="0" fontId="45" fillId="0" borderId="0" xfId="66">
      <alignment vertical="center"/>
    </xf>
    <xf numFmtId="0" fontId="45" fillId="0" borderId="0" xfId="66" applyAlignment="1">
      <alignment horizontal="left" vertical="center"/>
    </xf>
    <xf numFmtId="0" fontId="4" fillId="0" borderId="0" xfId="65" applyAlignment="1">
      <alignment horizontal="left" vertical="center"/>
    </xf>
    <xf numFmtId="0" fontId="4" fillId="0" borderId="0" xfId="65" applyAlignment="1">
      <alignment horizontal="center" vertical="center"/>
    </xf>
    <xf numFmtId="0" fontId="4" fillId="0" borderId="0" xfId="65" applyAlignment="1">
      <alignment vertical="center"/>
    </xf>
    <xf numFmtId="0" fontId="53" fillId="32" borderId="0" xfId="0" applyFont="1" applyFill="1" applyAlignment="1">
      <alignment vertical="center"/>
    </xf>
    <xf numFmtId="0" fontId="53" fillId="32" borderId="0" xfId="0" applyFont="1" applyFill="1" applyAlignment="1">
      <alignment horizontal="left"/>
    </xf>
    <xf numFmtId="0" fontId="52" fillId="0" borderId="0" xfId="65" applyFont="1" applyAlignment="1">
      <alignment vertical="center"/>
    </xf>
    <xf numFmtId="0" fontId="52" fillId="0" borderId="0" xfId="65" applyFont="1" applyAlignment="1">
      <alignment horizontal="center" vertical="center"/>
    </xf>
    <xf numFmtId="0" fontId="58" fillId="0" borderId="0" xfId="66" applyFont="1">
      <alignment vertical="center"/>
    </xf>
    <xf numFmtId="0" fontId="52" fillId="0" borderId="13" xfId="65" applyFont="1" applyBorder="1" applyAlignment="1">
      <alignment horizontal="center" vertical="center"/>
    </xf>
    <xf numFmtId="0" fontId="52" fillId="0" borderId="14" xfId="65" applyFont="1" applyBorder="1" applyAlignment="1">
      <alignment horizontal="center" vertical="center"/>
    </xf>
    <xf numFmtId="0" fontId="52" fillId="0" borderId="28" xfId="65" applyFont="1" applyBorder="1" applyAlignment="1">
      <alignment horizontal="center" vertical="center"/>
    </xf>
    <xf numFmtId="0" fontId="52" fillId="0" borderId="20" xfId="0" applyFont="1" applyBorder="1" applyAlignment="1">
      <alignment vertical="center"/>
    </xf>
    <xf numFmtId="0" fontId="52" fillId="0" borderId="21" xfId="0" applyFont="1" applyBorder="1" applyAlignment="1">
      <alignment vertical="center"/>
    </xf>
    <xf numFmtId="0" fontId="52" fillId="0" borderId="43" xfId="0" applyFont="1" applyBorder="1" applyAlignment="1">
      <alignment vertical="center"/>
    </xf>
    <xf numFmtId="0" fontId="21" fillId="0" borderId="31" xfId="75" applyFont="1" applyBorder="1" applyAlignment="1">
      <alignment vertical="center" shrinkToFit="1"/>
    </xf>
    <xf numFmtId="0" fontId="36" fillId="0" borderId="31" xfId="75" applyBorder="1" applyAlignment="1">
      <alignment vertical="center" shrinkToFit="1"/>
    </xf>
    <xf numFmtId="0" fontId="21" fillId="0" borderId="0" xfId="75" applyFont="1" applyAlignment="1">
      <alignment vertical="center"/>
    </xf>
    <xf numFmtId="0" fontId="21" fillId="0" borderId="21" xfId="75" applyFont="1" applyBorder="1" applyAlignment="1">
      <alignment vertical="center" shrinkToFit="1"/>
    </xf>
    <xf numFmtId="0" fontId="36" fillId="0" borderId="21" xfId="75" applyBorder="1" applyAlignment="1">
      <alignment vertical="center" shrinkToFit="1"/>
    </xf>
    <xf numFmtId="0" fontId="50" fillId="0" borderId="0" xfId="76" applyFont="1" applyAlignment="1">
      <alignment horizontal="center" vertical="center" shrinkToFit="1"/>
    </xf>
    <xf numFmtId="0" fontId="46" fillId="33" borderId="0" xfId="0" applyFont="1" applyFill="1" applyAlignment="1">
      <alignment horizontal="center" vertical="center" shrinkToFit="1"/>
    </xf>
    <xf numFmtId="0" fontId="46" fillId="33" borderId="0" xfId="0" applyFont="1" applyFill="1" applyAlignment="1">
      <alignment horizontal="center" vertical="center"/>
    </xf>
    <xf numFmtId="0" fontId="46" fillId="0" borderId="117" xfId="0" applyFont="1" applyBorder="1" applyAlignment="1">
      <alignment horizontal="center" vertical="center"/>
    </xf>
    <xf numFmtId="0" fontId="46" fillId="0" borderId="120" xfId="0" applyFont="1" applyBorder="1" applyAlignment="1">
      <alignment horizontal="center" vertical="center"/>
    </xf>
    <xf numFmtId="20" fontId="46" fillId="0" borderId="117" xfId="0" applyNumberFormat="1" applyFont="1" applyBorder="1" applyAlignment="1">
      <alignment horizontal="center" vertical="center"/>
    </xf>
    <xf numFmtId="20" fontId="46" fillId="0" borderId="120" xfId="0" applyNumberFormat="1" applyFont="1" applyBorder="1" applyAlignment="1">
      <alignment horizontal="center" vertical="center"/>
    </xf>
    <xf numFmtId="20" fontId="46" fillId="0" borderId="106" xfId="0" applyNumberFormat="1" applyFont="1" applyBorder="1" applyAlignment="1">
      <alignment horizontal="center" vertical="center" wrapText="1"/>
    </xf>
    <xf numFmtId="0" fontId="46" fillId="0" borderId="109" xfId="0" applyFont="1" applyBorder="1" applyAlignment="1">
      <alignment horizontal="center" vertical="center" wrapText="1"/>
    </xf>
    <xf numFmtId="0" fontId="46" fillId="0" borderId="107" xfId="0" applyFont="1" applyBorder="1" applyAlignment="1">
      <alignment horizontal="center" vertical="center" wrapText="1"/>
    </xf>
    <xf numFmtId="0" fontId="46" fillId="0" borderId="12" xfId="0" applyFont="1" applyBorder="1" applyAlignment="1">
      <alignment horizontal="center" vertical="center"/>
    </xf>
    <xf numFmtId="0" fontId="46" fillId="0" borderId="12" xfId="0" applyFont="1" applyBorder="1" applyAlignment="1">
      <alignment horizontal="center" vertical="center" wrapText="1"/>
    </xf>
    <xf numFmtId="0" fontId="46" fillId="0" borderId="117" xfId="0" applyFont="1" applyBorder="1" applyAlignment="1">
      <alignment horizontal="center" vertical="center" wrapText="1"/>
    </xf>
    <xf numFmtId="0" fontId="46" fillId="36" borderId="108" xfId="0" applyFont="1" applyFill="1" applyBorder="1" applyAlignment="1">
      <alignment horizontal="center" vertical="center"/>
    </xf>
    <xf numFmtId="0" fontId="46" fillId="36" borderId="112" xfId="0" applyFont="1" applyFill="1" applyBorder="1" applyAlignment="1">
      <alignment horizontal="center" vertical="center"/>
    </xf>
    <xf numFmtId="0" fontId="46" fillId="36" borderId="114" xfId="0" applyFont="1" applyFill="1" applyBorder="1" applyAlignment="1">
      <alignment horizontal="center" vertical="center"/>
    </xf>
    <xf numFmtId="0" fontId="53" fillId="0" borderId="0" xfId="0" applyFont="1" applyAlignment="1">
      <alignment vertical="center"/>
    </xf>
    <xf numFmtId="0" fontId="52" fillId="0" borderId="12" xfId="0" applyFont="1" applyBorder="1" applyAlignment="1">
      <alignment horizontal="center" vertical="center"/>
    </xf>
    <xf numFmtId="0" fontId="56" fillId="0" borderId="141" xfId="0" applyFont="1" applyBorder="1" applyAlignment="1">
      <alignment horizontal="center" vertical="center"/>
    </xf>
    <xf numFmtId="176" fontId="55" fillId="0" borderId="17" xfId="0" applyNumberFormat="1" applyFont="1" applyBorder="1" applyAlignment="1">
      <alignment horizontal="center" vertical="center" shrinkToFit="1"/>
    </xf>
    <xf numFmtId="176" fontId="55" fillId="0" borderId="61" xfId="0" applyNumberFormat="1" applyFont="1" applyBorder="1" applyAlignment="1">
      <alignment horizontal="center" vertical="center" shrinkToFit="1"/>
    </xf>
    <xf numFmtId="0" fontId="55" fillId="0" borderId="93" xfId="0" applyFont="1" applyBorder="1" applyAlignment="1">
      <alignment horizontal="center" vertical="center"/>
    </xf>
    <xf numFmtId="0" fontId="56" fillId="0" borderId="78" xfId="0" applyFont="1" applyBorder="1" applyAlignment="1">
      <alignment horizontal="center" vertical="center"/>
    </xf>
    <xf numFmtId="176" fontId="55" fillId="0" borderId="16" xfId="0" applyNumberFormat="1" applyFont="1" applyBorder="1" applyAlignment="1">
      <alignment horizontal="center" vertical="center" shrinkToFit="1"/>
    </xf>
    <xf numFmtId="176" fontId="55" fillId="0" borderId="155" xfId="0" applyNumberFormat="1" applyFont="1" applyBorder="1" applyAlignment="1">
      <alignment horizontal="center" vertical="center" shrinkToFit="1"/>
    </xf>
    <xf numFmtId="176" fontId="55" fillId="34" borderId="61" xfId="0" applyNumberFormat="1" applyFont="1" applyFill="1" applyBorder="1" applyAlignment="1">
      <alignment horizontal="center" vertical="center" shrinkToFit="1"/>
    </xf>
    <xf numFmtId="0" fontId="56" fillId="0" borderId="13" xfId="0" applyFont="1" applyBorder="1" applyAlignment="1">
      <alignment horizontal="center" vertical="center" shrinkToFit="1"/>
    </xf>
    <xf numFmtId="0" fontId="55" fillId="0" borderId="28" xfId="0" applyFont="1" applyBorder="1" applyAlignment="1">
      <alignment horizontal="center" vertical="center"/>
    </xf>
    <xf numFmtId="176" fontId="56" fillId="34" borderId="155" xfId="0" applyNumberFormat="1" applyFont="1" applyFill="1" applyBorder="1" applyAlignment="1">
      <alignment horizontal="center" vertical="center" shrinkToFit="1"/>
    </xf>
    <xf numFmtId="0" fontId="56" fillId="0" borderId="29" xfId="0" applyFont="1" applyBorder="1" applyAlignment="1">
      <alignment horizontal="center" vertical="center"/>
    </xf>
    <xf numFmtId="176" fontId="55" fillId="0" borderId="14" xfId="0" applyNumberFormat="1" applyFont="1" applyBorder="1" applyAlignment="1">
      <alignment horizontal="center" vertical="center" shrinkToFit="1"/>
    </xf>
    <xf numFmtId="176" fontId="55" fillId="34" borderId="52" xfId="0" applyNumberFormat="1" applyFont="1" applyFill="1" applyBorder="1" applyAlignment="1">
      <alignment horizontal="center" vertical="center" shrinkToFit="1"/>
    </xf>
    <xf numFmtId="0" fontId="58" fillId="0" borderId="0" xfId="0" applyFont="1" applyAlignment="1">
      <alignment horizontal="right" vertical="center"/>
    </xf>
    <xf numFmtId="176" fontId="55" fillId="0" borderId="52" xfId="0" applyNumberFormat="1" applyFont="1" applyBorder="1" applyAlignment="1">
      <alignment horizontal="center" vertical="center" shrinkToFit="1"/>
    </xf>
    <xf numFmtId="0" fontId="0" fillId="0" borderId="161" xfId="65" applyFont="1" applyBorder="1" applyAlignment="1">
      <alignment horizontal="center" vertical="center"/>
    </xf>
    <xf numFmtId="0" fontId="4" fillId="33" borderId="12" xfId="65" applyFill="1" applyBorder="1" applyAlignment="1">
      <alignment horizontal="center" vertical="center"/>
    </xf>
    <xf numFmtId="0" fontId="4" fillId="0" borderId="12" xfId="65" applyBorder="1" applyAlignment="1">
      <alignment horizontal="center" vertical="center"/>
    </xf>
    <xf numFmtId="0" fontId="4" fillId="0" borderId="78" xfId="65" applyBorder="1" applyAlignment="1">
      <alignment horizontal="center" vertical="center"/>
    </xf>
    <xf numFmtId="0" fontId="0" fillId="0" borderId="47" xfId="65" applyFont="1" applyBorder="1" applyAlignment="1">
      <alignment horizontal="center" vertical="center"/>
    </xf>
    <xf numFmtId="0" fontId="4" fillId="33" borderId="16" xfId="65" applyFill="1" applyBorder="1" applyAlignment="1">
      <alignment horizontal="center" vertical="center"/>
    </xf>
    <xf numFmtId="0" fontId="4" fillId="0" borderId="16" xfId="65" applyBorder="1" applyAlignment="1">
      <alignment horizontal="center" vertical="center"/>
    </xf>
    <xf numFmtId="0" fontId="4" fillId="0" borderId="29" xfId="65" applyBorder="1" applyAlignment="1">
      <alignment horizontal="center" vertical="center"/>
    </xf>
    <xf numFmtId="0" fontId="52" fillId="0" borderId="0" xfId="0" applyFont="1" applyAlignment="1">
      <alignment horizontal="right" vertical="center"/>
    </xf>
    <xf numFmtId="0" fontId="36" fillId="0" borderId="0" xfId="75" applyAlignment="1">
      <alignment horizontal="center" vertical="center"/>
    </xf>
    <xf numFmtId="0" fontId="9" fillId="0" borderId="30" xfId="75" applyFont="1" applyBorder="1" applyAlignment="1">
      <alignment horizontal="center" vertical="center"/>
    </xf>
    <xf numFmtId="0" fontId="9" fillId="0" borderId="31" xfId="75" applyFont="1" applyBorder="1" applyAlignment="1">
      <alignment horizontal="center" vertical="center"/>
    </xf>
    <xf numFmtId="0" fontId="9" fillId="0" borderId="19" xfId="75" applyFont="1" applyBorder="1" applyAlignment="1">
      <alignment horizontal="center" vertical="center"/>
    </xf>
    <xf numFmtId="0" fontId="9" fillId="0" borderId="0" xfId="75" applyFont="1" applyAlignment="1">
      <alignment horizontal="center" vertical="center"/>
    </xf>
    <xf numFmtId="0" fontId="56" fillId="0" borderId="47" xfId="0" applyFont="1" applyBorder="1" applyAlignment="1">
      <alignment horizontal="center" vertical="center" shrinkToFit="1"/>
    </xf>
    <xf numFmtId="0" fontId="56" fillId="0" borderId="161" xfId="0" applyFont="1" applyBorder="1" applyAlignment="1">
      <alignment horizontal="center" vertical="center" shrinkToFit="1"/>
    </xf>
    <xf numFmtId="0" fontId="36" fillId="25" borderId="0" xfId="75" applyFill="1" applyAlignment="1">
      <alignment horizontal="center" vertical="center"/>
    </xf>
    <xf numFmtId="0" fontId="36" fillId="0" borderId="45" xfId="75" applyBorder="1" applyAlignment="1">
      <alignment vertical="center"/>
    </xf>
    <xf numFmtId="0" fontId="9" fillId="0" borderId="30" xfId="75" applyFont="1" applyBorder="1" applyAlignment="1">
      <alignment vertical="center"/>
    </xf>
    <xf numFmtId="0" fontId="36" fillId="26" borderId="31" xfId="75" applyFill="1" applyBorder="1" applyAlignment="1">
      <alignment vertical="center"/>
    </xf>
    <xf numFmtId="0" fontId="0" fillId="0" borderId="160" xfId="65" applyFont="1" applyBorder="1" applyAlignment="1">
      <alignment horizontal="center" vertical="center"/>
    </xf>
    <xf numFmtId="0" fontId="4" fillId="33" borderId="17" xfId="65" applyFill="1" applyBorder="1" applyAlignment="1">
      <alignment horizontal="center" vertical="center"/>
    </xf>
    <xf numFmtId="0" fontId="4" fillId="0" borderId="17" xfId="65" applyBorder="1" applyAlignment="1">
      <alignment horizontal="center" vertical="center"/>
    </xf>
    <xf numFmtId="0" fontId="4" fillId="0" borderId="93" xfId="65" applyBorder="1" applyAlignment="1">
      <alignment horizontal="center" vertical="center"/>
    </xf>
    <xf numFmtId="0" fontId="46" fillId="0" borderId="0" xfId="76" applyFont="1" applyAlignment="1">
      <alignment horizontal="center" vertical="center"/>
    </xf>
    <xf numFmtId="0" fontId="45" fillId="32" borderId="0" xfId="66" applyFill="1">
      <alignment vertical="center"/>
    </xf>
    <xf numFmtId="0" fontId="6" fillId="0" borderId="30" xfId="72" applyFont="1" applyBorder="1" applyAlignment="1">
      <alignment horizontal="center" vertical="center" shrinkToFit="1"/>
    </xf>
    <xf numFmtId="0" fontId="11" fillId="0" borderId="31" xfId="72" applyFont="1" applyBorder="1" applyAlignment="1">
      <alignment horizontal="center" vertical="center" shrinkToFit="1"/>
    </xf>
    <xf numFmtId="0" fontId="11" fillId="0" borderId="60" xfId="72" applyFont="1" applyBorder="1" applyAlignment="1">
      <alignment horizontal="center" vertical="center" shrinkToFit="1"/>
    </xf>
    <xf numFmtId="0" fontId="6" fillId="0" borderId="61" xfId="72" applyFont="1" applyBorder="1" applyAlignment="1">
      <alignment horizontal="center" vertical="center" shrinkToFit="1"/>
    </xf>
    <xf numFmtId="0" fontId="6" fillId="0" borderId="62" xfId="72" applyFont="1" applyBorder="1" applyAlignment="1">
      <alignment horizontal="center" vertical="center" shrinkToFit="1"/>
    </xf>
    <xf numFmtId="0" fontId="11" fillId="0" borderId="49" xfId="72" applyFont="1" applyBorder="1" applyAlignment="1">
      <alignment horizontal="center" vertical="center" shrinkToFit="1"/>
    </xf>
    <xf numFmtId="0" fontId="6" fillId="0" borderId="49" xfId="72" applyFont="1" applyBorder="1" applyAlignment="1">
      <alignment horizontal="center" vertical="center" shrinkToFit="1"/>
    </xf>
    <xf numFmtId="0" fontId="6" fillId="0" borderId="31" xfId="72" applyFont="1" applyBorder="1" applyAlignment="1">
      <alignment horizontal="center" vertical="center" shrinkToFit="1"/>
    </xf>
    <xf numFmtId="0" fontId="6" fillId="0" borderId="32" xfId="72" applyFont="1" applyBorder="1" applyAlignment="1">
      <alignment horizontal="center" vertical="center" shrinkToFit="1"/>
    </xf>
    <xf numFmtId="0" fontId="6" fillId="0" borderId="19" xfId="72" applyFont="1" applyBorder="1" applyAlignment="1">
      <alignment horizontal="center" vertical="center" shrinkToFit="1"/>
    </xf>
    <xf numFmtId="0" fontId="6" fillId="0" borderId="0" xfId="72" applyFont="1" applyAlignment="1">
      <alignment horizontal="center" vertical="center" shrinkToFit="1"/>
    </xf>
    <xf numFmtId="0" fontId="6" fillId="0" borderId="56" xfId="72" applyFont="1" applyBorder="1" applyAlignment="1">
      <alignment horizontal="center" vertical="center" shrinkToFit="1"/>
    </xf>
    <xf numFmtId="0" fontId="6" fillId="0" borderId="53" xfId="72" applyFont="1" applyBorder="1" applyAlignment="1">
      <alignment horizontal="center" vertical="center" shrinkToFit="1"/>
    </xf>
    <xf numFmtId="0" fontId="6" fillId="0" borderId="54" xfId="72" applyFont="1" applyBorder="1" applyAlignment="1">
      <alignment horizontal="center" vertical="center" shrinkToFit="1"/>
    </xf>
    <xf numFmtId="0" fontId="6" fillId="0" borderId="55" xfId="72" applyFont="1" applyBorder="1" applyAlignment="1">
      <alignment horizontal="center" vertical="center" shrinkToFit="1"/>
    </xf>
    <xf numFmtId="0" fontId="6" fillId="0" borderId="35" xfId="72" applyFont="1" applyBorder="1" applyAlignment="1">
      <alignment horizontal="center" vertical="center" shrinkToFit="1"/>
    </xf>
    <xf numFmtId="0" fontId="6" fillId="0" borderId="20" xfId="72" applyFont="1" applyBorder="1" applyAlignment="1">
      <alignment horizontal="center" vertical="center" shrinkToFit="1"/>
    </xf>
    <xf numFmtId="0" fontId="6" fillId="0" borderId="44" xfId="72" applyFont="1" applyBorder="1" applyAlignment="1">
      <alignment horizontal="center" vertical="center" shrinkToFit="1"/>
    </xf>
    <xf numFmtId="0" fontId="6" fillId="0" borderId="51" xfId="72" applyFont="1" applyBorder="1" applyAlignment="1">
      <alignment horizontal="center" vertical="center" shrinkToFit="1"/>
    </xf>
    <xf numFmtId="0" fontId="6" fillId="0" borderId="24" xfId="72" applyFont="1" applyBorder="1" applyAlignment="1">
      <alignment horizontal="center" vertical="center" shrinkToFit="1"/>
    </xf>
    <xf numFmtId="0" fontId="6" fillId="0" borderId="63" xfId="72" applyFont="1" applyBorder="1" applyAlignment="1">
      <alignment horizontal="center" vertical="center" shrinkToFit="1"/>
    </xf>
    <xf numFmtId="0" fontId="6" fillId="0" borderId="0" xfId="72" applyFont="1" applyAlignment="1">
      <alignment vertical="center" shrinkToFit="1"/>
    </xf>
    <xf numFmtId="0" fontId="6" fillId="0" borderId="40" xfId="72" applyFont="1" applyBorder="1" applyAlignment="1">
      <alignment horizontal="center" vertical="center" shrinkToFit="1"/>
    </xf>
    <xf numFmtId="0" fontId="6" fillId="0" borderId="64" xfId="72" applyFont="1" applyBorder="1" applyAlignment="1">
      <alignment horizontal="center" vertical="center" shrinkToFit="1"/>
    </xf>
    <xf numFmtId="0" fontId="6" fillId="0" borderId="18" xfId="72" applyFont="1" applyBorder="1" applyAlignment="1">
      <alignment horizontal="center" vertical="center" shrinkToFit="1"/>
    </xf>
    <xf numFmtId="0" fontId="6" fillId="0" borderId="65" xfId="72" applyFont="1" applyBorder="1" applyAlignment="1">
      <alignment horizontal="center" vertical="center" shrinkToFit="1"/>
    </xf>
    <xf numFmtId="0" fontId="6" fillId="0" borderId="66" xfId="72" applyFont="1" applyBorder="1" applyAlignment="1">
      <alignment horizontal="center" vertical="center" shrinkToFit="1"/>
    </xf>
    <xf numFmtId="0" fontId="6" fillId="0" borderId="67" xfId="72" applyFont="1" applyBorder="1" applyAlignment="1">
      <alignment horizontal="center" vertical="center" shrinkToFit="1"/>
    </xf>
    <xf numFmtId="0" fontId="6" fillId="0" borderId="41" xfId="72" applyFont="1" applyBorder="1" applyAlignment="1">
      <alignment vertical="center"/>
    </xf>
    <xf numFmtId="0" fontId="6" fillId="0" borderId="0" xfId="72" applyFont="1" applyAlignment="1">
      <alignment vertical="center"/>
    </xf>
    <xf numFmtId="0" fontId="6" fillId="0" borderId="68" xfId="72" applyFont="1" applyBorder="1" applyAlignment="1">
      <alignment vertical="center"/>
    </xf>
    <xf numFmtId="0" fontId="6" fillId="0" borderId="69" xfId="72" applyFont="1" applyBorder="1" applyAlignment="1">
      <alignment vertical="center"/>
    </xf>
    <xf numFmtId="0" fontId="6" fillId="0" borderId="70" xfId="72" applyFont="1" applyBorder="1" applyAlignment="1">
      <alignment vertical="center"/>
    </xf>
    <xf numFmtId="0" fontId="6" fillId="0" borderId="36" xfId="72" applyFont="1" applyBorder="1" applyAlignment="1">
      <alignment horizontal="center" vertical="center" shrinkToFit="1"/>
    </xf>
    <xf numFmtId="0" fontId="6" fillId="0" borderId="71" xfId="72" applyFont="1" applyBorder="1" applyAlignment="1">
      <alignment horizontal="center" vertical="center" shrinkToFit="1"/>
    </xf>
    <xf numFmtId="0" fontId="6" fillId="0" borderId="0" xfId="72" applyFont="1" applyAlignment="1">
      <alignment horizontal="center" vertical="center"/>
    </xf>
    <xf numFmtId="0" fontId="6" fillId="0" borderId="20" xfId="72" applyFont="1" applyBorder="1" applyAlignment="1">
      <alignment horizontal="center" vertical="center"/>
    </xf>
    <xf numFmtId="0" fontId="6" fillId="0" borderId="72" xfId="72" applyFont="1" applyBorder="1" applyAlignment="1">
      <alignment horizontal="center" vertical="center" shrinkToFit="1"/>
    </xf>
    <xf numFmtId="0" fontId="6" fillId="0" borderId="24" xfId="72" applyFont="1" applyBorder="1" applyAlignment="1">
      <alignment horizontal="center" vertical="center"/>
    </xf>
    <xf numFmtId="0" fontId="6" fillId="0" borderId="41" xfId="72" applyFont="1" applyBorder="1" applyAlignment="1">
      <alignment horizontal="center" vertical="center" shrinkToFit="1"/>
    </xf>
    <xf numFmtId="0" fontId="6" fillId="0" borderId="70" xfId="72" applyFont="1" applyBorder="1" applyAlignment="1">
      <alignment horizontal="center" vertical="center" shrinkToFit="1"/>
    </xf>
    <xf numFmtId="0" fontId="6" fillId="0" borderId="76" xfId="72" applyFont="1" applyBorder="1" applyAlignment="1">
      <alignment horizontal="center" vertical="center" shrinkToFit="1"/>
    </xf>
    <xf numFmtId="0" fontId="6" fillId="0" borderId="15" xfId="72" applyFont="1" applyBorder="1" applyAlignment="1">
      <alignment horizontal="center" vertical="center" shrinkToFit="1"/>
    </xf>
    <xf numFmtId="0" fontId="6" fillId="0" borderId="50" xfId="72" applyFont="1" applyBorder="1" applyAlignment="1">
      <alignment horizontal="center" vertical="center" shrinkToFit="1"/>
    </xf>
    <xf numFmtId="0" fontId="6" fillId="0" borderId="51" xfId="72" applyFont="1" applyBorder="1" applyAlignment="1">
      <alignment vertical="center"/>
    </xf>
    <xf numFmtId="0" fontId="6" fillId="0" borderId="50" xfId="72" applyFont="1" applyBorder="1" applyAlignment="1">
      <alignment vertical="center"/>
    </xf>
    <xf numFmtId="0" fontId="6" fillId="0" borderId="12" xfId="72" applyFont="1" applyBorder="1" applyAlignment="1">
      <alignment vertical="center"/>
    </xf>
    <xf numFmtId="0" fontId="6" fillId="0" borderId="77" xfId="72" applyFont="1" applyBorder="1" applyAlignment="1">
      <alignment horizontal="center" vertical="center" shrinkToFit="1"/>
    </xf>
    <xf numFmtId="0" fontId="6" fillId="0" borderId="22" xfId="72" applyFont="1" applyBorder="1" applyAlignment="1">
      <alignment horizontal="center" vertical="center" shrinkToFit="1"/>
    </xf>
    <xf numFmtId="0" fontId="6" fillId="0" borderId="75" xfId="72" applyFont="1" applyBorder="1" applyAlignment="1">
      <alignment horizontal="center" vertical="center"/>
    </xf>
    <xf numFmtId="0" fontId="6" fillId="0" borderId="51" xfId="72" applyFont="1" applyBorder="1" applyAlignment="1">
      <alignment horizontal="center" vertical="center"/>
    </xf>
    <xf numFmtId="0" fontId="6" fillId="0" borderId="18" xfId="65" applyFont="1" applyBorder="1" applyAlignment="1">
      <alignment vertical="center"/>
    </xf>
    <xf numFmtId="0" fontId="6" fillId="0" borderId="12" xfId="72" applyFont="1" applyBorder="1" applyAlignment="1">
      <alignment horizontal="center" vertical="center"/>
    </xf>
    <xf numFmtId="0" fontId="6" fillId="0" borderId="78" xfId="72" applyFont="1" applyBorder="1" applyAlignment="1">
      <alignment horizontal="center" vertical="center"/>
    </xf>
    <xf numFmtId="0" fontId="6" fillId="0" borderId="18" xfId="65" applyFont="1" applyBorder="1" applyAlignment="1">
      <alignment vertical="center" shrinkToFit="1"/>
    </xf>
    <xf numFmtId="0" fontId="6" fillId="0" borderId="12" xfId="65" applyFont="1" applyBorder="1" applyAlignment="1">
      <alignment horizontal="center" vertical="center" shrinkToFit="1"/>
    </xf>
    <xf numFmtId="0" fontId="6" fillId="0" borderId="50" xfId="72" applyFont="1" applyBorder="1" applyAlignment="1">
      <alignment horizontal="center" vertical="center"/>
    </xf>
    <xf numFmtId="0" fontId="6" fillId="0" borderId="44" xfId="72" applyFont="1" applyBorder="1" applyAlignment="1">
      <alignment horizontal="center" vertical="center"/>
    </xf>
    <xf numFmtId="0" fontId="6" fillId="0" borderId="63" xfId="72" applyFont="1" applyBorder="1" applyAlignment="1">
      <alignment horizontal="center" vertical="center"/>
    </xf>
    <xf numFmtId="0" fontId="6" fillId="0" borderId="42" xfId="72" applyFont="1" applyBorder="1" applyAlignment="1">
      <alignment horizontal="center" vertical="center" shrinkToFit="1"/>
    </xf>
    <xf numFmtId="0" fontId="6" fillId="0" borderId="21" xfId="72" applyFont="1" applyBorder="1" applyAlignment="1">
      <alignment horizontal="center" vertical="center" shrinkToFit="1"/>
    </xf>
    <xf numFmtId="0" fontId="6" fillId="0" borderId="32" xfId="72" applyFont="1" applyBorder="1" applyAlignment="1">
      <alignment horizontal="center" vertical="center"/>
    </xf>
    <xf numFmtId="0" fontId="6" fillId="0" borderId="43" xfId="72" applyFont="1" applyBorder="1" applyAlignment="1">
      <alignment horizontal="center" vertical="center"/>
    </xf>
    <xf numFmtId="0" fontId="40" fillId="0" borderId="79" xfId="72" applyFont="1" applyBorder="1" applyAlignment="1">
      <alignment horizontal="center" vertical="center" shrinkToFit="1"/>
    </xf>
    <xf numFmtId="0" fontId="40" fillId="0" borderId="80" xfId="72" applyFont="1" applyBorder="1" applyAlignment="1">
      <alignment horizontal="center" vertical="center" shrinkToFit="1"/>
    </xf>
    <xf numFmtId="0" fontId="6" fillId="0" borderId="80" xfId="72" applyFont="1" applyBorder="1" applyAlignment="1">
      <alignment horizontal="center" vertical="center" shrinkToFit="1"/>
    </xf>
    <xf numFmtId="0" fontId="6" fillId="0" borderId="81" xfId="72" applyFont="1" applyBorder="1" applyAlignment="1">
      <alignment horizontal="center" vertical="center" shrinkToFit="1"/>
    </xf>
    <xf numFmtId="0" fontId="6" fillId="0" borderId="82" xfId="72" applyFont="1" applyBorder="1" applyAlignment="1">
      <alignment horizontal="center" vertical="center"/>
    </xf>
    <xf numFmtId="0" fontId="6" fillId="0" borderId="83" xfId="72" applyFont="1" applyBorder="1" applyAlignment="1">
      <alignment horizontal="center" vertical="center"/>
    </xf>
    <xf numFmtId="0" fontId="6" fillId="0" borderId="0" xfId="65" applyFont="1" applyAlignment="1">
      <alignment horizontal="center" vertical="center"/>
    </xf>
    <xf numFmtId="0" fontId="58" fillId="0" borderId="11" xfId="0" applyFont="1" applyBorder="1" applyAlignment="1">
      <alignment horizontal="center" vertical="center" shrinkToFit="1"/>
    </xf>
    <xf numFmtId="0" fontId="56" fillId="0" borderId="17" xfId="0" applyFont="1" applyBorder="1" applyAlignment="1">
      <alignment vertical="center" shrinkToFit="1"/>
    </xf>
    <xf numFmtId="0" fontId="81" fillId="0" borderId="0" xfId="85" applyFont="1">
      <alignment vertical="center"/>
    </xf>
    <xf numFmtId="0" fontId="83" fillId="0" borderId="0" xfId="85" applyFont="1" applyAlignment="1">
      <alignment horizontal="center" vertical="center"/>
    </xf>
    <xf numFmtId="0" fontId="84" fillId="0" borderId="0" xfId="85" applyFont="1">
      <alignment vertical="center"/>
    </xf>
    <xf numFmtId="0" fontId="84" fillId="0" borderId="0" xfId="85" applyFont="1" applyAlignment="1">
      <alignment horizontal="left" vertical="center"/>
    </xf>
    <xf numFmtId="0" fontId="84" fillId="0" borderId="0" xfId="85" applyFont="1" applyAlignment="1">
      <alignment vertical="center" shrinkToFit="1"/>
    </xf>
    <xf numFmtId="0" fontId="87" fillId="0" borderId="0" xfId="85" applyFont="1">
      <alignment vertical="center"/>
    </xf>
    <xf numFmtId="0" fontId="88" fillId="0" borderId="0" xfId="85" applyFont="1">
      <alignment vertical="center"/>
    </xf>
    <xf numFmtId="0" fontId="88" fillId="0" borderId="0" xfId="85" applyFont="1" applyAlignment="1">
      <alignment horizontal="left" vertical="center"/>
    </xf>
    <xf numFmtId="0" fontId="0" fillId="0" borderId="0" xfId="87" applyFont="1">
      <alignment vertical="center"/>
    </xf>
    <xf numFmtId="0" fontId="90" fillId="0" borderId="0" xfId="86" applyFont="1" applyAlignment="1">
      <alignment horizontal="center" vertical="center"/>
    </xf>
    <xf numFmtId="0" fontId="90" fillId="0" borderId="0" xfId="86" applyFont="1">
      <alignment vertical="center"/>
    </xf>
    <xf numFmtId="0" fontId="91" fillId="0" borderId="0" xfId="86" applyFont="1">
      <alignment vertical="center"/>
    </xf>
    <xf numFmtId="0" fontId="92" fillId="0" borderId="0" xfId="85" quotePrefix="1" applyFont="1" applyAlignment="1">
      <alignment horizontal="center" vertical="center"/>
    </xf>
    <xf numFmtId="0" fontId="92" fillId="0" borderId="0" xfId="85" applyFont="1">
      <alignment vertical="center"/>
    </xf>
    <xf numFmtId="0" fontId="88" fillId="0" borderId="0" xfId="85" applyFont="1" applyAlignment="1">
      <alignment vertical="center" shrinkToFit="1"/>
    </xf>
    <xf numFmtId="0" fontId="94" fillId="0" borderId="0" xfId="85" applyFont="1">
      <alignment vertical="center"/>
    </xf>
    <xf numFmtId="0" fontId="95" fillId="0" borderId="0" xfId="85" applyFont="1">
      <alignment vertical="center"/>
    </xf>
    <xf numFmtId="0" fontId="94" fillId="0" borderId="0" xfId="85" applyFont="1" applyAlignment="1">
      <alignment vertical="center" shrinkToFit="1"/>
    </xf>
    <xf numFmtId="0" fontId="88" fillId="0" borderId="0" xfId="85" applyFont="1" applyAlignment="1">
      <alignment vertical="top"/>
    </xf>
    <xf numFmtId="0" fontId="76" fillId="0" borderId="0" xfId="85" applyFont="1">
      <alignment vertical="center"/>
    </xf>
    <xf numFmtId="0" fontId="94" fillId="0" borderId="0" xfId="86" applyFont="1">
      <alignment vertical="center"/>
    </xf>
    <xf numFmtId="0" fontId="94" fillId="0" borderId="0" xfId="85" applyFont="1" applyAlignment="1">
      <alignment horizontal="left" vertical="center" wrapText="1"/>
    </xf>
    <xf numFmtId="0" fontId="95" fillId="0" borderId="0" xfId="85" applyFont="1" applyAlignment="1">
      <alignment horizontal="center" vertical="center"/>
    </xf>
    <xf numFmtId="0" fontId="94" fillId="0" borderId="0" xfId="85" applyFont="1" applyAlignment="1">
      <alignment horizontal="left" vertical="center"/>
    </xf>
    <xf numFmtId="0" fontId="88" fillId="0" borderId="0" xfId="88" applyFont="1" applyAlignment="1">
      <alignment vertical="center"/>
    </xf>
    <xf numFmtId="0" fontId="79" fillId="0" borderId="0" xfId="88"/>
    <xf numFmtId="0" fontId="96" fillId="0" borderId="0" xfId="88" applyFont="1"/>
    <xf numFmtId="0" fontId="76" fillId="0" borderId="0" xfId="85" applyFont="1" applyAlignment="1">
      <alignment horizontal="left" vertical="center"/>
    </xf>
    <xf numFmtId="0" fontId="88" fillId="0" borderId="0" xfId="85" applyFont="1" applyAlignment="1">
      <alignment vertical="center" wrapText="1"/>
    </xf>
    <xf numFmtId="0" fontId="76" fillId="0" borderId="0" xfId="85" quotePrefix="1" applyFont="1" applyAlignment="1">
      <alignment horizontal="left" vertical="center"/>
    </xf>
    <xf numFmtId="0" fontId="76" fillId="0" borderId="0" xfId="86" applyFont="1" applyAlignment="1">
      <alignment horizontal="center" vertical="top"/>
    </xf>
    <xf numFmtId="0" fontId="76" fillId="0" borderId="0" xfId="86" applyFont="1" applyAlignment="1">
      <alignment vertical="top"/>
    </xf>
    <xf numFmtId="0" fontId="99" fillId="0" borderId="0" xfId="85" applyFont="1">
      <alignment vertical="center"/>
    </xf>
    <xf numFmtId="0" fontId="88" fillId="0" borderId="0" xfId="86" applyFont="1" applyAlignment="1">
      <alignment vertical="distributed"/>
    </xf>
    <xf numFmtId="0" fontId="100" fillId="0" borderId="0" xfId="85" applyFont="1">
      <alignment vertical="center"/>
    </xf>
    <xf numFmtId="0" fontId="88" fillId="0" borderId="0" xfId="88" applyFont="1"/>
    <xf numFmtId="0" fontId="104" fillId="0" borderId="0" xfId="69" applyFont="1">
      <alignment vertical="center"/>
    </xf>
    <xf numFmtId="0" fontId="52" fillId="0" borderId="28" xfId="65" applyFont="1" applyBorder="1" applyAlignment="1">
      <alignment vertical="center"/>
    </xf>
    <xf numFmtId="0" fontId="72" fillId="0" borderId="13" xfId="0" applyFont="1" applyBorder="1" applyAlignment="1">
      <alignment horizontal="center" vertical="center"/>
    </xf>
    <xf numFmtId="0" fontId="72" fillId="0" borderId="28" xfId="0" applyFont="1" applyBorder="1" applyAlignment="1">
      <alignment horizontal="center" vertical="center"/>
    </xf>
    <xf numFmtId="0" fontId="74" fillId="0" borderId="13" xfId="0" applyFont="1" applyBorder="1" applyAlignment="1">
      <alignment horizontal="center" vertical="center"/>
    </xf>
    <xf numFmtId="0" fontId="72" fillId="33" borderId="14" xfId="0" applyFont="1" applyFill="1" applyBorder="1" applyAlignment="1">
      <alignment horizontal="center" vertical="center" wrapText="1"/>
    </xf>
    <xf numFmtId="0" fontId="46" fillId="35" borderId="12" xfId="0" applyFont="1" applyFill="1" applyBorder="1" applyAlignment="1">
      <alignment horizontal="center" vertical="center" shrinkToFit="1"/>
    </xf>
    <xf numFmtId="0" fontId="46" fillId="35" borderId="18" xfId="0" applyFont="1" applyFill="1" applyBorder="1" applyAlignment="1">
      <alignment horizontal="center" vertical="center" shrinkToFit="1"/>
    </xf>
    <xf numFmtId="0" fontId="6" fillId="33" borderId="31" xfId="72" applyFont="1" applyFill="1" applyBorder="1" applyAlignment="1">
      <alignment horizontal="center" vertical="center" shrinkToFit="1"/>
    </xf>
    <xf numFmtId="0" fontId="6" fillId="33" borderId="0" xfId="72" applyFont="1" applyFill="1" applyAlignment="1">
      <alignment horizontal="center" vertical="center" shrinkToFit="1"/>
    </xf>
    <xf numFmtId="0" fontId="6" fillId="33" borderId="20" xfId="72" applyFont="1" applyFill="1" applyBorder="1" applyAlignment="1">
      <alignment horizontal="center" vertical="center" shrinkToFit="1"/>
    </xf>
    <xf numFmtId="0" fontId="6" fillId="33" borderId="24" xfId="72" applyFont="1" applyFill="1" applyBorder="1" applyAlignment="1">
      <alignment horizontal="center" vertical="center" shrinkToFit="1"/>
    </xf>
    <xf numFmtId="0" fontId="6" fillId="33" borderId="63" xfId="72" applyFont="1" applyFill="1" applyBorder="1" applyAlignment="1">
      <alignment horizontal="center" vertical="center" shrinkToFit="1"/>
    </xf>
    <xf numFmtId="0" fontId="6" fillId="33" borderId="0" xfId="72" applyFont="1" applyFill="1" applyAlignment="1">
      <alignment horizontal="center" vertical="center"/>
    </xf>
    <xf numFmtId="0" fontId="6" fillId="33" borderId="24" xfId="72" applyFont="1" applyFill="1" applyBorder="1" applyAlignment="1">
      <alignment vertical="center"/>
    </xf>
    <xf numFmtId="0" fontId="6" fillId="33" borderId="73" xfId="72" applyFont="1" applyFill="1" applyBorder="1" applyAlignment="1">
      <alignment vertical="center"/>
    </xf>
    <xf numFmtId="0" fontId="6" fillId="33" borderId="74" xfId="72" applyFont="1" applyFill="1" applyBorder="1" applyAlignment="1">
      <alignment vertical="center"/>
    </xf>
    <xf numFmtId="0" fontId="6" fillId="33" borderId="63" xfId="72" applyFont="1" applyFill="1" applyBorder="1" applyAlignment="1">
      <alignment vertical="center"/>
    </xf>
    <xf numFmtId="0" fontId="6" fillId="33" borderId="12" xfId="72" applyFont="1" applyFill="1" applyBorder="1" applyAlignment="1">
      <alignment horizontal="center" vertical="center" shrinkToFit="1"/>
    </xf>
    <xf numFmtId="0" fontId="6" fillId="33" borderId="12" xfId="72" applyFont="1" applyFill="1" applyBorder="1" applyAlignment="1">
      <alignment horizontal="center" vertical="center"/>
    </xf>
    <xf numFmtId="0" fontId="6" fillId="33" borderId="75" xfId="72" applyFont="1" applyFill="1" applyBorder="1" applyAlignment="1">
      <alignment horizontal="center" vertical="center" shrinkToFit="1"/>
    </xf>
    <xf numFmtId="0" fontId="6" fillId="33" borderId="18" xfId="72" applyFont="1" applyFill="1" applyBorder="1" applyAlignment="1">
      <alignment horizontal="center" vertical="center" shrinkToFit="1"/>
    </xf>
    <xf numFmtId="0" fontId="6" fillId="33" borderId="15" xfId="72" applyFont="1" applyFill="1" applyBorder="1" applyAlignment="1">
      <alignment horizontal="center" vertical="center" shrinkToFit="1"/>
    </xf>
    <xf numFmtId="0" fontId="6" fillId="33" borderId="50" xfId="72" applyFont="1" applyFill="1" applyBorder="1" applyAlignment="1">
      <alignment vertical="center"/>
    </xf>
    <xf numFmtId="0" fontId="6" fillId="33" borderId="51" xfId="72" applyFont="1" applyFill="1" applyBorder="1" applyAlignment="1">
      <alignment vertical="center"/>
    </xf>
    <xf numFmtId="0" fontId="6" fillId="33" borderId="51" xfId="72" applyFont="1" applyFill="1" applyBorder="1" applyAlignment="1">
      <alignment horizontal="center" vertical="center"/>
    </xf>
    <xf numFmtId="0" fontId="6" fillId="33" borderId="50" xfId="72" applyFont="1" applyFill="1" applyBorder="1" applyAlignment="1">
      <alignment horizontal="center" vertical="center"/>
    </xf>
    <xf numFmtId="0" fontId="6" fillId="33" borderId="50" xfId="72" applyFont="1" applyFill="1" applyBorder="1" applyAlignment="1">
      <alignment horizontal="center" vertical="center" shrinkToFit="1"/>
    </xf>
    <xf numFmtId="0" fontId="6" fillId="33" borderId="55" xfId="72" applyFont="1" applyFill="1" applyBorder="1" applyAlignment="1">
      <alignment horizontal="center" vertical="center"/>
    </xf>
    <xf numFmtId="0" fontId="6" fillId="33" borderId="35" xfId="72" applyFont="1" applyFill="1" applyBorder="1" applyAlignment="1">
      <alignment horizontal="center" vertical="center" shrinkToFit="1"/>
    </xf>
    <xf numFmtId="0" fontId="6" fillId="33" borderId="36" xfId="72" applyFont="1" applyFill="1" applyBorder="1" applyAlignment="1">
      <alignment horizontal="center" vertical="center"/>
    </xf>
    <xf numFmtId="0" fontId="6" fillId="33" borderId="12" xfId="65" applyFont="1" applyFill="1" applyBorder="1" applyAlignment="1">
      <alignment horizontal="center" vertical="center" shrinkToFit="1"/>
    </xf>
    <xf numFmtId="0" fontId="6" fillId="33" borderId="19" xfId="72" applyFont="1" applyFill="1" applyBorder="1" applyAlignment="1">
      <alignment horizontal="center" vertical="center" shrinkToFit="1"/>
    </xf>
    <xf numFmtId="0" fontId="6" fillId="33" borderId="42" xfId="72" applyFont="1" applyFill="1" applyBorder="1" applyAlignment="1">
      <alignment horizontal="center" vertical="center" shrinkToFit="1"/>
    </xf>
    <xf numFmtId="0" fontId="6" fillId="33" borderId="21" xfId="72" applyFont="1" applyFill="1" applyBorder="1" applyAlignment="1">
      <alignment horizontal="center" vertical="center" shrinkToFit="1"/>
    </xf>
    <xf numFmtId="0" fontId="6" fillId="33" borderId="30" xfId="72" applyFont="1" applyFill="1" applyBorder="1" applyAlignment="1">
      <alignment horizontal="center" vertical="center" shrinkToFit="1"/>
    </xf>
    <xf numFmtId="0" fontId="6" fillId="33" borderId="44" xfId="72" applyFont="1" applyFill="1" applyBorder="1" applyAlignment="1">
      <alignment horizontal="center" vertical="center" shrinkToFit="1"/>
    </xf>
    <xf numFmtId="0" fontId="6" fillId="33" borderId="41" xfId="72" applyFont="1" applyFill="1" applyBorder="1" applyAlignment="1">
      <alignment horizontal="center" vertical="center" shrinkToFit="1"/>
    </xf>
    <xf numFmtId="0" fontId="6" fillId="33" borderId="70" xfId="72" applyFont="1" applyFill="1" applyBorder="1" applyAlignment="1">
      <alignment horizontal="center" vertical="center" shrinkToFit="1"/>
    </xf>
    <xf numFmtId="0" fontId="56" fillId="0" borderId="14" xfId="0" applyFont="1" applyBorder="1" applyAlignment="1">
      <alignment vertical="center" shrinkToFit="1"/>
    </xf>
    <xf numFmtId="0" fontId="64" fillId="0" borderId="30" xfId="0" applyFont="1" applyBorder="1" applyAlignment="1">
      <alignment horizontal="center" vertical="center"/>
    </xf>
    <xf numFmtId="0" fontId="70" fillId="0" borderId="0" xfId="0" applyFont="1" applyAlignment="1">
      <alignment horizontal="center" vertical="center" shrinkToFit="1"/>
    </xf>
    <xf numFmtId="0" fontId="6" fillId="33" borderId="76" xfId="72" applyFont="1" applyFill="1" applyBorder="1" applyAlignment="1">
      <alignment horizontal="center" vertical="center" shrinkToFit="1"/>
    </xf>
    <xf numFmtId="0" fontId="46" fillId="0" borderId="0" xfId="72" applyFont="1" applyAlignment="1">
      <alignment horizontal="center" vertical="center"/>
    </xf>
    <xf numFmtId="0" fontId="46" fillId="0" borderId="21" xfId="72" applyFont="1" applyBorder="1" applyAlignment="1">
      <alignment horizontal="center" vertical="center"/>
    </xf>
    <xf numFmtId="0" fontId="46" fillId="0" borderId="0" xfId="72" applyFont="1" applyAlignment="1">
      <alignment vertical="center"/>
    </xf>
    <xf numFmtId="0" fontId="109" fillId="0" borderId="30" xfId="72" applyFont="1" applyBorder="1" applyAlignment="1">
      <alignment horizontal="center" vertical="center" shrinkToFit="1"/>
    </xf>
    <xf numFmtId="0" fontId="110" fillId="0" borderId="31" xfId="72" applyFont="1" applyBorder="1" applyAlignment="1">
      <alignment horizontal="center" vertical="center" shrinkToFit="1"/>
    </xf>
    <xf numFmtId="0" fontId="110" fillId="0" borderId="60" xfId="72" applyFont="1" applyBorder="1" applyAlignment="1">
      <alignment horizontal="center" vertical="center" shrinkToFit="1"/>
    </xf>
    <xf numFmtId="0" fontId="109" fillId="0" borderId="61" xfId="72" applyFont="1" applyBorder="1" applyAlignment="1">
      <alignment horizontal="center" vertical="center" shrinkToFit="1"/>
    </xf>
    <xf numFmtId="0" fontId="109" fillId="0" borderId="62" xfId="72" applyFont="1" applyBorder="1" applyAlignment="1">
      <alignment horizontal="center" vertical="center" shrinkToFit="1"/>
    </xf>
    <xf numFmtId="0" fontId="110" fillId="0" borderId="49" xfId="72" applyFont="1" applyBorder="1" applyAlignment="1">
      <alignment horizontal="center" vertical="center" shrinkToFit="1"/>
    </xf>
    <xf numFmtId="0" fontId="109" fillId="0" borderId="49" xfId="72" applyFont="1" applyBorder="1" applyAlignment="1">
      <alignment horizontal="center" vertical="center" shrinkToFit="1"/>
    </xf>
    <xf numFmtId="0" fontId="109" fillId="33" borderId="31" xfId="72" applyFont="1" applyFill="1" applyBorder="1" applyAlignment="1">
      <alignment horizontal="center" vertical="center" shrinkToFit="1"/>
    </xf>
    <xf numFmtId="0" fontId="109" fillId="0" borderId="19" xfId="72" applyFont="1" applyBorder="1" applyAlignment="1">
      <alignment horizontal="center" vertical="center" shrinkToFit="1"/>
    </xf>
    <xf numFmtId="0" fontId="109" fillId="0" borderId="0" xfId="72" applyFont="1" applyAlignment="1">
      <alignment horizontal="center" vertical="center" shrinkToFit="1"/>
    </xf>
    <xf numFmtId="0" fontId="109" fillId="0" borderId="56" xfId="72" applyFont="1" applyBorder="1" applyAlignment="1">
      <alignment horizontal="center" vertical="center" shrinkToFit="1"/>
    </xf>
    <xf numFmtId="0" fontId="109" fillId="0" borderId="53" xfId="72" applyFont="1" applyBorder="1" applyAlignment="1">
      <alignment horizontal="center" vertical="center" shrinkToFit="1"/>
    </xf>
    <xf numFmtId="0" fontId="109" fillId="0" borderId="54" xfId="72" applyFont="1" applyBorder="1" applyAlignment="1">
      <alignment horizontal="center" vertical="center" shrinkToFit="1"/>
    </xf>
    <xf numFmtId="0" fontId="109" fillId="0" borderId="55" xfId="72" applyFont="1" applyBorder="1" applyAlignment="1">
      <alignment horizontal="center" vertical="center" shrinkToFit="1"/>
    </xf>
    <xf numFmtId="0" fontId="109" fillId="0" borderId="35" xfId="72" applyFont="1" applyBorder="1" applyAlignment="1">
      <alignment horizontal="center" vertical="center" shrinkToFit="1"/>
    </xf>
    <xf numFmtId="0" fontId="109" fillId="33" borderId="0" xfId="72" applyFont="1" applyFill="1" applyAlignment="1">
      <alignment horizontal="center" vertical="center" shrinkToFit="1"/>
    </xf>
    <xf numFmtId="0" fontId="109" fillId="33" borderId="20" xfId="72" applyFont="1" applyFill="1" applyBorder="1" applyAlignment="1">
      <alignment horizontal="center" vertical="center" shrinkToFit="1"/>
    </xf>
    <xf numFmtId="0" fontId="109" fillId="0" borderId="44" xfId="72" applyFont="1" applyBorder="1" applyAlignment="1">
      <alignment horizontal="center" vertical="center" shrinkToFit="1"/>
    </xf>
    <xf numFmtId="0" fontId="109" fillId="0" borderId="51" xfId="72" applyFont="1" applyBorder="1" applyAlignment="1">
      <alignment horizontal="center" vertical="center" shrinkToFit="1"/>
    </xf>
    <xf numFmtId="0" fontId="109" fillId="33" borderId="24" xfId="72" applyFont="1" applyFill="1" applyBorder="1" applyAlignment="1">
      <alignment horizontal="center" vertical="center" shrinkToFit="1"/>
    </xf>
    <xf numFmtId="0" fontId="109" fillId="33" borderId="63" xfId="72" applyFont="1" applyFill="1" applyBorder="1" applyAlignment="1">
      <alignment horizontal="center" vertical="center" shrinkToFit="1"/>
    </xf>
    <xf numFmtId="0" fontId="109" fillId="0" borderId="0" xfId="72" applyFont="1" applyAlignment="1">
      <alignment vertical="center" shrinkToFit="1"/>
    </xf>
    <xf numFmtId="0" fontId="109" fillId="0" borderId="40" xfId="72" applyFont="1" applyBorder="1" applyAlignment="1">
      <alignment horizontal="center" vertical="center" shrinkToFit="1"/>
    </xf>
    <xf numFmtId="0" fontId="109" fillId="0" borderId="64" xfId="72" applyFont="1" applyBorder="1" applyAlignment="1">
      <alignment horizontal="center" vertical="center" shrinkToFit="1"/>
    </xf>
    <xf numFmtId="0" fontId="109" fillId="0" borderId="18" xfId="72" applyFont="1" applyBorder="1" applyAlignment="1">
      <alignment horizontal="center" vertical="center" shrinkToFit="1"/>
    </xf>
    <xf numFmtId="0" fontId="109" fillId="0" borderId="65" xfId="72" applyFont="1" applyBorder="1" applyAlignment="1">
      <alignment horizontal="center" vertical="center" shrinkToFit="1"/>
    </xf>
    <xf numFmtId="0" fontId="109" fillId="0" borderId="66" xfId="72" applyFont="1" applyBorder="1" applyAlignment="1">
      <alignment horizontal="center" vertical="center" shrinkToFit="1"/>
    </xf>
    <xf numFmtId="0" fontId="109" fillId="0" borderId="67" xfId="72" applyFont="1" applyBorder="1" applyAlignment="1">
      <alignment horizontal="center" vertical="center" shrinkToFit="1"/>
    </xf>
    <xf numFmtId="0" fontId="109" fillId="0" borderId="41" xfId="72" applyFont="1" applyBorder="1" applyAlignment="1">
      <alignment vertical="center"/>
    </xf>
    <xf numFmtId="0" fontId="109" fillId="0" borderId="0" xfId="72" applyFont="1" applyAlignment="1">
      <alignment vertical="center"/>
    </xf>
    <xf numFmtId="0" fontId="109" fillId="0" borderId="68" xfId="72" applyFont="1" applyBorder="1" applyAlignment="1">
      <alignment vertical="center"/>
    </xf>
    <xf numFmtId="0" fontId="109" fillId="0" borderId="69" xfId="72" applyFont="1" applyBorder="1" applyAlignment="1">
      <alignment vertical="center"/>
    </xf>
    <xf numFmtId="0" fontId="109" fillId="0" borderId="70" xfId="72" applyFont="1" applyBorder="1" applyAlignment="1">
      <alignment vertical="center"/>
    </xf>
    <xf numFmtId="0" fontId="109" fillId="0" borderId="36" xfId="72" applyFont="1" applyBorder="1" applyAlignment="1">
      <alignment horizontal="center" vertical="center" shrinkToFit="1"/>
    </xf>
    <xf numFmtId="0" fontId="109" fillId="0" borderId="71" xfId="72" applyFont="1" applyBorder="1" applyAlignment="1">
      <alignment horizontal="center" vertical="center" shrinkToFit="1"/>
    </xf>
    <xf numFmtId="0" fontId="109" fillId="33" borderId="0" xfId="72" applyFont="1" applyFill="1" applyAlignment="1">
      <alignment horizontal="center" vertical="center"/>
    </xf>
    <xf numFmtId="0" fontId="109" fillId="0" borderId="72" xfId="72" applyFont="1" applyBorder="1" applyAlignment="1">
      <alignment horizontal="center" vertical="center" shrinkToFit="1"/>
    </xf>
    <xf numFmtId="0" fontId="109" fillId="33" borderId="24" xfId="72" applyFont="1" applyFill="1" applyBorder="1" applyAlignment="1">
      <alignment vertical="center"/>
    </xf>
    <xf numFmtId="0" fontId="109" fillId="33" borderId="73" xfId="72" applyFont="1" applyFill="1" applyBorder="1" applyAlignment="1">
      <alignment vertical="center"/>
    </xf>
    <xf numFmtId="0" fontId="109" fillId="33" borderId="74" xfId="72" applyFont="1" applyFill="1" applyBorder="1" applyAlignment="1">
      <alignment vertical="center"/>
    </xf>
    <xf numFmtId="0" fontId="109" fillId="33" borderId="63" xfId="72" applyFont="1" applyFill="1" applyBorder="1" applyAlignment="1">
      <alignment vertical="center"/>
    </xf>
    <xf numFmtId="0" fontId="109" fillId="0" borderId="41" xfId="72" applyFont="1" applyBorder="1" applyAlignment="1">
      <alignment horizontal="center" vertical="center" shrinkToFit="1"/>
    </xf>
    <xf numFmtId="0" fontId="109" fillId="33" borderId="12" xfId="72" applyFont="1" applyFill="1" applyBorder="1" applyAlignment="1">
      <alignment horizontal="center" vertical="center" shrinkToFit="1"/>
    </xf>
    <xf numFmtId="0" fontId="109" fillId="0" borderId="70" xfId="72" applyFont="1" applyBorder="1" applyAlignment="1">
      <alignment horizontal="center" vertical="center" shrinkToFit="1"/>
    </xf>
    <xf numFmtId="0" fontId="109" fillId="0" borderId="20" xfId="72" applyFont="1" applyBorder="1" applyAlignment="1">
      <alignment horizontal="center" vertical="center" shrinkToFit="1"/>
    </xf>
    <xf numFmtId="0" fontId="109" fillId="0" borderId="24" xfId="72" applyFont="1" applyBorder="1" applyAlignment="1">
      <alignment horizontal="center" vertical="center" shrinkToFit="1"/>
    </xf>
    <xf numFmtId="0" fontId="109" fillId="0" borderId="63" xfId="72" applyFont="1" applyBorder="1" applyAlignment="1">
      <alignment horizontal="center" vertical="center" shrinkToFit="1"/>
    </xf>
    <xf numFmtId="0" fontId="109" fillId="33" borderId="75" xfId="72" applyFont="1" applyFill="1" applyBorder="1" applyAlignment="1">
      <alignment horizontal="center" vertical="center" shrinkToFit="1"/>
    </xf>
    <xf numFmtId="0" fontId="109" fillId="33" borderId="18" xfId="72" applyFont="1" applyFill="1" applyBorder="1" applyAlignment="1">
      <alignment horizontal="center" vertical="center" shrinkToFit="1"/>
    </xf>
    <xf numFmtId="0" fontId="109" fillId="0" borderId="76" xfId="72" applyFont="1" applyBorder="1" applyAlignment="1">
      <alignment horizontal="center" vertical="center" shrinkToFit="1"/>
    </xf>
    <xf numFmtId="0" fontId="109" fillId="33" borderId="15" xfId="72" applyFont="1" applyFill="1" applyBorder="1" applyAlignment="1">
      <alignment horizontal="center" vertical="center" shrinkToFit="1"/>
    </xf>
    <xf numFmtId="0" fontId="109" fillId="0" borderId="50" xfId="72" applyFont="1" applyBorder="1" applyAlignment="1">
      <alignment horizontal="center" vertical="center" shrinkToFit="1"/>
    </xf>
    <xf numFmtId="0" fontId="109" fillId="0" borderId="15" xfId="72" applyFont="1" applyBorder="1" applyAlignment="1">
      <alignment horizontal="center" vertical="center" shrinkToFit="1"/>
    </xf>
    <xf numFmtId="0" fontId="109" fillId="0" borderId="51" xfId="72" applyFont="1" applyBorder="1" applyAlignment="1">
      <alignment vertical="center"/>
    </xf>
    <xf numFmtId="0" fontId="109" fillId="0" borderId="50" xfId="72" applyFont="1" applyBorder="1" applyAlignment="1">
      <alignment vertical="center"/>
    </xf>
    <xf numFmtId="0" fontId="109" fillId="0" borderId="12" xfId="72" applyFont="1" applyBorder="1" applyAlignment="1">
      <alignment vertical="center"/>
    </xf>
    <xf numFmtId="0" fontId="109" fillId="0" borderId="77" xfId="72" applyFont="1" applyBorder="1" applyAlignment="1">
      <alignment horizontal="center" vertical="center" shrinkToFit="1"/>
    </xf>
    <xf numFmtId="0" fontId="109" fillId="33" borderId="51" xfId="72" applyFont="1" applyFill="1" applyBorder="1" applyAlignment="1">
      <alignment vertical="center"/>
    </xf>
    <xf numFmtId="0" fontId="109" fillId="0" borderId="22" xfId="72" applyFont="1" applyBorder="1" applyAlignment="1">
      <alignment horizontal="center" vertical="center" shrinkToFit="1"/>
    </xf>
    <xf numFmtId="0" fontId="109" fillId="0" borderId="75" xfId="72" applyFont="1" applyBorder="1" applyAlignment="1">
      <alignment horizontal="center" vertical="center"/>
    </xf>
    <xf numFmtId="0" fontId="109" fillId="0" borderId="51" xfId="72" applyFont="1" applyBorder="1" applyAlignment="1">
      <alignment horizontal="center" vertical="center"/>
    </xf>
    <xf numFmtId="0" fontId="109" fillId="33" borderId="51" xfId="72" applyFont="1" applyFill="1" applyBorder="1" applyAlignment="1">
      <alignment horizontal="center" vertical="center"/>
    </xf>
    <xf numFmtId="0" fontId="109" fillId="0" borderId="18" xfId="65" applyFont="1" applyBorder="1" applyAlignment="1">
      <alignment vertical="center"/>
    </xf>
    <xf numFmtId="0" fontId="109" fillId="33" borderId="12" xfId="72" applyFont="1" applyFill="1" applyBorder="1" applyAlignment="1">
      <alignment horizontal="center" vertical="center"/>
    </xf>
    <xf numFmtId="0" fontId="109" fillId="0" borderId="78" xfId="72" applyFont="1" applyBorder="1" applyAlignment="1">
      <alignment horizontal="center" vertical="center"/>
    </xf>
    <xf numFmtId="0" fontId="109" fillId="0" borderId="18" xfId="65" applyFont="1" applyBorder="1" applyAlignment="1">
      <alignment vertical="center" shrinkToFit="1"/>
    </xf>
    <xf numFmtId="0" fontId="109" fillId="33" borderId="12" xfId="65" applyFont="1" applyFill="1" applyBorder="1" applyAlignment="1">
      <alignment horizontal="center" vertical="center" shrinkToFit="1"/>
    </xf>
    <xf numFmtId="0" fontId="109" fillId="0" borderId="50" xfId="72" applyFont="1" applyBorder="1" applyAlignment="1">
      <alignment horizontal="center" vertical="center"/>
    </xf>
    <xf numFmtId="0" fontId="109" fillId="0" borderId="0" xfId="72" applyFont="1" applyAlignment="1">
      <alignment horizontal="center" vertical="center"/>
    </xf>
    <xf numFmtId="0" fontId="109" fillId="33" borderId="50" xfId="72" applyFont="1" applyFill="1" applyBorder="1" applyAlignment="1">
      <alignment horizontal="center" vertical="center"/>
    </xf>
    <xf numFmtId="0" fontId="109" fillId="33" borderId="50" xfId="72" applyFont="1" applyFill="1" applyBorder="1" applyAlignment="1">
      <alignment horizontal="center" vertical="center" shrinkToFit="1"/>
    </xf>
    <xf numFmtId="0" fontId="109" fillId="33" borderId="55" xfId="72" applyFont="1" applyFill="1" applyBorder="1" applyAlignment="1">
      <alignment horizontal="center" vertical="center"/>
    </xf>
    <xf numFmtId="0" fontId="109" fillId="33" borderId="35" xfId="72" applyFont="1" applyFill="1" applyBorder="1" applyAlignment="1">
      <alignment horizontal="center" vertical="center" shrinkToFit="1"/>
    </xf>
    <xf numFmtId="0" fontId="109" fillId="33" borderId="36" xfId="72" applyFont="1" applyFill="1" applyBorder="1" applyAlignment="1">
      <alignment horizontal="center" vertical="center"/>
    </xf>
    <xf numFmtId="0" fontId="109" fillId="0" borderId="44" xfId="72" applyFont="1" applyBorder="1" applyAlignment="1">
      <alignment horizontal="center" vertical="center"/>
    </xf>
    <xf numFmtId="0" fontId="109" fillId="0" borderId="24" xfId="72" applyFont="1" applyBorder="1" applyAlignment="1">
      <alignment horizontal="center" vertical="center"/>
    </xf>
    <xf numFmtId="0" fontId="109" fillId="0" borderId="63" xfId="72" applyFont="1" applyBorder="1" applyAlignment="1">
      <alignment horizontal="center" vertical="center"/>
    </xf>
    <xf numFmtId="0" fontId="109" fillId="0" borderId="12" xfId="72" applyFont="1" applyBorder="1" applyAlignment="1">
      <alignment horizontal="center" vertical="center"/>
    </xf>
    <xf numFmtId="0" fontId="109" fillId="0" borderId="12" xfId="65" applyFont="1" applyBorder="1" applyAlignment="1">
      <alignment horizontal="center" vertical="center" shrinkToFit="1"/>
    </xf>
    <xf numFmtId="0" fontId="109" fillId="0" borderId="31" xfId="72" applyFont="1" applyBorder="1" applyAlignment="1">
      <alignment horizontal="center" vertical="center" shrinkToFit="1"/>
    </xf>
    <xf numFmtId="0" fontId="109" fillId="0" borderId="32" xfId="72" applyFont="1" applyBorder="1" applyAlignment="1">
      <alignment horizontal="center" vertical="center" shrinkToFit="1"/>
    </xf>
    <xf numFmtId="0" fontId="109" fillId="0" borderId="42" xfId="72" applyFont="1" applyBorder="1" applyAlignment="1">
      <alignment horizontal="center" vertical="center" shrinkToFit="1"/>
    </xf>
    <xf numFmtId="0" fontId="109" fillId="0" borderId="21" xfId="72" applyFont="1" applyBorder="1" applyAlignment="1">
      <alignment horizontal="center" vertical="center" shrinkToFit="1"/>
    </xf>
    <xf numFmtId="0" fontId="109" fillId="33" borderId="19" xfId="72" applyFont="1" applyFill="1" applyBorder="1" applyAlignment="1">
      <alignment horizontal="center" vertical="center" shrinkToFit="1"/>
    </xf>
    <xf numFmtId="0" fontId="109" fillId="33" borderId="30" xfId="72" applyFont="1" applyFill="1" applyBorder="1" applyAlignment="1">
      <alignment horizontal="center" vertical="center" shrinkToFit="1"/>
    </xf>
    <xf numFmtId="0" fontId="109" fillId="0" borderId="32" xfId="72" applyFont="1" applyBorder="1" applyAlignment="1">
      <alignment horizontal="center" vertical="center"/>
    </xf>
    <xf numFmtId="0" fontId="109" fillId="0" borderId="20" xfId="72" applyFont="1" applyBorder="1" applyAlignment="1">
      <alignment horizontal="center" vertical="center"/>
    </xf>
    <xf numFmtId="0" fontId="109" fillId="33" borderId="42" xfId="72" applyFont="1" applyFill="1" applyBorder="1" applyAlignment="1">
      <alignment horizontal="center" vertical="center" shrinkToFit="1"/>
    </xf>
    <xf numFmtId="0" fontId="109" fillId="33" borderId="21" xfId="72" applyFont="1" applyFill="1" applyBorder="1" applyAlignment="1">
      <alignment horizontal="center" vertical="center" shrinkToFit="1"/>
    </xf>
    <xf numFmtId="0" fontId="109" fillId="0" borderId="43" xfId="72" applyFont="1" applyBorder="1" applyAlignment="1">
      <alignment horizontal="center" vertical="center"/>
    </xf>
    <xf numFmtId="0" fontId="109" fillId="33" borderId="41" xfId="72" applyFont="1" applyFill="1" applyBorder="1" applyAlignment="1">
      <alignment horizontal="center" vertical="center" shrinkToFit="1"/>
    </xf>
    <xf numFmtId="0" fontId="109" fillId="33" borderId="70" xfId="72" applyFont="1" applyFill="1" applyBorder="1" applyAlignment="1">
      <alignment horizontal="center" vertical="center" shrinkToFit="1"/>
    </xf>
    <xf numFmtId="0" fontId="109" fillId="33" borderId="44" xfId="72" applyFont="1" applyFill="1" applyBorder="1" applyAlignment="1">
      <alignment horizontal="center" vertical="center" shrinkToFit="1"/>
    </xf>
    <xf numFmtId="0" fontId="109" fillId="33" borderId="76" xfId="72" applyFont="1" applyFill="1" applyBorder="1" applyAlignment="1">
      <alignment horizontal="center" vertical="center" shrinkToFit="1"/>
    </xf>
    <xf numFmtId="0" fontId="112" fillId="0" borderId="79" xfId="72" applyFont="1" applyBorder="1" applyAlignment="1">
      <alignment horizontal="center" vertical="center" shrinkToFit="1"/>
    </xf>
    <xf numFmtId="0" fontId="112" fillId="0" borderId="80" xfId="72" applyFont="1" applyBorder="1" applyAlignment="1">
      <alignment horizontal="center" vertical="center" shrinkToFit="1"/>
    </xf>
    <xf numFmtId="0" fontId="109" fillId="0" borderId="80" xfId="72" applyFont="1" applyBorder="1" applyAlignment="1">
      <alignment horizontal="center" vertical="center" shrinkToFit="1"/>
    </xf>
    <xf numFmtId="0" fontId="109" fillId="0" borderId="81" xfId="72" applyFont="1" applyBorder="1" applyAlignment="1">
      <alignment horizontal="center" vertical="center" shrinkToFit="1"/>
    </xf>
    <xf numFmtId="0" fontId="46" fillId="0" borderId="26" xfId="72" applyFont="1" applyBorder="1" applyAlignment="1">
      <alignment horizontal="center" vertical="center"/>
    </xf>
    <xf numFmtId="0" fontId="109" fillId="0" borderId="82" xfId="72" applyFont="1" applyBorder="1" applyAlignment="1">
      <alignment horizontal="center" vertical="center"/>
    </xf>
    <xf numFmtId="0" fontId="109" fillId="0" borderId="83" xfId="72" applyFont="1" applyBorder="1" applyAlignment="1">
      <alignment horizontal="center" vertical="center"/>
    </xf>
    <xf numFmtId="0" fontId="109" fillId="0" borderId="0" xfId="65" applyFont="1" applyAlignment="1">
      <alignment horizontal="center" vertical="center"/>
    </xf>
    <xf numFmtId="0" fontId="46" fillId="0" borderId="0" xfId="65" applyFont="1" applyAlignment="1">
      <alignment horizontal="center" vertical="center"/>
    </xf>
    <xf numFmtId="0" fontId="4" fillId="0" borderId="0" xfId="72" applyAlignment="1">
      <alignment horizontal="center" vertical="center"/>
    </xf>
    <xf numFmtId="0" fontId="4" fillId="0" borderId="21" xfId="72" applyBorder="1" applyAlignment="1">
      <alignment horizontal="center" vertical="center"/>
    </xf>
    <xf numFmtId="0" fontId="4" fillId="0" borderId="0" xfId="72" applyAlignment="1">
      <alignment vertical="center"/>
    </xf>
    <xf numFmtId="0" fontId="4" fillId="0" borderId="0" xfId="0" applyFont="1" applyAlignment="1">
      <alignment vertical="center"/>
    </xf>
    <xf numFmtId="0" fontId="4" fillId="0" borderId="26" xfId="72" applyBorder="1" applyAlignment="1">
      <alignment horizontal="center" vertical="center"/>
    </xf>
    <xf numFmtId="0" fontId="109" fillId="33" borderId="55" xfId="72" applyFont="1" applyFill="1" applyBorder="1" applyAlignment="1">
      <alignment horizontal="center" vertical="center" shrinkToFit="1"/>
    </xf>
    <xf numFmtId="0" fontId="6" fillId="33" borderId="55" xfId="72" applyFont="1" applyFill="1" applyBorder="1" applyAlignment="1">
      <alignment horizontal="center" vertical="center" shrinkToFit="1"/>
    </xf>
    <xf numFmtId="0" fontId="57" fillId="0" borderId="0" xfId="0" applyFont="1" applyAlignment="1">
      <alignment vertical="center"/>
    </xf>
    <xf numFmtId="0" fontId="52" fillId="0" borderId="30" xfId="0" applyFont="1" applyBorder="1" applyAlignment="1">
      <alignment horizontal="center" vertical="center" shrinkToFit="1"/>
    </xf>
    <xf numFmtId="0" fontId="52" fillId="0" borderId="31" xfId="0" applyFont="1" applyBorder="1" applyAlignment="1">
      <alignment horizontal="center" vertical="center" shrinkToFit="1"/>
    </xf>
    <xf numFmtId="0" fontId="52" fillId="0" borderId="31" xfId="0" applyFont="1" applyBorder="1" applyAlignment="1">
      <alignment vertical="center"/>
    </xf>
    <xf numFmtId="0" fontId="52" fillId="0" borderId="32" xfId="0" applyFont="1" applyBorder="1" applyAlignment="1">
      <alignment vertical="center"/>
    </xf>
    <xf numFmtId="0" fontId="52" fillId="0" borderId="42" xfId="0" applyFont="1" applyBorder="1" applyAlignment="1">
      <alignment vertical="center"/>
    </xf>
    <xf numFmtId="0" fontId="54" fillId="0" borderId="30" xfId="0" applyFont="1" applyBorder="1" applyAlignment="1">
      <alignment horizontal="center" vertical="center"/>
    </xf>
    <xf numFmtId="0" fontId="54" fillId="0" borderId="31" xfId="0" applyFont="1" applyBorder="1" applyAlignment="1">
      <alignment horizontal="center" vertical="center"/>
    </xf>
    <xf numFmtId="0" fontId="54" fillId="0" borderId="32" xfId="0" applyFont="1" applyBorder="1" applyAlignment="1">
      <alignment horizontal="center" vertical="center"/>
    </xf>
    <xf numFmtId="0" fontId="105" fillId="0" borderId="0" xfId="0" applyFont="1" applyAlignment="1">
      <alignment horizontal="left" vertical="center"/>
    </xf>
    <xf numFmtId="0" fontId="105" fillId="0" borderId="0" xfId="0" applyFont="1" applyAlignment="1">
      <alignment vertical="center"/>
    </xf>
    <xf numFmtId="0" fontId="52" fillId="0" borderId="0" xfId="0" applyFont="1" applyAlignment="1">
      <alignment horizontal="center" vertical="center" shrinkToFit="1"/>
    </xf>
    <xf numFmtId="0" fontId="60" fillId="0" borderId="0" xfId="0" applyFont="1" applyAlignment="1">
      <alignment horizontal="center" vertical="center"/>
    </xf>
    <xf numFmtId="0" fontId="52" fillId="0" borderId="24" xfId="0" applyFont="1" applyBorder="1" applyAlignment="1">
      <alignment vertical="center"/>
    </xf>
    <xf numFmtId="0" fontId="60" fillId="0" borderId="185" xfId="0" applyFont="1" applyBorder="1" applyAlignment="1">
      <alignment vertical="center"/>
    </xf>
    <xf numFmtId="0" fontId="60" fillId="0" borderId="36" xfId="0" applyFont="1" applyBorder="1" applyAlignment="1">
      <alignment horizontal="center" vertical="center"/>
    </xf>
    <xf numFmtId="0" fontId="60" fillId="0" borderId="35" xfId="0" applyFont="1" applyBorder="1" applyAlignment="1">
      <alignment vertical="center"/>
    </xf>
    <xf numFmtId="0" fontId="105" fillId="0" borderId="0" xfId="0" applyFont="1" applyAlignment="1">
      <alignment horizontal="center" vertical="center"/>
    </xf>
    <xf numFmtId="0" fontId="52" fillId="0" borderId="30" xfId="0" applyFont="1" applyBorder="1" applyAlignment="1">
      <alignment vertical="center"/>
    </xf>
    <xf numFmtId="0" fontId="52" fillId="0" borderId="0" xfId="0" applyFont="1" applyAlignment="1">
      <alignment horizontal="center" vertical="center" wrapText="1"/>
    </xf>
    <xf numFmtId="0" fontId="52" fillId="0" borderId="19" xfId="0" applyFont="1" applyBorder="1" applyAlignment="1">
      <alignment vertical="center"/>
    </xf>
    <xf numFmtId="0" fontId="70" fillId="0" borderId="0" xfId="0" applyFont="1" applyAlignment="1">
      <alignment horizontal="center" vertical="center"/>
    </xf>
    <xf numFmtId="0" fontId="66" fillId="0" borderId="0" xfId="0" applyFont="1" applyAlignment="1">
      <alignment horizontal="center" vertical="center"/>
    </xf>
    <xf numFmtId="0" fontId="52" fillId="0" borderId="186" xfId="0" applyFont="1" applyBorder="1" applyAlignment="1">
      <alignment vertical="center"/>
    </xf>
    <xf numFmtId="0" fontId="60" fillId="0" borderId="187" xfId="0" applyFont="1" applyBorder="1" applyAlignment="1">
      <alignment horizontal="center" vertical="center"/>
    </xf>
    <xf numFmtId="0" fontId="117" fillId="0" borderId="0" xfId="0" applyFont="1" applyAlignment="1">
      <alignment horizontal="center" vertical="center"/>
    </xf>
    <xf numFmtId="0" fontId="115" fillId="0" borderId="0" xfId="0" applyFont="1" applyAlignment="1">
      <alignment vertical="center" wrapText="1"/>
    </xf>
    <xf numFmtId="0" fontId="117" fillId="0" borderId="191" xfId="0" applyFont="1" applyBorder="1" applyAlignment="1">
      <alignment horizontal="right" vertical="center"/>
    </xf>
    <xf numFmtId="0" fontId="117" fillId="0" borderId="192" xfId="0" applyFont="1" applyBorder="1" applyAlignment="1">
      <alignment horizontal="center" vertical="center"/>
    </xf>
    <xf numFmtId="0" fontId="117" fillId="0" borderId="0" xfId="0" applyFont="1"/>
    <xf numFmtId="0" fontId="117" fillId="0" borderId="193" xfId="0" applyFont="1" applyBorder="1" applyAlignment="1">
      <alignment vertical="center"/>
    </xf>
    <xf numFmtId="0" fontId="117" fillId="0" borderId="194" xfId="0" applyFont="1" applyBorder="1" applyAlignment="1">
      <alignment vertical="center"/>
    </xf>
    <xf numFmtId="0" fontId="117" fillId="0" borderId="195" xfId="0" applyFont="1" applyBorder="1" applyAlignment="1">
      <alignment vertical="center"/>
    </xf>
    <xf numFmtId="0" fontId="117" fillId="0" borderId="196" xfId="0" applyFont="1" applyBorder="1" applyAlignment="1">
      <alignment horizontal="center" vertical="center"/>
    </xf>
    <xf numFmtId="0" fontId="117" fillId="0" borderId="0" xfId="0" applyFont="1" applyAlignment="1">
      <alignment horizontal="left" vertical="center"/>
    </xf>
    <xf numFmtId="0" fontId="117" fillId="0" borderId="193" xfId="0" applyFont="1" applyBorder="1" applyAlignment="1">
      <alignment horizontal="left" vertical="center"/>
    </xf>
    <xf numFmtId="0" fontId="117" fillId="0" borderId="194" xfId="0" applyFont="1" applyBorder="1" applyAlignment="1">
      <alignment horizontal="left" vertical="center"/>
    </xf>
    <xf numFmtId="0" fontId="117" fillId="0" borderId="195" xfId="0" applyFont="1" applyBorder="1" applyAlignment="1">
      <alignment horizontal="left" vertical="center"/>
    </xf>
    <xf numFmtId="0" fontId="117" fillId="0" borderId="191" xfId="0" applyFont="1" applyBorder="1" applyAlignment="1">
      <alignment vertical="center"/>
    </xf>
    <xf numFmtId="0" fontId="53" fillId="0" borderId="193" xfId="0" applyFont="1" applyBorder="1" applyAlignment="1">
      <alignment vertical="center"/>
    </xf>
    <xf numFmtId="0" fontId="117" fillId="0" borderId="197" xfId="0" applyFont="1" applyBorder="1" applyAlignment="1">
      <alignment vertical="center"/>
    </xf>
    <xf numFmtId="0" fontId="117" fillId="0" borderId="198" xfId="0" applyFont="1" applyBorder="1" applyAlignment="1">
      <alignment horizontal="center" vertical="center"/>
    </xf>
    <xf numFmtId="0" fontId="117" fillId="0" borderId="199" xfId="0" applyFont="1" applyBorder="1" applyAlignment="1">
      <alignment vertical="center"/>
    </xf>
    <xf numFmtId="0" fontId="117" fillId="0" borderId="200" xfId="0" applyFont="1" applyBorder="1" applyAlignment="1">
      <alignment vertical="center"/>
    </xf>
    <xf numFmtId="0" fontId="117" fillId="0" borderId="201" xfId="0" applyFont="1" applyBorder="1" applyAlignment="1">
      <alignment vertical="center"/>
    </xf>
    <xf numFmtId="0" fontId="117" fillId="0" borderId="202" xfId="0" applyFont="1" applyBorder="1" applyAlignment="1">
      <alignment vertical="center"/>
    </xf>
    <xf numFmtId="0" fontId="117" fillId="0" borderId="203" xfId="0" applyFont="1" applyBorder="1" applyAlignment="1">
      <alignment horizontal="center" vertical="center"/>
    </xf>
    <xf numFmtId="0" fontId="117" fillId="0" borderId="204" xfId="0" applyFont="1" applyBorder="1" applyAlignment="1">
      <alignment vertical="center"/>
    </xf>
    <xf numFmtId="0" fontId="117" fillId="0" borderId="0" xfId="0" applyFont="1" applyAlignment="1">
      <alignment vertical="center"/>
    </xf>
    <xf numFmtId="0" fontId="117" fillId="0" borderId="205" xfId="0" applyFont="1" applyBorder="1" applyAlignment="1">
      <alignment vertical="center"/>
    </xf>
    <xf numFmtId="0" fontId="117" fillId="0" borderId="204" xfId="0" applyFont="1" applyBorder="1" applyAlignment="1">
      <alignment horizontal="left" vertical="center"/>
    </xf>
    <xf numFmtId="0" fontId="117" fillId="0" borderId="205" xfId="0" applyFont="1" applyBorder="1" applyAlignment="1">
      <alignment horizontal="left" vertical="center"/>
    </xf>
    <xf numFmtId="0" fontId="78" fillId="0" borderId="204" xfId="0" applyFont="1" applyBorder="1" applyAlignment="1">
      <alignment vertical="center"/>
    </xf>
    <xf numFmtId="0" fontId="117" fillId="0" borderId="206" xfId="0" applyFont="1" applyBorder="1" applyAlignment="1">
      <alignment vertical="center"/>
    </xf>
    <xf numFmtId="0" fontId="117" fillId="0" borderId="207" xfId="0" applyFont="1" applyBorder="1" applyAlignment="1">
      <alignment horizontal="center" vertical="center"/>
    </xf>
    <xf numFmtId="0" fontId="117" fillId="0" borderId="208" xfId="0" applyFont="1" applyBorder="1" applyAlignment="1">
      <alignment vertical="center"/>
    </xf>
    <xf numFmtId="0" fontId="117" fillId="0" borderId="190" xfId="0" applyFont="1" applyBorder="1" applyAlignment="1">
      <alignment vertical="center"/>
    </xf>
    <xf numFmtId="0" fontId="117" fillId="0" borderId="209" xfId="0" applyFont="1" applyBorder="1" applyAlignment="1">
      <alignment vertical="center"/>
    </xf>
    <xf numFmtId="0" fontId="117" fillId="0" borderId="210" xfId="0" applyFont="1" applyBorder="1" applyAlignment="1">
      <alignment vertical="center"/>
    </xf>
    <xf numFmtId="0" fontId="117" fillId="0" borderId="203" xfId="0" applyFont="1" applyBorder="1" applyAlignment="1">
      <alignment vertical="center"/>
    </xf>
    <xf numFmtId="0" fontId="117" fillId="0" borderId="211" xfId="0" applyFont="1" applyBorder="1" applyAlignment="1">
      <alignment vertical="center"/>
    </xf>
    <xf numFmtId="0" fontId="117" fillId="0" borderId="212" xfId="0" applyFont="1" applyBorder="1" applyAlignment="1">
      <alignment vertical="center"/>
    </xf>
    <xf numFmtId="0" fontId="117" fillId="0" borderId="213" xfId="0" applyFont="1" applyBorder="1" applyAlignment="1">
      <alignment vertical="center"/>
    </xf>
    <xf numFmtId="0" fontId="117" fillId="0" borderId="214" xfId="0" applyFont="1" applyBorder="1" applyAlignment="1">
      <alignment vertical="center"/>
    </xf>
    <xf numFmtId="0" fontId="117" fillId="0" borderId="215" xfId="0" applyFont="1" applyBorder="1" applyAlignment="1">
      <alignment vertical="center"/>
    </xf>
    <xf numFmtId="0" fontId="117" fillId="0" borderId="216" xfId="0" applyFont="1" applyBorder="1" applyAlignment="1">
      <alignment vertical="center"/>
    </xf>
    <xf numFmtId="0" fontId="118" fillId="0" borderId="0" xfId="0" applyFont="1" applyAlignment="1">
      <alignment vertical="center"/>
    </xf>
    <xf numFmtId="0" fontId="77" fillId="0" borderId="0" xfId="0" applyFont="1" applyAlignment="1">
      <alignment vertical="center"/>
    </xf>
    <xf numFmtId="0" fontId="78" fillId="0" borderId="0" xfId="0" applyFont="1" applyAlignment="1">
      <alignment horizontal="left" vertical="center"/>
    </xf>
    <xf numFmtId="0" fontId="119" fillId="0" borderId="0" xfId="0" applyFont="1" applyAlignment="1">
      <alignment horizontal="left" vertical="center"/>
    </xf>
    <xf numFmtId="0" fontId="114" fillId="0" borderId="0" xfId="90" applyAlignment="1">
      <alignment horizontal="left" vertical="center"/>
    </xf>
    <xf numFmtId="0" fontId="120" fillId="0" borderId="0" xfId="0" applyFont="1" applyAlignment="1">
      <alignment vertical="center"/>
    </xf>
    <xf numFmtId="0" fontId="78" fillId="0" borderId="200" xfId="0" applyFont="1" applyBorder="1" applyAlignment="1">
      <alignment vertical="center"/>
    </xf>
    <xf numFmtId="0" fontId="78" fillId="0" borderId="201" xfId="0" applyFont="1" applyBorder="1" applyAlignment="1">
      <alignment vertical="center"/>
    </xf>
    <xf numFmtId="0" fontId="117" fillId="0" borderId="204" xfId="0" applyFont="1" applyBorder="1" applyAlignment="1">
      <alignment horizontal="right" vertical="center"/>
    </xf>
    <xf numFmtId="0" fontId="117" fillId="0" borderId="0" xfId="0" applyFont="1" applyAlignment="1">
      <alignment vertical="center" wrapText="1"/>
    </xf>
    <xf numFmtId="0" fontId="117" fillId="0" borderId="205" xfId="0" applyFont="1" applyBorder="1" applyAlignment="1">
      <alignment vertical="center" wrapText="1"/>
    </xf>
    <xf numFmtId="0" fontId="53" fillId="0" borderId="0" xfId="0" applyFont="1" applyAlignment="1">
      <alignment horizontal="left" vertical="center"/>
    </xf>
    <xf numFmtId="0" fontId="53" fillId="0" borderId="205" xfId="0" applyFont="1" applyBorder="1" applyAlignment="1">
      <alignment horizontal="left" vertical="center"/>
    </xf>
    <xf numFmtId="0" fontId="53" fillId="0" borderId="204" xfId="0" applyFont="1" applyBorder="1" applyAlignment="1">
      <alignment vertical="center"/>
    </xf>
    <xf numFmtId="0" fontId="117" fillId="0" borderId="202" xfId="0" applyFont="1" applyBorder="1" applyAlignment="1">
      <alignment horizontal="right" vertical="center"/>
    </xf>
    <xf numFmtId="0" fontId="117" fillId="0" borderId="206" xfId="0" applyFont="1" applyBorder="1" applyAlignment="1">
      <alignment horizontal="right" vertical="center"/>
    </xf>
    <xf numFmtId="0" fontId="117" fillId="0" borderId="208" xfId="0" applyFont="1" applyBorder="1" applyAlignment="1">
      <alignment horizontal="left" vertical="center"/>
    </xf>
    <xf numFmtId="0" fontId="117" fillId="0" borderId="190" xfId="0" applyFont="1" applyBorder="1" applyAlignment="1">
      <alignment horizontal="left" vertical="center"/>
    </xf>
    <xf numFmtId="0" fontId="117" fillId="0" borderId="209" xfId="0" applyFont="1" applyBorder="1" applyAlignment="1">
      <alignment horizontal="left" vertical="center"/>
    </xf>
    <xf numFmtId="0" fontId="119" fillId="0" borderId="204" xfId="0" applyFont="1" applyBorder="1" applyAlignment="1">
      <alignment vertical="center"/>
    </xf>
    <xf numFmtId="0" fontId="117" fillId="0" borderId="197" xfId="0" applyFont="1" applyBorder="1" applyAlignment="1">
      <alignment horizontal="right" vertical="center"/>
    </xf>
    <xf numFmtId="0" fontId="117" fillId="32" borderId="199" xfId="0" applyFont="1" applyFill="1" applyBorder="1" applyAlignment="1">
      <alignment vertical="center"/>
    </xf>
    <xf numFmtId="0" fontId="117" fillId="32" borderId="200" xfId="0" applyFont="1" applyFill="1" applyBorder="1" applyAlignment="1">
      <alignment vertical="center"/>
    </xf>
    <xf numFmtId="0" fontId="117" fillId="32" borderId="201" xfId="0" applyFont="1" applyFill="1" applyBorder="1" applyAlignment="1">
      <alignment vertical="center"/>
    </xf>
    <xf numFmtId="0" fontId="117" fillId="32" borderId="204" xfId="0" applyFont="1" applyFill="1" applyBorder="1" applyAlignment="1">
      <alignment vertical="center"/>
    </xf>
    <xf numFmtId="0" fontId="117" fillId="32" borderId="0" xfId="0" applyFont="1" applyFill="1" applyAlignment="1">
      <alignment vertical="center"/>
    </xf>
    <xf numFmtId="0" fontId="117" fillId="32" borderId="205" xfId="0" applyFont="1" applyFill="1" applyBorder="1" applyAlignment="1">
      <alignment vertical="center"/>
    </xf>
    <xf numFmtId="0" fontId="117" fillId="32" borderId="208" xfId="0" applyFont="1" applyFill="1" applyBorder="1" applyAlignment="1">
      <alignment vertical="center"/>
    </xf>
    <xf numFmtId="0" fontId="117" fillId="32" borderId="190" xfId="0" applyFont="1" applyFill="1" applyBorder="1" applyAlignment="1">
      <alignment vertical="center"/>
    </xf>
    <xf numFmtId="0" fontId="117" fillId="32" borderId="209" xfId="0" applyFont="1" applyFill="1" applyBorder="1" applyAlignment="1">
      <alignment vertical="center"/>
    </xf>
    <xf numFmtId="0" fontId="117" fillId="0" borderId="199" xfId="0" applyFont="1" applyBorder="1" applyAlignment="1">
      <alignment horizontal="left" vertical="center"/>
    </xf>
    <xf numFmtId="0" fontId="117" fillId="0" borderId="200" xfId="0" applyFont="1" applyBorder="1" applyAlignment="1">
      <alignment horizontal="left" vertical="center"/>
    </xf>
    <xf numFmtId="0" fontId="117" fillId="0" borderId="205" xfId="0" applyFont="1" applyBorder="1" applyAlignment="1">
      <alignment horizontal="center" vertical="center"/>
    </xf>
    <xf numFmtId="0" fontId="53" fillId="0" borderId="204" xfId="0" applyFont="1" applyBorder="1" applyAlignment="1">
      <alignment horizontal="left" vertical="center"/>
    </xf>
    <xf numFmtId="0" fontId="53" fillId="0" borderId="208" xfId="0" applyFont="1" applyBorder="1" applyAlignment="1">
      <alignment vertical="center"/>
    </xf>
    <xf numFmtId="0" fontId="117" fillId="0" borderId="200" xfId="0" applyFont="1" applyBorder="1"/>
    <xf numFmtId="0" fontId="78" fillId="0" borderId="199" xfId="0" applyFont="1" applyBorder="1" applyAlignment="1">
      <alignment horizontal="right" vertical="center"/>
    </xf>
    <xf numFmtId="0" fontId="78" fillId="0" borderId="200" xfId="0" applyFont="1" applyBorder="1" applyAlignment="1">
      <alignment horizontal="right" vertical="center"/>
    </xf>
    <xf numFmtId="0" fontId="87" fillId="0" borderId="0" xfId="86" applyFont="1">
      <alignment vertical="center"/>
    </xf>
    <xf numFmtId="0" fontId="101" fillId="0" borderId="0" xfId="86" applyFont="1">
      <alignment vertical="center"/>
    </xf>
    <xf numFmtId="0" fontId="121" fillId="0" borderId="0" xfId="69" applyFont="1">
      <alignment vertical="center"/>
    </xf>
    <xf numFmtId="0" fontId="88" fillId="0" borderId="0" xfId="86" applyFont="1">
      <alignment vertical="center"/>
    </xf>
    <xf numFmtId="0" fontId="94" fillId="0" borderId="0" xfId="86" applyFont="1" applyAlignment="1">
      <alignment vertical="distributed" wrapText="1"/>
    </xf>
    <xf numFmtId="0" fontId="104" fillId="0" borderId="0" xfId="71" applyFont="1">
      <alignment vertical="center"/>
    </xf>
    <xf numFmtId="0" fontId="123" fillId="0" borderId="0" xfId="77" applyFont="1" applyAlignment="1">
      <alignment vertical="center"/>
    </xf>
    <xf numFmtId="0" fontId="58" fillId="0" borderId="0" xfId="77" applyFont="1" applyAlignment="1">
      <alignment horizontal="center" vertical="center"/>
    </xf>
    <xf numFmtId="0" fontId="72" fillId="0" borderId="0" xfId="77" applyFont="1" applyAlignment="1">
      <alignment horizontal="center" vertical="center"/>
    </xf>
    <xf numFmtId="0" fontId="72" fillId="0" borderId="0" xfId="77" applyFont="1" applyAlignment="1">
      <alignment vertical="center"/>
    </xf>
    <xf numFmtId="0" fontId="72" fillId="0" borderId="19" xfId="77" applyFont="1" applyBorder="1" applyAlignment="1">
      <alignment vertical="center" shrinkToFit="1"/>
    </xf>
    <xf numFmtId="0" fontId="72" fillId="0" borderId="0" xfId="77" applyFont="1" applyAlignment="1">
      <alignment vertical="center" shrinkToFit="1"/>
    </xf>
    <xf numFmtId="0" fontId="72" fillId="0" borderId="89" xfId="77" applyFont="1" applyBorder="1" applyAlignment="1">
      <alignment vertical="center" shrinkToFit="1"/>
    </xf>
    <xf numFmtId="0" fontId="72" fillId="0" borderId="20" xfId="77" applyFont="1" applyBorder="1" applyAlignment="1">
      <alignment vertical="center" shrinkToFit="1"/>
    </xf>
    <xf numFmtId="0" fontId="56" fillId="0" borderId="0" xfId="74" applyFont="1" applyAlignment="1">
      <alignment horizontal="center" vertical="center"/>
    </xf>
    <xf numFmtId="0" fontId="125" fillId="0" borderId="0" xfId="74" applyFont="1" applyAlignment="1">
      <alignment horizontal="left" vertical="center"/>
    </xf>
    <xf numFmtId="0" fontId="56" fillId="0" borderId="19" xfId="74" applyFont="1" applyBorder="1" applyAlignment="1">
      <alignment horizontal="center" vertical="center"/>
    </xf>
    <xf numFmtId="0" fontId="56" fillId="0" borderId="89" xfId="74" applyFont="1" applyBorder="1" applyAlignment="1">
      <alignment horizontal="center" vertical="center"/>
    </xf>
    <xf numFmtId="0" fontId="56" fillId="0" borderId="20" xfId="74" applyFont="1" applyBorder="1" applyAlignment="1">
      <alignment horizontal="center" vertical="center"/>
    </xf>
    <xf numFmtId="0" fontId="58" fillId="0" borderId="0" xfId="74" applyFont="1" applyAlignment="1">
      <alignment horizontal="center" vertical="center"/>
    </xf>
    <xf numFmtId="0" fontId="58" fillId="0" borderId="0" xfId="79" applyFont="1">
      <alignment vertical="center"/>
    </xf>
    <xf numFmtId="0" fontId="58" fillId="0" borderId="19" xfId="79" applyFont="1" applyBorder="1">
      <alignment vertical="center"/>
    </xf>
    <xf numFmtId="0" fontId="58" fillId="0" borderId="20" xfId="74" applyFont="1" applyBorder="1" applyAlignment="1">
      <alignment horizontal="center" vertical="center"/>
    </xf>
    <xf numFmtId="0" fontId="56" fillId="0" borderId="90" xfId="74" applyFont="1" applyBorder="1" applyAlignment="1">
      <alignment horizontal="center" vertical="center"/>
    </xf>
    <xf numFmtId="0" fontId="72" fillId="0" borderId="19" xfId="77" applyFont="1" applyBorder="1" applyAlignment="1">
      <alignment horizontal="center" vertical="center"/>
    </xf>
    <xf numFmtId="0" fontId="72" fillId="0" borderId="36" xfId="77" applyFont="1" applyBorder="1" applyAlignment="1">
      <alignment vertical="center"/>
    </xf>
    <xf numFmtId="0" fontId="56" fillId="0" borderId="91" xfId="74" applyFont="1" applyBorder="1" applyAlignment="1">
      <alignment horizontal="center" vertical="center" shrinkToFit="1"/>
    </xf>
    <xf numFmtId="0" fontId="126" fillId="0" borderId="95" xfId="74" applyFont="1" applyBorder="1" applyAlignment="1">
      <alignment horizontal="center" vertical="center" shrinkToFit="1"/>
    </xf>
    <xf numFmtId="0" fontId="126" fillId="0" borderId="0" xfId="74" applyFont="1" applyAlignment="1">
      <alignment horizontal="center" vertical="center"/>
    </xf>
    <xf numFmtId="0" fontId="126" fillId="0" borderId="0" xfId="79" applyFont="1">
      <alignment vertical="center"/>
    </xf>
    <xf numFmtId="20" fontId="126" fillId="0" borderId="0" xfId="79" applyNumberFormat="1" applyFont="1">
      <alignment vertical="center"/>
    </xf>
    <xf numFmtId="0" fontId="56" fillId="0" borderId="0" xfId="74" applyFont="1" applyAlignment="1">
      <alignment vertical="center" shrinkToFit="1"/>
    </xf>
    <xf numFmtId="0" fontId="56" fillId="0" borderId="0" xfId="74" applyFont="1" applyAlignment="1">
      <alignment horizontal="center" vertical="center" shrinkToFit="1"/>
    </xf>
    <xf numFmtId="0" fontId="126" fillId="0" borderId="0" xfId="74" applyFont="1" applyAlignment="1">
      <alignment vertical="center" shrinkToFit="1"/>
    </xf>
    <xf numFmtId="0" fontId="126" fillId="0" borderId="0" xfId="74" applyFont="1" applyAlignment="1">
      <alignment horizontal="center" vertical="center" shrinkToFit="1"/>
    </xf>
    <xf numFmtId="0" fontId="56" fillId="0" borderId="0" xfId="74" applyFont="1" applyAlignment="1">
      <alignment vertical="center"/>
    </xf>
    <xf numFmtId="0" fontId="56" fillId="0" borderId="0" xfId="74" applyFont="1" applyAlignment="1">
      <alignment horizontal="right" vertical="center"/>
    </xf>
    <xf numFmtId="0" fontId="56" fillId="0" borderId="12" xfId="74" applyFont="1" applyBorder="1" applyAlignment="1">
      <alignment horizontal="center" vertical="center"/>
    </xf>
    <xf numFmtId="0" fontId="56" fillId="0" borderId="12" xfId="74" applyFont="1" applyBorder="1" applyAlignment="1" applyProtection="1">
      <alignment horizontal="center" vertical="center"/>
      <protection locked="0"/>
    </xf>
    <xf numFmtId="0" fontId="128" fillId="0" borderId="12" xfId="74" applyFont="1" applyBorder="1" applyAlignment="1">
      <alignment horizontal="center" vertical="center"/>
    </xf>
    <xf numFmtId="0" fontId="129" fillId="0" borderId="0" xfId="74" applyFont="1" applyAlignment="1">
      <alignment horizontal="right" vertical="center"/>
    </xf>
    <xf numFmtId="0" fontId="56" fillId="0" borderId="92" xfId="74" applyFont="1" applyBorder="1" applyAlignment="1">
      <alignment horizontal="center" vertical="center" shrinkToFit="1"/>
    </xf>
    <xf numFmtId="0" fontId="56" fillId="0" borderId="14" xfId="74" applyFont="1" applyBorder="1" applyAlignment="1">
      <alignment horizontal="center" vertical="center" wrapText="1" shrinkToFit="1"/>
    </xf>
    <xf numFmtId="0" fontId="56" fillId="0" borderId="14" xfId="74" applyFont="1" applyBorder="1" applyAlignment="1">
      <alignment horizontal="center" vertical="center" shrinkToFit="1"/>
    </xf>
    <xf numFmtId="0" fontId="58" fillId="0" borderId="0" xfId="74" applyFont="1" applyAlignment="1">
      <alignment horizontal="center" vertical="center" shrinkToFit="1"/>
    </xf>
    <xf numFmtId="0" fontId="58" fillId="0" borderId="0" xfId="79" applyFont="1" applyAlignment="1">
      <alignment vertical="center" shrinkToFit="1"/>
    </xf>
    <xf numFmtId="0" fontId="130" fillId="31" borderId="0" xfId="74" applyFont="1" applyFill="1" applyAlignment="1">
      <alignment horizontal="center" vertical="center" shrinkToFit="1"/>
    </xf>
    <xf numFmtId="0" fontId="130" fillId="31" borderId="36" xfId="74" applyFont="1" applyFill="1" applyBorder="1" applyAlignment="1">
      <alignment horizontal="center" vertical="center" shrinkToFit="1"/>
    </xf>
    <xf numFmtId="0" fontId="130" fillId="0" borderId="96" xfId="74" applyFont="1" applyBorder="1" applyAlignment="1">
      <alignment horizontal="center" vertical="center" shrinkToFit="1"/>
    </xf>
    <xf numFmtId="0" fontId="130" fillId="0" borderId="91" xfId="74" applyFont="1" applyBorder="1" applyAlignment="1">
      <alignment horizontal="center" vertical="center" shrinkToFit="1"/>
    </xf>
    <xf numFmtId="0" fontId="130" fillId="0" borderId="97" xfId="74" applyFont="1" applyBorder="1" applyAlignment="1">
      <alignment horizontal="center" vertical="center" shrinkToFit="1"/>
    </xf>
    <xf numFmtId="0" fontId="130" fillId="31" borderId="24" xfId="74" applyFont="1" applyFill="1" applyBorder="1" applyAlignment="1">
      <alignment horizontal="center" vertical="center" shrinkToFit="1"/>
    </xf>
    <xf numFmtId="0" fontId="131" fillId="31" borderId="24" xfId="74" applyFont="1" applyFill="1" applyBorder="1" applyAlignment="1">
      <alignment horizontal="center" vertical="center" shrinkToFit="1"/>
    </xf>
    <xf numFmtId="0" fontId="132" fillId="31" borderId="55" xfId="74" applyFont="1" applyFill="1" applyBorder="1" applyAlignment="1">
      <alignment horizontal="center" vertical="center" shrinkToFit="1"/>
    </xf>
    <xf numFmtId="0" fontId="130" fillId="0" borderId="54" xfId="74" applyFont="1" applyBorder="1" applyAlignment="1">
      <alignment horizontal="center" vertical="center" shrinkToFit="1"/>
    </xf>
    <xf numFmtId="0" fontId="131" fillId="0" borderId="0" xfId="74" applyFont="1" applyAlignment="1">
      <alignment horizontal="center" vertical="center" shrinkToFit="1"/>
    </xf>
    <xf numFmtId="0" fontId="130" fillId="0" borderId="55" xfId="74" applyFont="1" applyBorder="1" applyAlignment="1">
      <alignment horizontal="center" vertical="center" shrinkToFit="1"/>
    </xf>
    <xf numFmtId="0" fontId="130" fillId="0" borderId="24" xfId="74" applyFont="1" applyBorder="1" applyAlignment="1">
      <alignment horizontal="center" vertical="center" shrinkToFit="1"/>
    </xf>
    <xf numFmtId="0" fontId="131" fillId="0" borderId="98" xfId="74" applyFont="1" applyBorder="1" applyAlignment="1">
      <alignment horizontal="center" vertical="center" shrinkToFit="1"/>
    </xf>
    <xf numFmtId="0" fontId="130" fillId="0" borderId="99" xfId="74" applyFont="1" applyBorder="1" applyAlignment="1">
      <alignment horizontal="center" vertical="center" shrinkToFit="1"/>
    </xf>
    <xf numFmtId="0" fontId="130" fillId="0" borderId="100" xfId="74" applyFont="1" applyBorder="1" applyAlignment="1">
      <alignment horizontal="center" vertical="center" shrinkToFit="1"/>
    </xf>
    <xf numFmtId="0" fontId="130" fillId="31" borderId="185" xfId="74" applyFont="1" applyFill="1" applyBorder="1" applyAlignment="1">
      <alignment horizontal="center" vertical="center" shrinkToFit="1"/>
    </xf>
    <xf numFmtId="0" fontId="130" fillId="31" borderId="186" xfId="74" applyFont="1" applyFill="1" applyBorder="1" applyAlignment="1">
      <alignment horizontal="center" vertical="center" shrinkToFit="1"/>
    </xf>
    <xf numFmtId="0" fontId="130" fillId="31" borderId="187" xfId="74" applyFont="1" applyFill="1" applyBorder="1" applyAlignment="1">
      <alignment horizontal="center" vertical="center" shrinkToFit="1"/>
    </xf>
    <xf numFmtId="0" fontId="130" fillId="0" borderId="101" xfId="74" applyFont="1" applyBorder="1" applyAlignment="1">
      <alignment horizontal="center" vertical="center" shrinkToFit="1"/>
    </xf>
    <xf numFmtId="0" fontId="130" fillId="0" borderId="23" xfId="74" applyFont="1" applyBorder="1" applyAlignment="1">
      <alignment horizontal="center" vertical="center" shrinkToFit="1"/>
    </xf>
    <xf numFmtId="0" fontId="130" fillId="31" borderId="54" xfId="74" applyFont="1" applyFill="1" applyBorder="1" applyAlignment="1">
      <alignment horizontal="center" vertical="center" shrinkToFit="1"/>
    </xf>
    <xf numFmtId="0" fontId="130" fillId="31" borderId="55" xfId="74" applyFont="1" applyFill="1" applyBorder="1" applyAlignment="1">
      <alignment horizontal="center" vertical="center" shrinkToFit="1"/>
    </xf>
    <xf numFmtId="0" fontId="130" fillId="0" borderId="54" xfId="74" applyFont="1" applyBorder="1" applyAlignment="1" applyProtection="1">
      <alignment horizontal="center" vertical="center" shrinkToFit="1"/>
      <protection locked="0"/>
    </xf>
    <xf numFmtId="0" fontId="130" fillId="0" borderId="55" xfId="74" applyFont="1" applyBorder="1" applyAlignment="1" applyProtection="1">
      <alignment horizontal="center" vertical="center" shrinkToFit="1"/>
      <protection locked="0"/>
    </xf>
    <xf numFmtId="0" fontId="130" fillId="0" borderId="21" xfId="74" applyFont="1" applyBorder="1" applyAlignment="1">
      <alignment horizontal="center" vertical="center" shrinkToFit="1"/>
    </xf>
    <xf numFmtId="0" fontId="131" fillId="0" borderId="21" xfId="74" applyFont="1" applyBorder="1" applyAlignment="1">
      <alignment horizontal="center" vertical="center" shrinkToFit="1"/>
    </xf>
    <xf numFmtId="0" fontId="130" fillId="0" borderId="39" xfId="74" applyFont="1" applyBorder="1" applyAlignment="1">
      <alignment horizontal="center" vertical="center" shrinkToFit="1"/>
    </xf>
    <xf numFmtId="0" fontId="130" fillId="0" borderId="37" xfId="74" applyFont="1" applyBorder="1" applyAlignment="1" applyProtection="1">
      <alignment horizontal="center" vertical="center" shrinkToFit="1"/>
      <protection locked="0"/>
    </xf>
    <xf numFmtId="0" fontId="130" fillId="0" borderId="39" xfId="74" applyFont="1" applyBorder="1" applyAlignment="1" applyProtection="1">
      <alignment horizontal="center" vertical="center" shrinkToFit="1"/>
      <protection locked="0"/>
    </xf>
    <xf numFmtId="0" fontId="130" fillId="31" borderId="37" xfId="74" applyFont="1" applyFill="1" applyBorder="1" applyAlignment="1">
      <alignment horizontal="center" vertical="center" shrinkToFit="1"/>
    </xf>
    <xf numFmtId="0" fontId="131" fillId="31" borderId="21" xfId="74" applyFont="1" applyFill="1" applyBorder="1" applyAlignment="1">
      <alignment horizontal="center" vertical="center" shrinkToFit="1"/>
    </xf>
    <xf numFmtId="0" fontId="130" fillId="31" borderId="39" xfId="74" applyFont="1" applyFill="1" applyBorder="1" applyAlignment="1">
      <alignment horizontal="center" vertical="center" shrinkToFit="1"/>
    </xf>
    <xf numFmtId="0" fontId="52" fillId="0" borderId="217" xfId="0" applyFont="1" applyBorder="1" applyAlignment="1">
      <alignment vertical="center"/>
    </xf>
    <xf numFmtId="0" fontId="52" fillId="0" borderId="218" xfId="0" applyFont="1" applyBorder="1" applyAlignment="1">
      <alignment vertical="center"/>
    </xf>
    <xf numFmtId="0" fontId="52" fillId="0" borderId="219" xfId="0" applyFont="1" applyBorder="1" applyAlignment="1">
      <alignment vertical="center"/>
    </xf>
    <xf numFmtId="0" fontId="52" fillId="0" borderId="220" xfId="0" applyFont="1" applyBorder="1" applyAlignment="1">
      <alignment vertical="center"/>
    </xf>
    <xf numFmtId="0" fontId="52" fillId="0" borderId="24" xfId="0" applyFont="1" applyBorder="1" applyAlignment="1">
      <alignment horizontal="center" vertical="center"/>
    </xf>
    <xf numFmtId="0" fontId="105" fillId="0" borderId="51" xfId="0" applyFont="1" applyBorder="1" applyAlignment="1">
      <alignment horizontal="left" vertical="center"/>
    </xf>
    <xf numFmtId="0" fontId="105" fillId="0" borderId="18" xfId="0" applyFont="1" applyBorder="1" applyAlignment="1">
      <alignment vertical="center"/>
    </xf>
    <xf numFmtId="0" fontId="60" fillId="0" borderId="24" xfId="0" applyFont="1" applyBorder="1" applyAlignment="1">
      <alignment vertical="center"/>
    </xf>
    <xf numFmtId="18" fontId="54" fillId="0" borderId="187" xfId="0" quotePrefix="1" applyNumberFormat="1" applyFont="1" applyBorder="1" applyAlignment="1">
      <alignment horizontal="right" vertical="center"/>
    </xf>
    <xf numFmtId="0" fontId="54" fillId="0" borderId="185" xfId="0" applyFont="1" applyBorder="1" applyAlignment="1">
      <alignment horizontal="left" vertical="center"/>
    </xf>
    <xf numFmtId="0" fontId="52" fillId="0" borderId="187" xfId="0" applyFont="1" applyBorder="1" applyAlignment="1">
      <alignment vertical="center"/>
    </xf>
    <xf numFmtId="0" fontId="52" fillId="0" borderId="185" xfId="0" applyFont="1" applyBorder="1" applyAlignment="1">
      <alignment vertical="center"/>
    </xf>
    <xf numFmtId="0" fontId="52" fillId="0" borderId="187" xfId="0" applyFont="1" applyBorder="1" applyAlignment="1">
      <alignment horizontal="center" vertical="center" shrinkToFit="1"/>
    </xf>
    <xf numFmtId="0" fontId="52" fillId="0" borderId="18" xfId="0" applyFont="1" applyBorder="1" applyAlignment="1">
      <alignment horizontal="center" vertical="center" shrinkToFit="1"/>
    </xf>
    <xf numFmtId="0" fontId="52" fillId="0" borderId="51" xfId="0" applyFont="1" applyBorder="1" applyAlignment="1">
      <alignment horizontal="center" vertical="center" shrinkToFit="1"/>
    </xf>
    <xf numFmtId="0" fontId="52" fillId="0" borderId="18" xfId="0" applyFont="1" applyBorder="1" applyAlignment="1">
      <alignment horizontal="center" vertical="center"/>
    </xf>
    <xf numFmtId="0" fontId="52" fillId="0" borderId="51" xfId="0" applyFont="1" applyBorder="1" applyAlignment="1">
      <alignment horizontal="center" vertical="center" wrapText="1"/>
    </xf>
    <xf numFmtId="0" fontId="52" fillId="0" borderId="185" xfId="0" applyFont="1" applyBorder="1" applyAlignment="1">
      <alignment horizontal="center" vertical="center"/>
    </xf>
    <xf numFmtId="0" fontId="52" fillId="0" borderId="221" xfId="0" applyFont="1" applyBorder="1" applyAlignment="1">
      <alignment vertical="center"/>
    </xf>
    <xf numFmtId="0" fontId="52" fillId="0" borderId="222" xfId="0" applyFont="1" applyBorder="1" applyAlignment="1">
      <alignment vertical="center"/>
    </xf>
    <xf numFmtId="0" fontId="52" fillId="0" borderId="222" xfId="0" applyFont="1" applyBorder="1" applyAlignment="1">
      <alignment horizontal="center" vertical="center"/>
    </xf>
    <xf numFmtId="0" fontId="52" fillId="0" borderId="223" xfId="0" applyFont="1" applyBorder="1" applyAlignment="1">
      <alignment horizontal="center" vertical="center"/>
    </xf>
    <xf numFmtId="0" fontId="52" fillId="0" borderId="224" xfId="0" applyFont="1" applyBorder="1" applyAlignment="1">
      <alignment vertical="center"/>
    </xf>
    <xf numFmtId="0" fontId="52" fillId="0" borderId="225" xfId="0" applyFont="1" applyBorder="1" applyAlignment="1">
      <alignment horizontal="center" vertical="center"/>
    </xf>
    <xf numFmtId="0" fontId="56" fillId="32" borderId="93" xfId="66" applyFont="1" applyFill="1" applyBorder="1" applyAlignment="1">
      <alignment vertical="center" shrinkToFit="1"/>
    </xf>
    <xf numFmtId="0" fontId="56" fillId="32" borderId="78" xfId="66" applyFont="1" applyFill="1" applyBorder="1" applyAlignment="1">
      <alignment vertical="center" shrinkToFit="1"/>
    </xf>
    <xf numFmtId="0" fontId="56" fillId="0" borderId="78" xfId="0" applyFont="1" applyBorder="1" applyAlignment="1">
      <alignment vertical="center" shrinkToFit="1"/>
    </xf>
    <xf numFmtId="0" fontId="56" fillId="0" borderId="29" xfId="0" applyFont="1" applyBorder="1" applyAlignment="1">
      <alignment vertical="center" shrinkToFit="1"/>
    </xf>
    <xf numFmtId="0" fontId="56" fillId="0" borderId="22" xfId="0" applyFont="1" applyBorder="1" applyAlignment="1">
      <alignment vertical="center" shrinkToFit="1"/>
    </xf>
    <xf numFmtId="0" fontId="56" fillId="0" borderId="12" xfId="0" applyFont="1" applyBorder="1" applyAlignment="1">
      <alignment vertical="center" shrinkToFit="1"/>
    </xf>
    <xf numFmtId="0" fontId="54" fillId="0" borderId="0" xfId="0" applyFont="1" applyAlignment="1">
      <alignment horizontal="center" vertical="center"/>
    </xf>
    <xf numFmtId="0" fontId="55" fillId="0" borderId="86" xfId="0" applyFont="1" applyBorder="1" applyAlignment="1">
      <alignment horizontal="center" vertical="center" shrinkToFit="1"/>
    </xf>
    <xf numFmtId="0" fontId="55" fillId="0" borderId="85" xfId="0" applyFont="1" applyBorder="1" applyAlignment="1">
      <alignment horizontal="center" vertical="center" shrinkToFit="1"/>
    </xf>
    <xf numFmtId="0" fontId="52" fillId="0" borderId="12" xfId="0" applyFont="1" applyBorder="1" applyAlignment="1">
      <alignment horizontal="center" vertical="center"/>
    </xf>
    <xf numFmtId="0" fontId="56" fillId="0" borderId="88" xfId="0" applyFont="1" applyBorder="1" applyAlignment="1">
      <alignment horizontal="center" vertical="center" shrinkToFit="1"/>
    </xf>
    <xf numFmtId="0" fontId="56" fillId="0" borderId="85" xfId="0" applyFont="1" applyBorder="1" applyAlignment="1">
      <alignment horizontal="center" vertical="center" shrinkToFit="1"/>
    </xf>
    <xf numFmtId="0" fontId="58" fillId="0" borderId="12" xfId="0" applyFont="1" applyBorder="1" applyAlignment="1">
      <alignment horizontal="center" vertical="center"/>
    </xf>
    <xf numFmtId="0" fontId="117" fillId="0" borderId="193" xfId="0" applyFont="1" applyBorder="1" applyAlignment="1">
      <alignment horizontal="left" vertical="center"/>
    </xf>
    <xf numFmtId="0" fontId="117" fillId="0" borderId="194" xfId="0" applyFont="1" applyBorder="1" applyAlignment="1">
      <alignment horizontal="left" vertical="center"/>
    </xf>
    <xf numFmtId="0" fontId="117" fillId="0" borderId="195" xfId="0" applyFont="1" applyBorder="1" applyAlignment="1">
      <alignment horizontal="left" vertical="center"/>
    </xf>
    <xf numFmtId="0" fontId="116" fillId="0" borderId="190" xfId="0" applyFont="1" applyBorder="1" applyAlignment="1">
      <alignment horizontal="center" vertical="center"/>
    </xf>
    <xf numFmtId="0" fontId="57" fillId="0" borderId="0" xfId="78" applyFont="1" applyAlignment="1">
      <alignment horizontal="center" vertical="center"/>
    </xf>
    <xf numFmtId="0" fontId="52" fillId="0" borderId="56" xfId="78" applyFont="1" applyBorder="1" applyAlignment="1">
      <alignment horizontal="center" vertical="center" shrinkToFit="1"/>
    </xf>
    <xf numFmtId="0" fontId="52" fillId="0" borderId="53" xfId="78" applyFont="1" applyBorder="1" applyAlignment="1">
      <alignment horizontal="center" vertical="center" shrinkToFit="1"/>
    </xf>
    <xf numFmtId="0" fontId="52" fillId="0" borderId="54" xfId="78" applyFont="1" applyBorder="1" applyAlignment="1">
      <alignment horizontal="center" vertical="center" shrinkToFit="1"/>
    </xf>
    <xf numFmtId="0" fontId="52" fillId="0" borderId="55" xfId="78" applyFont="1" applyBorder="1" applyAlignment="1">
      <alignment horizontal="center" vertical="center" shrinkToFit="1"/>
    </xf>
    <xf numFmtId="0" fontId="64" fillId="0" borderId="0" xfId="78" applyFont="1" applyAlignment="1">
      <alignment horizontal="center" vertical="center" shrinkToFit="1"/>
    </xf>
    <xf numFmtId="0" fontId="52" fillId="0" borderId="15" xfId="78" applyFont="1" applyBorder="1" applyAlignment="1">
      <alignment horizontal="center" vertical="center" shrinkToFit="1"/>
    </xf>
    <xf numFmtId="0" fontId="52" fillId="0" borderId="22" xfId="78" applyFont="1" applyBorder="1" applyAlignment="1">
      <alignment horizontal="center" vertical="center" shrinkToFit="1"/>
    </xf>
    <xf numFmtId="0" fontId="52" fillId="0" borderId="0" xfId="78" applyFont="1" applyAlignment="1">
      <alignment horizontal="center" vertical="center" shrinkToFit="1"/>
    </xf>
    <xf numFmtId="0" fontId="52" fillId="0" borderId="125" xfId="78" applyFont="1" applyBorder="1" applyAlignment="1">
      <alignment horizontal="center" vertical="center"/>
    </xf>
    <xf numFmtId="0" fontId="52" fillId="0" borderId="126" xfId="78" applyFont="1" applyBorder="1" applyAlignment="1">
      <alignment horizontal="center" vertical="center"/>
    </xf>
    <xf numFmtId="0" fontId="52" fillId="0" borderId="127" xfId="78" applyFont="1" applyBorder="1" applyAlignment="1">
      <alignment horizontal="center" vertical="center" shrinkToFit="1"/>
    </xf>
    <xf numFmtId="0" fontId="58" fillId="0" borderId="11" xfId="0" applyFont="1" applyBorder="1" applyAlignment="1">
      <alignment horizontal="center" vertical="center" shrinkToFit="1"/>
    </xf>
    <xf numFmtId="0" fontId="52" fillId="0" borderId="11" xfId="0" applyFont="1" applyBorder="1" applyAlignment="1">
      <alignment horizontal="center" vertical="center" shrinkToFit="1"/>
    </xf>
    <xf numFmtId="0" fontId="9" fillId="0" borderId="18" xfId="75" applyFont="1" applyBorder="1" applyAlignment="1">
      <alignment horizontal="center" vertical="center"/>
    </xf>
    <xf numFmtId="0" fontId="9" fillId="0" borderId="50" xfId="75" applyFont="1" applyBorder="1" applyAlignment="1">
      <alignment horizontal="center" vertical="center"/>
    </xf>
    <xf numFmtId="0" fontId="9" fillId="0" borderId="51" xfId="75" applyFont="1" applyBorder="1" applyAlignment="1">
      <alignment horizontal="center" vertical="center"/>
    </xf>
    <xf numFmtId="0" fontId="6" fillId="0" borderId="0" xfId="75" applyFont="1" applyAlignment="1">
      <alignment horizontal="center" vertical="center"/>
    </xf>
    <xf numFmtId="0" fontId="10" fillId="0" borderId="31" xfId="75" applyFont="1" applyBorder="1" applyAlignment="1">
      <alignment horizontal="center" vertical="center"/>
    </xf>
    <xf numFmtId="0" fontId="10" fillId="0" borderId="21" xfId="75" applyFont="1" applyBorder="1" applyAlignment="1">
      <alignment horizontal="center" vertical="center"/>
    </xf>
    <xf numFmtId="0" fontId="9" fillId="0" borderId="19" xfId="75" applyFont="1" applyBorder="1" applyAlignment="1">
      <alignment horizontal="center" vertical="center" textRotation="255"/>
    </xf>
    <xf numFmtId="0" fontId="9" fillId="0" borderId="20" xfId="75" applyFont="1" applyBorder="1" applyAlignment="1">
      <alignment horizontal="center" vertical="center" textRotation="255"/>
    </xf>
    <xf numFmtId="0" fontId="8" fillId="0" borderId="33" xfId="75" applyFont="1" applyBorder="1" applyAlignment="1">
      <alignment horizontal="center" vertical="center" textRotation="255" shrinkToFit="1"/>
    </xf>
    <xf numFmtId="0" fontId="8" fillId="0" borderId="128" xfId="75" applyFont="1" applyBorder="1" applyAlignment="1">
      <alignment horizontal="center" vertical="center" textRotation="255" shrinkToFit="1"/>
    </xf>
    <xf numFmtId="0" fontId="8" fillId="0" borderId="131" xfId="75" applyFont="1" applyBorder="1" applyAlignment="1">
      <alignment horizontal="center" vertical="center" textRotation="255" shrinkToFit="1"/>
    </xf>
    <xf numFmtId="0" fontId="21" fillId="0" borderId="0" xfId="75" applyFont="1" applyAlignment="1">
      <alignment horizontal="center" vertical="center"/>
    </xf>
    <xf numFmtId="0" fontId="36" fillId="0" borderId="25" xfId="75" applyBorder="1" applyAlignment="1">
      <alignment horizontal="center" vertical="center" shrinkToFit="1"/>
    </xf>
    <xf numFmtId="0" fontId="36" fillId="0" borderId="26" xfId="75" applyBorder="1" applyAlignment="1">
      <alignment horizontal="center" vertical="center" shrinkToFit="1"/>
    </xf>
    <xf numFmtId="0" fontId="10" fillId="0" borderId="30" xfId="75" applyFont="1" applyBorder="1" applyAlignment="1">
      <alignment horizontal="center" vertical="center"/>
    </xf>
    <xf numFmtId="0" fontId="10" fillId="0" borderId="32" xfId="75" applyFont="1" applyBorder="1" applyAlignment="1">
      <alignment horizontal="center" vertical="center"/>
    </xf>
    <xf numFmtId="0" fontId="10" fillId="0" borderId="42" xfId="75" applyFont="1" applyBorder="1" applyAlignment="1">
      <alignment horizontal="center" vertical="center"/>
    </xf>
    <xf numFmtId="0" fontId="10" fillId="0" borderId="43" xfId="75" applyFont="1" applyBorder="1" applyAlignment="1">
      <alignment horizontal="center" vertical="center"/>
    </xf>
    <xf numFmtId="0" fontId="11" fillId="0" borderId="30" xfId="75" applyFont="1" applyBorder="1" applyAlignment="1">
      <alignment horizontal="center" vertical="center" shrinkToFit="1"/>
    </xf>
    <xf numFmtId="0" fontId="11" fillId="0" borderId="31" xfId="75" applyFont="1" applyBorder="1" applyAlignment="1">
      <alignment horizontal="center" vertical="center" shrinkToFit="1"/>
    </xf>
    <xf numFmtId="0" fontId="11" fillId="0" borderId="32" xfId="75" applyFont="1" applyBorder="1" applyAlignment="1">
      <alignment horizontal="center" vertical="center" shrinkToFit="1"/>
    </xf>
    <xf numFmtId="0" fontId="11" fillId="0" borderId="42" xfId="75" applyFont="1" applyBorder="1" applyAlignment="1">
      <alignment horizontal="center" vertical="center" shrinkToFit="1"/>
    </xf>
    <xf numFmtId="0" fontId="11" fillId="0" borderId="21" xfId="75" applyFont="1" applyBorder="1" applyAlignment="1">
      <alignment horizontal="center" vertical="center" shrinkToFit="1"/>
    </xf>
    <xf numFmtId="0" fontId="11" fillId="0" borderId="43" xfId="75" applyFont="1" applyBorder="1" applyAlignment="1">
      <alignment horizontal="center" vertical="center" shrinkToFit="1"/>
    </xf>
    <xf numFmtId="0" fontId="36" fillId="0" borderId="25" xfId="75" applyBorder="1" applyAlignment="1">
      <alignment horizontal="center" vertical="center"/>
    </xf>
    <xf numFmtId="0" fontId="36" fillId="0" borderId="26" xfId="75" applyBorder="1" applyAlignment="1">
      <alignment horizontal="center" vertical="center"/>
    </xf>
    <xf numFmtId="0" fontId="36" fillId="0" borderId="27" xfId="75" applyBorder="1" applyAlignment="1">
      <alignment horizontal="center" vertical="center"/>
    </xf>
    <xf numFmtId="0" fontId="7" fillId="0" borderId="0" xfId="75" applyFont="1" applyAlignment="1">
      <alignment horizontal="center" vertical="center"/>
    </xf>
    <xf numFmtId="0" fontId="9" fillId="0" borderId="30" xfId="75" applyFont="1" applyBorder="1" applyAlignment="1">
      <alignment horizontal="center" vertical="center"/>
    </xf>
    <xf numFmtId="0" fontId="9" fillId="0" borderId="31" xfId="75" applyFont="1" applyBorder="1" applyAlignment="1">
      <alignment horizontal="center" vertical="center"/>
    </xf>
    <xf numFmtId="0" fontId="9" fillId="0" borderId="19" xfId="75" applyFont="1" applyBorder="1" applyAlignment="1">
      <alignment horizontal="center" vertical="center"/>
    </xf>
    <xf numFmtId="0" fontId="9" fillId="0" borderId="0" xfId="75" applyFont="1" applyAlignment="1">
      <alignment horizontal="center" vertical="center"/>
    </xf>
    <xf numFmtId="0" fontId="36" fillId="0" borderId="0" xfId="75" applyAlignment="1">
      <alignment horizontal="center" vertical="center"/>
    </xf>
    <xf numFmtId="0" fontId="36" fillId="0" borderId="21" xfId="75" applyBorder="1" applyAlignment="1">
      <alignment horizontal="center" vertical="center"/>
    </xf>
    <xf numFmtId="0" fontId="36" fillId="29" borderId="25" xfId="75" applyFill="1" applyBorder="1" applyAlignment="1">
      <alignment horizontal="center" vertical="center" shrinkToFit="1"/>
    </xf>
    <xf numFmtId="0" fontId="36" fillId="29" borderId="26" xfId="75" applyFill="1" applyBorder="1" applyAlignment="1">
      <alignment horizontal="center" vertical="center" shrinkToFit="1"/>
    </xf>
    <xf numFmtId="0" fontId="36" fillId="29" borderId="27" xfId="75" applyFill="1" applyBorder="1" applyAlignment="1">
      <alignment horizontal="center" vertical="center" shrinkToFit="1"/>
    </xf>
    <xf numFmtId="0" fontId="36" fillId="26" borderId="0" xfId="75" applyFill="1" applyAlignment="1">
      <alignment horizontal="center" vertical="center"/>
    </xf>
    <xf numFmtId="0" fontId="36" fillId="26" borderId="183" xfId="75" applyFill="1" applyBorder="1" applyAlignment="1">
      <alignment horizontal="center" vertical="center" shrinkToFit="1"/>
    </xf>
    <xf numFmtId="0" fontId="36" fillId="26" borderId="129" xfId="75" applyFill="1" applyBorder="1" applyAlignment="1">
      <alignment horizontal="center" vertical="center" shrinkToFit="1"/>
    </xf>
    <xf numFmtId="0" fontId="36" fillId="26" borderId="130" xfId="75" applyFill="1" applyBorder="1" applyAlignment="1">
      <alignment horizontal="center" vertical="center" shrinkToFit="1"/>
    </xf>
    <xf numFmtId="0" fontId="35" fillId="0" borderId="45" xfId="75" applyFont="1" applyBorder="1" applyAlignment="1">
      <alignment horizontal="center" vertical="center"/>
    </xf>
    <xf numFmtId="0" fontId="35" fillId="0" borderId="184" xfId="75" applyFont="1" applyBorder="1" applyAlignment="1">
      <alignment horizontal="center" vertical="center"/>
    </xf>
    <xf numFmtId="0" fontId="35" fillId="0" borderId="0" xfId="75" applyFont="1" applyAlignment="1">
      <alignment horizontal="center" vertical="center"/>
    </xf>
    <xf numFmtId="0" fontId="35" fillId="0" borderId="132" xfId="75" applyFont="1" applyBorder="1" applyAlignment="1">
      <alignment horizontal="center" vertical="center"/>
    </xf>
    <xf numFmtId="0" fontId="35" fillId="0" borderId="46" xfId="75" applyFont="1" applyBorder="1" applyAlignment="1">
      <alignment horizontal="center" vertical="center"/>
    </xf>
    <xf numFmtId="0" fontId="35" fillId="0" borderId="133" xfId="75" applyFont="1" applyBorder="1" applyAlignment="1">
      <alignment horizontal="center" vertical="center"/>
    </xf>
    <xf numFmtId="0" fontId="36" fillId="0" borderId="30" xfId="75" applyBorder="1" applyAlignment="1">
      <alignment horizontal="center" vertical="center" textRotation="255" shrinkToFit="1"/>
    </xf>
    <xf numFmtId="0" fontId="36" fillId="0" borderId="32" xfId="75" applyBorder="1" applyAlignment="1">
      <alignment horizontal="center" vertical="center" textRotation="255" shrinkToFit="1"/>
    </xf>
    <xf numFmtId="0" fontId="36" fillId="0" borderId="19" xfId="75" applyBorder="1" applyAlignment="1">
      <alignment horizontal="center" vertical="center" textRotation="255" shrinkToFit="1"/>
    </xf>
    <xf numFmtId="0" fontId="36" fillId="0" borderId="20" xfId="75" applyBorder="1" applyAlignment="1">
      <alignment horizontal="center" vertical="center" textRotation="255" shrinkToFit="1"/>
    </xf>
    <xf numFmtId="0" fontId="36" fillId="0" borderId="42" xfId="75" applyBorder="1" applyAlignment="1">
      <alignment horizontal="center" vertical="center" textRotation="255" shrinkToFit="1"/>
    </xf>
    <xf numFmtId="0" fontId="36" fillId="0" borderId="43" xfId="75" applyBorder="1" applyAlignment="1">
      <alignment horizontal="center" vertical="center" textRotation="255" shrinkToFit="1"/>
    </xf>
    <xf numFmtId="0" fontId="35" fillId="0" borderId="134" xfId="75" applyFont="1" applyBorder="1" applyAlignment="1">
      <alignment horizontal="center" vertical="center"/>
    </xf>
    <xf numFmtId="0" fontId="35" fillId="0" borderId="137" xfId="75" applyFont="1" applyBorder="1" applyAlignment="1">
      <alignment horizontal="center" vertical="center"/>
    </xf>
    <xf numFmtId="0" fontId="35" fillId="0" borderId="135" xfId="75" applyFont="1" applyBorder="1" applyAlignment="1">
      <alignment horizontal="center" vertical="center"/>
    </xf>
    <xf numFmtId="0" fontId="36" fillId="0" borderId="134" xfId="75" applyBorder="1" applyAlignment="1">
      <alignment horizontal="center" vertical="center"/>
    </xf>
    <xf numFmtId="0" fontId="36" fillId="0" borderId="184" xfId="75" applyBorder="1" applyAlignment="1">
      <alignment horizontal="center" vertical="center"/>
    </xf>
    <xf numFmtId="0" fontId="36" fillId="0" borderId="135" xfId="75" applyBorder="1" applyAlignment="1">
      <alignment horizontal="center" vertical="center"/>
    </xf>
    <xf numFmtId="0" fontId="36" fillId="0" borderId="133" xfId="75" applyBorder="1" applyAlignment="1">
      <alignment horizontal="center" vertical="center"/>
    </xf>
    <xf numFmtId="0" fontId="36" fillId="26" borderId="136" xfId="75" applyFill="1" applyBorder="1" applyAlignment="1">
      <alignment horizontal="center" vertical="center" shrinkToFit="1"/>
    </xf>
    <xf numFmtId="0" fontId="84" fillId="0" borderId="0" xfId="85" applyFont="1" applyAlignment="1">
      <alignment horizontal="left" vertical="center"/>
    </xf>
    <xf numFmtId="56" fontId="84" fillId="0" borderId="0" xfId="85" applyNumberFormat="1" applyFont="1" applyAlignment="1">
      <alignment horizontal="center" vertical="center"/>
    </xf>
    <xf numFmtId="0" fontId="84" fillId="0" borderId="0" xfId="85" applyFont="1" applyAlignment="1">
      <alignment horizontal="center" vertical="center"/>
    </xf>
    <xf numFmtId="0" fontId="80" fillId="0" borderId="0" xfId="85" applyFont="1" applyAlignment="1">
      <alignment horizontal="center" vertical="center"/>
    </xf>
    <xf numFmtId="0" fontId="82" fillId="0" borderId="0" xfId="85" applyFont="1" applyAlignment="1">
      <alignment horizontal="center" vertical="distributed" wrapText="1"/>
    </xf>
    <xf numFmtId="0" fontId="84" fillId="0" borderId="0" xfId="85" applyFont="1" applyAlignment="1">
      <alignment horizontal="center" vertical="center" shrinkToFit="1"/>
    </xf>
    <xf numFmtId="0" fontId="84" fillId="0" borderId="0" xfId="85" applyFont="1" applyAlignment="1">
      <alignment horizontal="left" vertical="center" shrinkToFit="1"/>
    </xf>
    <xf numFmtId="20" fontId="86" fillId="0" borderId="0" xfId="85" applyNumberFormat="1" applyFont="1" applyAlignment="1">
      <alignment horizontal="left" vertical="center"/>
    </xf>
    <xf numFmtId="0" fontId="88" fillId="0" borderId="0" xfId="86" applyFont="1" applyAlignment="1">
      <alignment horizontal="center" vertical="center"/>
    </xf>
    <xf numFmtId="0" fontId="88" fillId="0" borderId="0" xfId="85" applyFont="1" applyAlignment="1">
      <alignment horizontal="left" vertical="center"/>
    </xf>
    <xf numFmtId="0" fontId="90" fillId="0" borderId="0" xfId="86" applyFont="1" applyAlignment="1">
      <alignment horizontal="center" vertical="center"/>
    </xf>
    <xf numFmtId="0" fontId="92" fillId="0" borderId="0" xfId="85" quotePrefix="1" applyFont="1" applyAlignment="1">
      <alignment horizontal="center" vertical="center"/>
    </xf>
    <xf numFmtId="0" fontId="92" fillId="0" borderId="0" xfId="85" applyFont="1" applyAlignment="1">
      <alignment horizontal="center" vertical="center"/>
    </xf>
    <xf numFmtId="0" fontId="88" fillId="0" borderId="0" xfId="85" applyFont="1" applyAlignment="1">
      <alignment vertical="center" shrinkToFit="1"/>
    </xf>
    <xf numFmtId="0" fontId="94" fillId="0" borderId="0" xfId="85" applyFont="1" applyAlignment="1">
      <alignment horizontal="center" vertical="center" shrinkToFit="1"/>
    </xf>
    <xf numFmtId="0" fontId="94" fillId="0" borderId="0" xfId="85" applyFont="1" applyAlignment="1">
      <alignment horizontal="left" vertical="center" wrapText="1"/>
    </xf>
    <xf numFmtId="0" fontId="94" fillId="0" borderId="0" xfId="85" applyFont="1" applyAlignment="1">
      <alignment vertical="center" wrapText="1"/>
    </xf>
    <xf numFmtId="0" fontId="94" fillId="0" borderId="0" xfId="85" applyFont="1" applyAlignment="1">
      <alignment vertical="distributed" wrapText="1"/>
    </xf>
    <xf numFmtId="0" fontId="94" fillId="0" borderId="0" xfId="86" applyFont="1" applyAlignment="1">
      <alignment vertical="top" wrapText="1"/>
    </xf>
    <xf numFmtId="0" fontId="76" fillId="0" borderId="0" xfId="89" applyFont="1" applyAlignment="1">
      <alignment horizontal="left" vertical="center" shrinkToFit="1"/>
    </xf>
    <xf numFmtId="0" fontId="76" fillId="0" borderId="0" xfId="85" applyFont="1" applyAlignment="1">
      <alignment vertical="distributed" wrapText="1"/>
    </xf>
    <xf numFmtId="0" fontId="94" fillId="0" borderId="0" xfId="86" applyFont="1" applyAlignment="1">
      <alignment horizontal="left" vertical="distributed" wrapText="1"/>
    </xf>
    <xf numFmtId="0" fontId="76" fillId="0" borderId="0" xfId="85" applyFont="1" applyAlignment="1">
      <alignment horizontal="center" vertical="center"/>
    </xf>
    <xf numFmtId="0" fontId="94" fillId="0" borderId="0" xfId="86" applyFont="1" applyAlignment="1">
      <alignment vertical="distributed" wrapText="1"/>
    </xf>
    <xf numFmtId="0" fontId="88" fillId="0" borderId="0" xfId="85" applyFont="1" applyAlignment="1">
      <alignment horizontal="center" vertical="center" shrinkToFit="1"/>
    </xf>
    <xf numFmtId="0" fontId="56" fillId="0" borderId="138" xfId="0" applyFont="1" applyBorder="1" applyAlignment="1">
      <alignment horizontal="center" vertical="center" shrinkToFit="1"/>
    </xf>
    <xf numFmtId="0" fontId="56" fillId="0" borderId="139" xfId="0" applyFont="1" applyBorder="1" applyAlignment="1">
      <alignment horizontal="center" vertical="center" shrinkToFit="1"/>
    </xf>
    <xf numFmtId="0" fontId="55" fillId="0" borderId="160" xfId="66" applyFont="1" applyBorder="1" applyAlignment="1">
      <alignment horizontal="center" vertical="center" shrinkToFit="1"/>
    </xf>
    <xf numFmtId="0" fontId="55" fillId="0" borderId="161" xfId="66" applyFont="1" applyBorder="1" applyAlignment="1">
      <alignment horizontal="center" vertical="center" shrinkToFit="1"/>
    </xf>
    <xf numFmtId="0" fontId="56" fillId="0" borderId="161" xfId="0" applyFont="1" applyBorder="1" applyAlignment="1">
      <alignment horizontal="center" vertical="center" shrinkToFit="1"/>
    </xf>
    <xf numFmtId="49" fontId="54" fillId="0" borderId="0" xfId="0" applyNumberFormat="1" applyFont="1" applyAlignment="1">
      <alignment horizontal="right" vertical="center"/>
    </xf>
    <xf numFmtId="0" fontId="52" fillId="0" borderId="138" xfId="0" applyFont="1" applyBorder="1" applyAlignment="1">
      <alignment horizontal="center" vertical="center" shrinkToFit="1"/>
    </xf>
    <xf numFmtId="0" fontId="52" fillId="0" borderId="139" xfId="0" applyFont="1" applyBorder="1" applyAlignment="1">
      <alignment horizontal="center" vertical="center" shrinkToFit="1"/>
    </xf>
    <xf numFmtId="0" fontId="52" fillId="0" borderId="140" xfId="0" applyFont="1" applyBorder="1" applyAlignment="1">
      <alignment horizontal="center" vertical="center" shrinkToFit="1"/>
    </xf>
    <xf numFmtId="0" fontId="52" fillId="0" borderId="141" xfId="0" applyFont="1" applyBorder="1" applyAlignment="1">
      <alignment horizontal="center" vertical="center" shrinkToFit="1"/>
    </xf>
    <xf numFmtId="0" fontId="65" fillId="0" borderId="25" xfId="0" applyFont="1" applyBorder="1" applyAlignment="1">
      <alignment horizontal="center" vertical="center"/>
    </xf>
    <xf numFmtId="0" fontId="65" fillId="0" borderId="26" xfId="0" applyFont="1" applyBorder="1" applyAlignment="1">
      <alignment horizontal="center" vertical="center"/>
    </xf>
    <xf numFmtId="0" fontId="65" fillId="0" borderId="27" xfId="0" applyFont="1" applyBorder="1" applyAlignment="1">
      <alignment horizontal="center" vertical="center"/>
    </xf>
    <xf numFmtId="0" fontId="73" fillId="0" borderId="25" xfId="0" applyFont="1" applyBorder="1" applyAlignment="1">
      <alignment horizontal="center" vertical="center"/>
    </xf>
    <xf numFmtId="0" fontId="73" fillId="0" borderId="26" xfId="0" applyFont="1" applyBorder="1" applyAlignment="1">
      <alignment horizontal="center" vertical="center"/>
    </xf>
    <xf numFmtId="0" fontId="73" fillId="0" borderId="27" xfId="0" applyFont="1" applyBorder="1" applyAlignment="1">
      <alignment horizontal="center" vertical="center"/>
    </xf>
    <xf numFmtId="0" fontId="64" fillId="33" borderId="15" xfId="0" applyFont="1" applyFill="1" applyBorder="1" applyAlignment="1">
      <alignment horizontal="center" vertical="center" shrinkToFit="1"/>
    </xf>
    <xf numFmtId="0" fontId="64" fillId="33" borderId="22" xfId="0" applyFont="1" applyFill="1" applyBorder="1" applyAlignment="1">
      <alignment horizontal="center" vertical="center" shrinkToFit="1"/>
    </xf>
    <xf numFmtId="0" fontId="52" fillId="0" borderId="85" xfId="0" applyFont="1" applyBorder="1" applyAlignment="1">
      <alignment horizontal="center" vertical="center" shrinkToFit="1"/>
    </xf>
    <xf numFmtId="0" fontId="52" fillId="0" borderId="94" xfId="0" applyFont="1" applyBorder="1" applyAlignment="1">
      <alignment horizontal="center" vertical="center" shrinkToFit="1"/>
    </xf>
    <xf numFmtId="0" fontId="69" fillId="0" borderId="40" xfId="0" applyFont="1" applyBorder="1" applyAlignment="1">
      <alignment horizontal="center" vertical="center" shrinkToFit="1"/>
    </xf>
    <xf numFmtId="0" fontId="69" fillId="0" borderId="41" xfId="0" applyFont="1" applyBorder="1" applyAlignment="1">
      <alignment horizontal="center" vertical="center" shrinkToFit="1"/>
    </xf>
    <xf numFmtId="0" fontId="69" fillId="0" borderId="70" xfId="0" applyFont="1" applyBorder="1" applyAlignment="1">
      <alignment horizontal="center" vertical="center" shrinkToFit="1"/>
    </xf>
    <xf numFmtId="0" fontId="69" fillId="0" borderId="44" xfId="0" applyFont="1" applyBorder="1" applyAlignment="1">
      <alignment horizontal="center" vertical="center" shrinkToFit="1"/>
    </xf>
    <xf numFmtId="0" fontId="69" fillId="0" borderId="24" xfId="0" applyFont="1" applyBorder="1" applyAlignment="1">
      <alignment horizontal="center" vertical="center" shrinkToFit="1"/>
    </xf>
    <xf numFmtId="0" fontId="69" fillId="0" borderId="63" xfId="0" applyFont="1" applyBorder="1" applyAlignment="1">
      <alignment horizontal="center" vertical="center" shrinkToFit="1"/>
    </xf>
    <xf numFmtId="20" fontId="57" fillId="0" borderId="56" xfId="0" applyNumberFormat="1" applyFont="1" applyBorder="1" applyAlignment="1">
      <alignment horizontal="right" vertical="center"/>
    </xf>
    <xf numFmtId="20" fontId="57" fillId="0" borderId="54" xfId="0" applyNumberFormat="1" applyFont="1" applyBorder="1" applyAlignment="1">
      <alignment horizontal="right" vertical="center"/>
    </xf>
    <xf numFmtId="0" fontId="64" fillId="0" borderId="30" xfId="0" applyFont="1" applyBorder="1" applyAlignment="1">
      <alignment horizontal="center" vertical="center" wrapText="1"/>
    </xf>
    <xf numFmtId="0" fontId="64" fillId="0" borderId="31" xfId="0" applyFont="1" applyBorder="1" applyAlignment="1">
      <alignment horizontal="center" vertical="center" wrapText="1"/>
    </xf>
    <xf numFmtId="0" fontId="64" fillId="0" borderId="32" xfId="0" applyFont="1" applyBorder="1" applyAlignment="1">
      <alignment horizontal="center" vertical="center" wrapText="1"/>
    </xf>
    <xf numFmtId="0" fontId="52" fillId="0" borderId="86" xfId="0" applyFont="1" applyBorder="1" applyAlignment="1">
      <alignment horizontal="center" vertical="center" shrinkToFit="1"/>
    </xf>
    <xf numFmtId="0" fontId="52" fillId="0" borderId="142" xfId="0" applyFont="1" applyBorder="1" applyAlignment="1">
      <alignment horizontal="center" vertical="center" shrinkToFit="1"/>
    </xf>
    <xf numFmtId="0" fontId="65" fillId="0" borderId="0" xfId="0" applyFont="1" applyAlignment="1">
      <alignment horizontal="left" vertical="center"/>
    </xf>
    <xf numFmtId="0" fontId="73" fillId="0" borderId="30" xfId="0" applyFont="1" applyBorder="1" applyAlignment="1">
      <alignment horizontal="center" vertical="center"/>
    </xf>
    <xf numFmtId="0" fontId="73" fillId="0" borderId="31" xfId="0" applyFont="1" applyBorder="1" applyAlignment="1">
      <alignment horizontal="center" vertical="center"/>
    </xf>
    <xf numFmtId="0" fontId="73" fillId="0" borderId="32" xfId="0" applyFont="1" applyBorder="1" applyAlignment="1">
      <alignment horizontal="center" vertical="center"/>
    </xf>
    <xf numFmtId="0" fontId="64" fillId="0" borderId="30" xfId="0" applyFont="1" applyBorder="1" applyAlignment="1">
      <alignment horizontal="center" vertical="center"/>
    </xf>
    <xf numFmtId="0" fontId="64" fillId="0" borderId="31" xfId="0" applyFont="1" applyBorder="1" applyAlignment="1">
      <alignment horizontal="center" vertical="center"/>
    </xf>
    <xf numFmtId="0" fontId="64" fillId="33" borderId="87" xfId="0" applyFont="1" applyFill="1" applyBorder="1" applyAlignment="1">
      <alignment horizontal="center" vertical="center" shrinkToFit="1"/>
    </xf>
    <xf numFmtId="0" fontId="64" fillId="33" borderId="84" xfId="0" applyFont="1" applyFill="1" applyBorder="1" applyAlignment="1">
      <alignment horizontal="center" vertical="center" shrinkToFit="1"/>
    </xf>
    <xf numFmtId="0" fontId="72" fillId="0" borderId="37" xfId="77" applyFont="1" applyBorder="1" applyAlignment="1">
      <alignment horizontal="center" vertical="center" shrinkToFit="1"/>
    </xf>
    <xf numFmtId="0" fontId="72" fillId="0" borderId="21" xfId="77" applyFont="1" applyBorder="1" applyAlignment="1">
      <alignment horizontal="center" vertical="center" shrinkToFit="1"/>
    </xf>
    <xf numFmtId="0" fontId="72" fillId="0" borderId="43" xfId="77" applyFont="1" applyBorder="1" applyAlignment="1">
      <alignment horizontal="center" vertical="center" shrinkToFit="1"/>
    </xf>
    <xf numFmtId="0" fontId="72" fillId="0" borderId="49" xfId="77" applyFont="1" applyBorder="1" applyAlignment="1">
      <alignment horizontal="center" vertical="center" shrinkToFit="1"/>
    </xf>
    <xf numFmtId="0" fontId="72" fillId="0" borderId="31" xfId="77" applyFont="1" applyBorder="1" applyAlignment="1">
      <alignment horizontal="center" vertical="center" shrinkToFit="1"/>
    </xf>
    <xf numFmtId="0" fontId="72" fillId="0" borderId="32" xfId="77" applyFont="1" applyBorder="1" applyAlignment="1">
      <alignment horizontal="center" vertical="center" shrinkToFit="1"/>
    </xf>
    <xf numFmtId="0" fontId="72" fillId="0" borderId="97" xfId="77" applyFont="1" applyBorder="1" applyAlignment="1">
      <alignment horizontal="center" vertical="center" shrinkToFit="1"/>
    </xf>
    <xf numFmtId="0" fontId="72" fillId="0" borderId="143" xfId="77" applyFont="1" applyBorder="1" applyAlignment="1">
      <alignment horizontal="center" vertical="center" shrinkToFit="1"/>
    </xf>
    <xf numFmtId="0" fontId="126" fillId="0" borderId="95" xfId="74" applyFont="1" applyBorder="1" applyAlignment="1">
      <alignment horizontal="center" vertical="center" shrinkToFit="1"/>
    </xf>
    <xf numFmtId="0" fontId="126" fillId="0" borderId="144" xfId="74" applyFont="1" applyBorder="1" applyAlignment="1">
      <alignment horizontal="center" vertical="center" shrinkToFit="1"/>
    </xf>
    <xf numFmtId="0" fontId="126" fillId="0" borderId="145" xfId="74" applyFont="1" applyBorder="1" applyAlignment="1">
      <alignment horizontal="center" vertical="center" shrinkToFit="1"/>
    </xf>
    <xf numFmtId="0" fontId="126" fillId="0" borderId="146" xfId="74" applyFont="1" applyBorder="1" applyAlignment="1">
      <alignment horizontal="center" vertical="center" shrinkToFit="1"/>
    </xf>
    <xf numFmtId="0" fontId="126" fillId="0" borderId="147" xfId="74" applyFont="1" applyBorder="1" applyAlignment="1">
      <alignment horizontal="center" vertical="center" shrinkToFit="1"/>
    </xf>
    <xf numFmtId="0" fontId="72" fillId="0" borderId="148" xfId="77" applyFont="1" applyBorder="1" applyAlignment="1">
      <alignment horizontal="center" vertical="center" shrinkToFit="1"/>
    </xf>
    <xf numFmtId="0" fontId="72" fillId="0" borderId="96" xfId="77" applyFont="1" applyBorder="1" applyAlignment="1">
      <alignment horizontal="center" vertical="center" shrinkToFit="1"/>
    </xf>
    <xf numFmtId="0" fontId="127" fillId="0" borderId="30" xfId="74" applyFont="1" applyBorder="1" applyAlignment="1">
      <alignment horizontal="center" vertical="center" shrinkToFit="1"/>
    </xf>
    <xf numFmtId="0" fontId="127" fillId="0" borderId="31" xfId="74" applyFont="1" applyBorder="1" applyAlignment="1">
      <alignment horizontal="center" vertical="center" shrinkToFit="1"/>
    </xf>
    <xf numFmtId="0" fontId="127" fillId="0" borderId="32" xfId="74" applyFont="1" applyBorder="1" applyAlignment="1">
      <alignment horizontal="center" vertical="center" shrinkToFit="1"/>
    </xf>
    <xf numFmtId="0" fontId="127" fillId="0" borderId="42" xfId="74" applyFont="1" applyBorder="1" applyAlignment="1">
      <alignment horizontal="center" vertical="center" shrinkToFit="1"/>
    </xf>
    <xf numFmtId="0" fontId="127" fillId="0" borderId="21" xfId="74" applyFont="1" applyBorder="1" applyAlignment="1">
      <alignment horizontal="center" vertical="center" shrinkToFit="1"/>
    </xf>
    <xf numFmtId="0" fontId="127" fillId="0" borderId="43" xfId="74" applyFont="1" applyBorder="1" applyAlignment="1">
      <alignment horizontal="center" vertical="center" shrinkToFit="1"/>
    </xf>
    <xf numFmtId="0" fontId="72" fillId="0" borderId="90" xfId="77" applyFont="1" applyBorder="1" applyAlignment="1">
      <alignment horizontal="center" vertical="center" shrinkToFit="1"/>
    </xf>
    <xf numFmtId="0" fontId="126" fillId="0" borderId="149" xfId="74" applyFont="1" applyBorder="1" applyAlignment="1">
      <alignment horizontal="center" vertical="center" shrinkToFit="1"/>
    </xf>
    <xf numFmtId="0" fontId="56" fillId="0" borderId="152" xfId="74" applyFont="1" applyBorder="1" applyAlignment="1">
      <alignment horizontal="center" vertical="center" shrinkToFit="1"/>
    </xf>
    <xf numFmtId="0" fontId="56" fillId="0" borderId="151" xfId="74" applyFont="1" applyBorder="1" applyAlignment="1">
      <alignment horizontal="center" vertical="center" shrinkToFit="1"/>
    </xf>
    <xf numFmtId="0" fontId="126" fillId="0" borderId="30" xfId="79" applyFont="1" applyBorder="1" applyAlignment="1">
      <alignment horizontal="center" vertical="center"/>
    </xf>
    <xf numFmtId="0" fontId="126" fillId="0" borderId="42" xfId="79" applyFont="1" applyBorder="1" applyAlignment="1">
      <alignment horizontal="center" vertical="center"/>
    </xf>
    <xf numFmtId="0" fontId="56" fillId="0" borderId="150" xfId="74" applyFont="1" applyBorder="1" applyAlignment="1">
      <alignment horizontal="center" vertical="center" shrinkToFit="1"/>
    </xf>
    <xf numFmtId="20" fontId="126" fillId="0" borderId="31" xfId="79" applyNumberFormat="1" applyFont="1" applyBorder="1" applyAlignment="1">
      <alignment horizontal="center" vertical="center"/>
    </xf>
    <xf numFmtId="20" fontId="126" fillId="0" borderId="21" xfId="79" applyNumberFormat="1" applyFont="1" applyBorder="1" applyAlignment="1">
      <alignment horizontal="center" vertical="center"/>
    </xf>
    <xf numFmtId="0" fontId="72" fillId="0" borderId="91" xfId="77" applyFont="1" applyBorder="1" applyAlignment="1">
      <alignment horizontal="center" vertical="center" shrinkToFit="1"/>
    </xf>
    <xf numFmtId="0" fontId="72" fillId="0" borderId="12" xfId="77" applyFont="1" applyBorder="1" applyAlignment="1">
      <alignment horizontal="center" vertical="center"/>
    </xf>
    <xf numFmtId="0" fontId="72" fillId="0" borderId="18" xfId="77" applyFont="1" applyBorder="1" applyAlignment="1">
      <alignment horizontal="center" vertical="center"/>
    </xf>
    <xf numFmtId="0" fontId="72" fillId="0" borderId="138" xfId="77" applyFont="1" applyBorder="1" applyAlignment="1">
      <alignment horizontal="center" vertical="center"/>
    </xf>
    <xf numFmtId="0" fontId="72" fillId="0" borderId="15" xfId="77" applyFont="1" applyBorder="1" applyAlignment="1">
      <alignment horizontal="center" vertical="center"/>
    </xf>
    <xf numFmtId="0" fontId="72" fillId="0" borderId="56" xfId="77" applyFont="1" applyBorder="1" applyAlignment="1">
      <alignment horizontal="center" vertical="center"/>
    </xf>
    <xf numFmtId="0" fontId="72" fillId="0" borderId="88" xfId="79" applyFont="1" applyBorder="1" applyAlignment="1">
      <alignment horizontal="center" vertical="center" shrinkToFit="1"/>
    </xf>
    <xf numFmtId="0" fontId="72" fillId="0" borderId="139" xfId="79" applyFont="1" applyBorder="1" applyAlignment="1">
      <alignment horizontal="center" vertical="center" shrinkToFit="1"/>
    </xf>
    <xf numFmtId="0" fontId="56" fillId="0" borderId="49" xfId="74" applyFont="1" applyBorder="1" applyAlignment="1">
      <alignment horizontal="center" vertical="center" shrinkToFit="1"/>
    </xf>
    <xf numFmtId="0" fontId="56" fillId="0" borderId="32" xfId="74" applyFont="1" applyBorder="1" applyAlignment="1">
      <alignment horizontal="center" vertical="center" shrinkToFit="1"/>
    </xf>
    <xf numFmtId="0" fontId="56" fillId="0" borderId="55" xfId="74" applyFont="1" applyBorder="1" applyAlignment="1">
      <alignment horizontal="left" vertical="center" shrinkToFit="1"/>
    </xf>
    <xf numFmtId="0" fontId="56" fillId="0" borderId="51" xfId="74" applyFont="1" applyBorder="1" applyAlignment="1">
      <alignment horizontal="left" vertical="center" shrinkToFit="1"/>
    </xf>
    <xf numFmtId="0" fontId="72" fillId="0" borderId="13" xfId="74" applyFont="1" applyBorder="1" applyAlignment="1" applyProtection="1">
      <alignment horizontal="center" vertical="center" shrinkToFit="1"/>
      <protection locked="0"/>
    </xf>
    <xf numFmtId="0" fontId="72" fillId="0" borderId="14" xfId="74" applyFont="1" applyBorder="1" applyAlignment="1" applyProtection="1">
      <alignment horizontal="center" vertical="center" shrinkToFit="1"/>
      <protection locked="0"/>
    </xf>
    <xf numFmtId="0" fontId="125" fillId="0" borderId="25" xfId="74" applyFont="1" applyBorder="1" applyAlignment="1">
      <alignment horizontal="center" vertical="center" shrinkToFit="1"/>
    </xf>
    <xf numFmtId="0" fontId="125" fillId="0" borderId="26" xfId="74" applyFont="1" applyBorder="1" applyAlignment="1">
      <alignment horizontal="center" vertical="center" shrinkToFit="1"/>
    </xf>
    <xf numFmtId="0" fontId="125" fillId="0" borderId="27" xfId="74" applyFont="1" applyBorder="1" applyAlignment="1">
      <alignment horizontal="center" vertical="center" shrinkToFit="1"/>
    </xf>
    <xf numFmtId="0" fontId="125" fillId="0" borderId="14" xfId="77" applyFont="1" applyBorder="1" applyAlignment="1">
      <alignment horizontal="center" vertical="center"/>
    </xf>
    <xf numFmtId="0" fontId="125" fillId="0" borderId="153" xfId="77" applyFont="1" applyBorder="1" applyAlignment="1">
      <alignment horizontal="center" vertical="center"/>
    </xf>
    <xf numFmtId="0" fontId="72" fillId="0" borderId="22" xfId="77" applyFont="1" applyBorder="1" applyAlignment="1">
      <alignment horizontal="center" vertical="center" shrinkToFit="1"/>
    </xf>
    <xf numFmtId="0" fontId="72" fillId="0" borderId="156" xfId="77" applyFont="1" applyBorder="1" applyAlignment="1">
      <alignment horizontal="center" vertical="center" shrinkToFit="1"/>
    </xf>
    <xf numFmtId="0" fontId="72" fillId="0" borderId="16" xfId="77" applyFont="1" applyBorder="1" applyAlignment="1">
      <alignment horizontal="center" vertical="center" shrinkToFit="1"/>
    </xf>
    <xf numFmtId="0" fontId="72" fillId="0" borderId="157" xfId="77" applyFont="1" applyBorder="1" applyAlignment="1">
      <alignment horizontal="center" vertical="center" shrinkToFit="1"/>
    </xf>
    <xf numFmtId="0" fontId="125" fillId="0" borderId="28" xfId="77" applyFont="1" applyBorder="1" applyAlignment="1">
      <alignment horizontal="center" vertical="center"/>
    </xf>
    <xf numFmtId="0" fontId="72" fillId="0" borderId="141" xfId="77" applyFont="1" applyBorder="1" applyAlignment="1">
      <alignment horizontal="center" vertical="center" shrinkToFit="1"/>
    </xf>
    <xf numFmtId="0" fontId="72" fillId="0" borderId="29" xfId="77" applyFont="1" applyBorder="1" applyAlignment="1">
      <alignment horizontal="center" vertical="center" shrinkToFit="1"/>
    </xf>
    <xf numFmtId="0" fontId="72" fillId="0" borderId="12" xfId="77" applyFont="1" applyBorder="1" applyAlignment="1">
      <alignment horizontal="center" vertical="center" shrinkToFit="1"/>
    </xf>
    <xf numFmtId="0" fontId="72" fillId="0" borderId="78" xfId="77" applyFont="1" applyBorder="1" applyAlignment="1">
      <alignment horizontal="center" vertical="center" shrinkToFit="1"/>
    </xf>
    <xf numFmtId="0" fontId="72" fillId="0" borderId="50" xfId="77" applyFont="1" applyBorder="1" applyAlignment="1">
      <alignment horizontal="center" vertical="center" shrinkToFit="1"/>
    </xf>
    <xf numFmtId="0" fontId="72" fillId="0" borderId="51" xfId="77" applyFont="1" applyBorder="1" applyAlignment="1">
      <alignment horizontal="center" vertical="center" shrinkToFit="1"/>
    </xf>
    <xf numFmtId="0" fontId="72" fillId="0" borderId="161" xfId="77" applyFont="1" applyBorder="1" applyAlignment="1">
      <alignment horizontal="center" vertical="center" shrinkToFit="1"/>
    </xf>
    <xf numFmtId="0" fontId="72" fillId="0" borderId="80" xfId="77" applyFont="1" applyBorder="1" applyAlignment="1">
      <alignment horizontal="center" vertical="center" shrinkToFit="1"/>
    </xf>
    <xf numFmtId="0" fontId="72" fillId="0" borderId="154" xfId="77" applyFont="1" applyBorder="1" applyAlignment="1">
      <alignment horizontal="center" vertical="center" shrinkToFit="1"/>
    </xf>
    <xf numFmtId="0" fontId="72" fillId="0" borderId="165" xfId="77" applyFont="1" applyBorder="1" applyAlignment="1">
      <alignment horizontal="center" vertical="center" shrinkToFit="1"/>
    </xf>
    <xf numFmtId="0" fontId="130" fillId="0" borderId="15" xfId="74" applyFont="1" applyBorder="1" applyAlignment="1">
      <alignment horizontal="center" vertical="center" shrinkToFit="1"/>
    </xf>
    <xf numFmtId="0" fontId="130" fillId="0" borderId="22" xfId="74" applyFont="1" applyBorder="1" applyAlignment="1">
      <alignment horizontal="center" vertical="center" shrinkToFit="1"/>
    </xf>
    <xf numFmtId="0" fontId="56" fillId="0" borderId="0" xfId="74" applyFont="1" applyAlignment="1">
      <alignment horizontal="left" vertical="center" shrinkToFit="1"/>
    </xf>
    <xf numFmtId="0" fontId="113" fillId="0" borderId="22" xfId="74" applyFont="1" applyBorder="1" applyAlignment="1" applyProtection="1">
      <alignment horizontal="center" vertical="center" shrinkToFit="1"/>
      <protection locked="0"/>
    </xf>
    <xf numFmtId="0" fontId="113" fillId="0" borderId="141" xfId="74" applyFont="1" applyBorder="1" applyAlignment="1" applyProtection="1">
      <alignment horizontal="center" vertical="center" shrinkToFit="1"/>
      <protection locked="0"/>
    </xf>
    <xf numFmtId="0" fontId="113" fillId="0" borderId="12" xfId="74" applyFont="1" applyBorder="1" applyAlignment="1" applyProtection="1">
      <alignment horizontal="center" vertical="center" shrinkToFit="1"/>
      <protection locked="0"/>
    </xf>
    <xf numFmtId="0" fontId="113" fillId="0" borderId="78" xfId="74" applyFont="1" applyBorder="1" applyAlignment="1" applyProtection="1">
      <alignment horizontal="center" vertical="center" shrinkToFit="1"/>
      <protection locked="0"/>
    </xf>
    <xf numFmtId="0" fontId="130" fillId="0" borderId="84" xfId="74" applyFont="1" applyBorder="1" applyAlignment="1">
      <alignment horizontal="center" vertical="center" shrinkToFit="1"/>
    </xf>
    <xf numFmtId="0" fontId="130" fillId="0" borderId="187" xfId="74" applyFont="1" applyBorder="1" applyAlignment="1">
      <alignment horizontal="center" vertical="center" shrinkToFit="1"/>
    </xf>
    <xf numFmtId="0" fontId="130" fillId="0" borderId="39" xfId="74" applyFont="1" applyBorder="1" applyAlignment="1">
      <alignment horizontal="center" vertical="center" shrinkToFit="1"/>
    </xf>
    <xf numFmtId="0" fontId="130" fillId="0" borderId="77" xfId="74" applyFont="1" applyBorder="1" applyAlignment="1">
      <alignment horizontal="center" vertical="center" shrinkToFit="1"/>
    </xf>
    <xf numFmtId="0" fontId="130" fillId="0" borderId="36" xfId="74" applyFont="1" applyBorder="1" applyAlignment="1">
      <alignment horizontal="center" vertical="center" shrinkToFit="1"/>
    </xf>
    <xf numFmtId="0" fontId="130" fillId="0" borderId="55" xfId="74" applyFont="1" applyBorder="1" applyAlignment="1">
      <alignment horizontal="center" vertical="center" shrinkToFit="1"/>
    </xf>
    <xf numFmtId="0" fontId="131" fillId="0" borderId="54" xfId="74" applyFont="1" applyBorder="1" applyAlignment="1">
      <alignment horizontal="right" vertical="center" shrinkToFit="1"/>
    </xf>
    <xf numFmtId="0" fontId="131" fillId="0" borderId="18" xfId="74" applyFont="1" applyBorder="1" applyAlignment="1">
      <alignment horizontal="right" vertical="center" shrinkToFit="1"/>
    </xf>
    <xf numFmtId="0" fontId="131" fillId="0" borderId="155" xfId="74" applyFont="1" applyBorder="1" applyAlignment="1">
      <alignment horizontal="right" vertical="center" shrinkToFit="1"/>
    </xf>
    <xf numFmtId="0" fontId="56" fillId="0" borderId="0" xfId="74" applyFont="1" applyAlignment="1">
      <alignment horizontal="center" vertical="center" shrinkToFit="1"/>
    </xf>
    <xf numFmtId="0" fontId="56" fillId="0" borderId="14" xfId="74" applyFont="1" applyBorder="1" applyAlignment="1">
      <alignment horizontal="center" vertical="center" wrapText="1" shrinkToFit="1"/>
    </xf>
    <xf numFmtId="0" fontId="56" fillId="0" borderId="28" xfId="74" applyFont="1" applyBorder="1" applyAlignment="1">
      <alignment horizontal="center" vertical="center" shrinkToFit="1"/>
    </xf>
    <xf numFmtId="0" fontId="56" fillId="0" borderId="154" xfId="74" applyFont="1" applyBorder="1" applyAlignment="1">
      <alignment horizontal="left" vertical="center" shrinkToFit="1"/>
    </xf>
    <xf numFmtId="0" fontId="56" fillId="0" borderId="52" xfId="74" applyFont="1" applyBorder="1" applyAlignment="1">
      <alignment horizontal="center" vertical="center" wrapText="1" shrinkToFit="1"/>
    </xf>
    <xf numFmtId="0" fontId="56" fillId="0" borderId="92" xfId="74" applyFont="1" applyBorder="1" applyAlignment="1">
      <alignment horizontal="center" vertical="center" shrinkToFit="1"/>
    </xf>
    <xf numFmtId="0" fontId="72" fillId="0" borderId="35" xfId="77" applyFont="1" applyBorder="1" applyAlignment="1">
      <alignment horizontal="center" vertical="center"/>
    </xf>
    <xf numFmtId="0" fontId="72" fillId="0" borderId="0" xfId="77" applyFont="1" applyAlignment="1">
      <alignment horizontal="center" vertical="center"/>
    </xf>
    <xf numFmtId="0" fontId="72" fillId="0" borderId="89" xfId="77" applyFont="1" applyBorder="1" applyAlignment="1">
      <alignment horizontal="center" vertical="center"/>
    </xf>
    <xf numFmtId="0" fontId="72" fillId="0" borderId="160" xfId="77" applyFont="1" applyBorder="1" applyAlignment="1">
      <alignment horizontal="center" vertical="center"/>
    </xf>
    <xf numFmtId="0" fontId="72" fillId="0" borderId="17" xfId="77" applyFont="1" applyBorder="1" applyAlignment="1">
      <alignment horizontal="center" vertical="center"/>
    </xf>
    <xf numFmtId="0" fontId="72" fillId="0" borderId="61" xfId="77" applyFont="1" applyBorder="1" applyAlignment="1">
      <alignment horizontal="center" vertical="center"/>
    </xf>
    <xf numFmtId="0" fontId="72" fillId="0" borderId="158" xfId="77" applyFont="1" applyBorder="1" applyAlignment="1">
      <alignment horizontal="center" vertical="center"/>
    </xf>
    <xf numFmtId="0" fontId="72" fillId="0" borderId="82" xfId="77" applyFont="1" applyBorder="1" applyAlignment="1">
      <alignment horizontal="center" vertical="center"/>
    </xf>
    <xf numFmtId="0" fontId="72" fillId="0" borderId="159" xfId="77" applyFont="1" applyBorder="1" applyAlignment="1">
      <alignment horizontal="center" vertical="center"/>
    </xf>
    <xf numFmtId="0" fontId="72" fillId="0" borderId="83" xfId="77" applyFont="1" applyBorder="1" applyAlignment="1">
      <alignment horizontal="center" vertical="center"/>
    </xf>
    <xf numFmtId="0" fontId="72" fillId="0" borderId="18" xfId="77" applyFont="1" applyBorder="1" applyAlignment="1">
      <alignment horizontal="center" vertical="center" shrinkToFit="1"/>
    </xf>
    <xf numFmtId="0" fontId="72" fillId="0" borderId="162" xfId="77" applyFont="1" applyBorder="1" applyAlignment="1">
      <alignment horizontal="center" vertical="center" shrinkToFit="1"/>
    </xf>
    <xf numFmtId="0" fontId="72" fillId="0" borderId="155" xfId="77" applyFont="1" applyBorder="1" applyAlignment="1">
      <alignment horizontal="center" vertical="center" shrinkToFit="1"/>
    </xf>
    <xf numFmtId="0" fontId="72" fillId="0" borderId="163" xfId="77" applyFont="1" applyBorder="1" applyAlignment="1">
      <alignment horizontal="center" vertical="center" shrinkToFit="1"/>
    </xf>
    <xf numFmtId="0" fontId="72" fillId="0" borderId="47" xfId="77" applyFont="1" applyBorder="1" applyAlignment="1">
      <alignment horizontal="center" vertical="center" shrinkToFit="1"/>
    </xf>
    <xf numFmtId="0" fontId="129" fillId="0" borderId="0" xfId="74" applyFont="1" applyAlignment="1">
      <alignment horizontal="right" vertical="center" shrinkToFit="1"/>
    </xf>
    <xf numFmtId="0" fontId="56" fillId="0" borderId="54" xfId="74" applyFont="1" applyBorder="1" applyAlignment="1">
      <alignment horizontal="center" vertical="center" shrinkToFit="1"/>
    </xf>
    <xf numFmtId="0" fontId="56" fillId="0" borderId="63" xfId="74" applyFont="1" applyBorder="1" applyAlignment="1">
      <alignment horizontal="center" vertical="center" shrinkToFit="1"/>
    </xf>
    <xf numFmtId="0" fontId="56" fillId="0" borderId="0" xfId="74" applyFont="1" applyAlignment="1">
      <alignment horizontal="center" vertical="center" wrapText="1" shrinkToFit="1"/>
    </xf>
    <xf numFmtId="0" fontId="56" fillId="0" borderId="185" xfId="74" applyFont="1" applyBorder="1" applyAlignment="1">
      <alignment horizontal="center" vertical="center" shrinkToFit="1"/>
    </xf>
    <xf numFmtId="0" fontId="56" fillId="0" borderId="188" xfId="74" applyFont="1" applyBorder="1" applyAlignment="1">
      <alignment horizontal="center" vertical="center" shrinkToFit="1"/>
    </xf>
    <xf numFmtId="0" fontId="72" fillId="0" borderId="138" xfId="79" applyFont="1" applyBorder="1" applyAlignment="1">
      <alignment horizontal="center" vertical="center" shrinkToFit="1"/>
    </xf>
    <xf numFmtId="0" fontId="72" fillId="0" borderId="85" xfId="79" applyFont="1" applyBorder="1" applyAlignment="1">
      <alignment horizontal="center" vertical="center" shrinkToFit="1"/>
    </xf>
    <xf numFmtId="0" fontId="56" fillId="0" borderId="37" xfId="74" applyFont="1" applyBorder="1" applyAlignment="1">
      <alignment horizontal="center" vertical="center" shrinkToFit="1"/>
    </xf>
    <xf numFmtId="0" fontId="56" fillId="0" borderId="43" xfId="74" applyFont="1" applyBorder="1" applyAlignment="1">
      <alignment horizontal="center" vertical="center" shrinkToFit="1"/>
    </xf>
    <xf numFmtId="0" fontId="113" fillId="0" borderId="16" xfId="74" applyFont="1" applyBorder="1" applyAlignment="1" applyProtection="1">
      <alignment horizontal="center" vertical="center" shrinkToFit="1"/>
      <protection locked="0"/>
    </xf>
    <xf numFmtId="0" fontId="113" fillId="0" borderId="29" xfId="74" applyFont="1" applyBorder="1" applyAlignment="1" applyProtection="1">
      <alignment horizontal="center" vertical="center" shrinkToFit="1"/>
      <protection locked="0"/>
    </xf>
    <xf numFmtId="0" fontId="123" fillId="0" borderId="0" xfId="77" applyFont="1" applyAlignment="1">
      <alignment horizontal="center" vertical="center"/>
    </xf>
    <xf numFmtId="0" fontId="72" fillId="0" borderId="21" xfId="77" applyFont="1" applyBorder="1" applyAlignment="1">
      <alignment horizontal="center" vertical="center"/>
    </xf>
    <xf numFmtId="0" fontId="72" fillId="0" borderId="43" xfId="77" applyFont="1" applyBorder="1" applyAlignment="1">
      <alignment horizontal="center" vertical="center"/>
    </xf>
    <xf numFmtId="0" fontId="124" fillId="0" borderId="15" xfId="77" applyFont="1" applyBorder="1" applyAlignment="1">
      <alignment horizontal="center" vertical="center"/>
    </xf>
    <xf numFmtId="0" fontId="125" fillId="0" borderId="92" xfId="77" applyFont="1" applyBorder="1" applyAlignment="1">
      <alignment horizontal="center" vertical="center"/>
    </xf>
    <xf numFmtId="0" fontId="72" fillId="0" borderId="55" xfId="77" applyFont="1" applyBorder="1" applyAlignment="1">
      <alignment horizontal="center" vertical="center" shrinkToFit="1"/>
    </xf>
    <xf numFmtId="0" fontId="125" fillId="0" borderId="13" xfId="77" applyFont="1" applyBorder="1" applyAlignment="1">
      <alignment horizontal="center" vertical="center"/>
    </xf>
    <xf numFmtId="0" fontId="72" fillId="0" borderId="139" xfId="77" applyFont="1" applyBorder="1" applyAlignment="1">
      <alignment horizontal="center" vertical="center" shrinkToFit="1"/>
    </xf>
    <xf numFmtId="0" fontId="72" fillId="0" borderId="41" xfId="77" applyFont="1" applyBorder="1" applyAlignment="1">
      <alignment horizontal="center" vertical="center"/>
    </xf>
    <xf numFmtId="0" fontId="72" fillId="0" borderId="54" xfId="77" applyFont="1" applyBorder="1" applyAlignment="1">
      <alignment horizontal="center" vertical="center"/>
    </xf>
    <xf numFmtId="0" fontId="72" fillId="0" borderId="24" xfId="77" applyFont="1" applyBorder="1" applyAlignment="1">
      <alignment horizontal="center" vertical="center"/>
    </xf>
    <xf numFmtId="0" fontId="72" fillId="0" borderId="54" xfId="77" applyFont="1" applyBorder="1" applyAlignment="1">
      <alignment horizontal="center" vertical="center" shrinkToFit="1"/>
    </xf>
    <xf numFmtId="0" fontId="72" fillId="0" borderId="24" xfId="77" applyFont="1" applyBorder="1" applyAlignment="1">
      <alignment horizontal="center" vertical="center" shrinkToFit="1"/>
    </xf>
    <xf numFmtId="0" fontId="72" fillId="0" borderId="164" xfId="77" applyFont="1" applyBorder="1" applyAlignment="1">
      <alignment horizontal="center" vertical="center" shrinkToFit="1"/>
    </xf>
    <xf numFmtId="0" fontId="47" fillId="33" borderId="31" xfId="0" applyFont="1" applyFill="1" applyBorder="1" applyAlignment="1">
      <alignment horizontal="center" vertical="center"/>
    </xf>
    <xf numFmtId="0" fontId="47" fillId="33" borderId="0" xfId="0" applyFont="1" applyFill="1" applyAlignment="1">
      <alignment horizontal="center" vertical="center"/>
    </xf>
    <xf numFmtId="0" fontId="47" fillId="33" borderId="105" xfId="0" applyFont="1" applyFill="1" applyBorder="1" applyAlignment="1">
      <alignment horizontal="center" vertical="center"/>
    </xf>
    <xf numFmtId="0" fontId="46" fillId="33" borderId="31" xfId="0" applyFont="1" applyFill="1" applyBorder="1" applyAlignment="1">
      <alignment horizontal="center" vertical="center" shrinkToFit="1"/>
    </xf>
    <xf numFmtId="0" fontId="46" fillId="33" borderId="0" xfId="0" applyFont="1" applyFill="1" applyAlignment="1">
      <alignment horizontal="center" vertical="center" shrinkToFit="1"/>
    </xf>
    <xf numFmtId="0" fontId="46" fillId="33" borderId="105" xfId="0" applyFont="1" applyFill="1" applyBorder="1" applyAlignment="1">
      <alignment horizontal="center" vertical="center" shrinkToFit="1"/>
    </xf>
    <xf numFmtId="0" fontId="46" fillId="0" borderId="31" xfId="0" applyFont="1" applyBorder="1" applyAlignment="1">
      <alignment horizontal="center" vertical="center"/>
    </xf>
    <xf numFmtId="0" fontId="46" fillId="0" borderId="0" xfId="0" applyFont="1" applyAlignment="1">
      <alignment horizontal="center" vertical="center"/>
    </xf>
    <xf numFmtId="0" fontId="46" fillId="0" borderId="105" xfId="0" applyFont="1" applyBorder="1" applyAlignment="1">
      <alignment horizontal="center" vertical="center"/>
    </xf>
    <xf numFmtId="0" fontId="46" fillId="33" borderId="51" xfId="0" applyFont="1" applyFill="1" applyBorder="1" applyAlignment="1">
      <alignment horizontal="center" vertical="center" shrinkToFit="1"/>
    </xf>
    <xf numFmtId="0" fontId="46" fillId="33" borderId="12" xfId="0" applyFont="1" applyFill="1" applyBorder="1" applyAlignment="1">
      <alignment horizontal="center" vertical="center" shrinkToFit="1"/>
    </xf>
    <xf numFmtId="0" fontId="46" fillId="0" borderId="32" xfId="0" applyFont="1" applyBorder="1" applyAlignment="1">
      <alignment horizontal="center" vertical="center" shrinkToFit="1"/>
    </xf>
    <xf numFmtId="0" fontId="46" fillId="0" borderId="20" xfId="0" applyFont="1" applyBorder="1" applyAlignment="1">
      <alignment horizontal="center" vertical="center" shrinkToFit="1"/>
    </xf>
    <xf numFmtId="0" fontId="46" fillId="0" borderId="166" xfId="0" applyFont="1" applyBorder="1" applyAlignment="1">
      <alignment horizontal="center" vertical="center" shrinkToFit="1"/>
    </xf>
    <xf numFmtId="0" fontId="50" fillId="0" borderId="0" xfId="76" applyFont="1" applyAlignment="1">
      <alignment horizontal="center" vertical="center" shrinkToFit="1"/>
    </xf>
    <xf numFmtId="0" fontId="48" fillId="0" borderId="24" xfId="0" applyFont="1" applyBorder="1" applyAlignment="1">
      <alignment horizontal="center" vertical="center"/>
    </xf>
    <xf numFmtId="0" fontId="48" fillId="0" borderId="63" xfId="0" applyFont="1" applyBorder="1" applyAlignment="1">
      <alignment horizontal="center" vertical="center"/>
    </xf>
    <xf numFmtId="0" fontId="45" fillId="35" borderId="41" xfId="66" applyFill="1" applyBorder="1" applyAlignment="1">
      <alignment horizontal="center" vertical="center" shrinkToFit="1"/>
    </xf>
    <xf numFmtId="0" fontId="45" fillId="35" borderId="70" xfId="66" applyFill="1" applyBorder="1" applyAlignment="1">
      <alignment horizontal="center" vertical="center" shrinkToFit="1"/>
    </xf>
    <xf numFmtId="0" fontId="46" fillId="35" borderId="51" xfId="0" applyFont="1" applyFill="1" applyBorder="1" applyAlignment="1">
      <alignment horizontal="center" vertical="center" shrinkToFit="1"/>
    </xf>
    <xf numFmtId="0" fontId="46" fillId="35" borderId="12" xfId="0" applyFont="1" applyFill="1" applyBorder="1" applyAlignment="1">
      <alignment horizontal="center" vertical="center" shrinkToFit="1"/>
    </xf>
    <xf numFmtId="0" fontId="45" fillId="0" borderId="41" xfId="66" applyBorder="1" applyAlignment="1">
      <alignment horizontal="center" vertical="center" shrinkToFit="1"/>
    </xf>
    <xf numFmtId="0" fontId="45" fillId="0" borderId="70" xfId="66" applyBorder="1" applyAlignment="1">
      <alignment horizontal="center" vertical="center" shrinkToFit="1"/>
    </xf>
    <xf numFmtId="20" fontId="46" fillId="0" borderId="30" xfId="0" applyNumberFormat="1" applyFont="1" applyBorder="1" applyAlignment="1">
      <alignment horizontal="center" vertical="center"/>
    </xf>
    <xf numFmtId="20" fontId="46" fillId="0" borderId="19" xfId="0" applyNumberFormat="1" applyFont="1" applyBorder="1" applyAlignment="1">
      <alignment horizontal="center" vertical="center"/>
    </xf>
    <xf numFmtId="20" fontId="46" fillId="0" borderId="167" xfId="0" applyNumberFormat="1" applyFont="1" applyBorder="1" applyAlignment="1">
      <alignment horizontal="center" vertical="center"/>
    </xf>
    <xf numFmtId="0" fontId="46" fillId="35" borderId="12" xfId="0" applyFont="1" applyFill="1" applyBorder="1" applyAlignment="1">
      <alignment horizontal="center" vertical="center"/>
    </xf>
    <xf numFmtId="0" fontId="46" fillId="35" borderId="18" xfId="0" applyFont="1" applyFill="1" applyBorder="1" applyAlignment="1">
      <alignment horizontal="center" vertical="center"/>
    </xf>
    <xf numFmtId="0" fontId="46" fillId="0" borderId="18" xfId="0" applyFont="1" applyBorder="1" applyAlignment="1">
      <alignment horizontal="center" vertical="center"/>
    </xf>
    <xf numFmtId="0" fontId="46" fillId="0" borderId="50" xfId="0" applyFont="1" applyBorder="1" applyAlignment="1">
      <alignment horizontal="center" vertical="center"/>
    </xf>
    <xf numFmtId="0" fontId="46" fillId="0" borderId="76" xfId="0" applyFont="1" applyBorder="1" applyAlignment="1">
      <alignment horizontal="center" vertical="center"/>
    </xf>
    <xf numFmtId="0" fontId="46" fillId="33" borderId="168" xfId="0" applyFont="1" applyFill="1" applyBorder="1" applyAlignment="1">
      <alignment horizontal="center" vertical="center"/>
    </xf>
    <xf numFmtId="0" fontId="46" fillId="33" borderId="169" xfId="0" applyFont="1" applyFill="1" applyBorder="1" applyAlignment="1">
      <alignment horizontal="center" vertical="center"/>
    </xf>
    <xf numFmtId="0" fontId="46" fillId="33" borderId="170" xfId="0" applyFont="1" applyFill="1" applyBorder="1" applyAlignment="1">
      <alignment horizontal="center" vertical="center"/>
    </xf>
    <xf numFmtId="0" fontId="46" fillId="33" borderId="171" xfId="0" applyFont="1" applyFill="1" applyBorder="1" applyAlignment="1">
      <alignment horizontal="center" vertical="center"/>
    </xf>
    <xf numFmtId="0" fontId="46" fillId="33" borderId="11" xfId="0" applyFont="1" applyFill="1" applyBorder="1" applyAlignment="1">
      <alignment horizontal="center" vertical="center"/>
    </xf>
    <xf numFmtId="0" fontId="46" fillId="33" borderId="172" xfId="0" applyFont="1" applyFill="1" applyBorder="1" applyAlignment="1">
      <alignment horizontal="center" vertical="center"/>
    </xf>
    <xf numFmtId="0" fontId="70" fillId="0" borderId="0" xfId="0" applyFont="1" applyAlignment="1">
      <alignment vertical="center" shrinkToFit="1"/>
    </xf>
    <xf numFmtId="0" fontId="60" fillId="0" borderId="185" xfId="0" applyFont="1" applyBorder="1" applyAlignment="1">
      <alignment horizontal="center" vertical="center"/>
    </xf>
    <xf numFmtId="0" fontId="60" fillId="0" borderId="187" xfId="0" applyFont="1" applyBorder="1" applyAlignment="1">
      <alignment horizontal="center" vertical="center"/>
    </xf>
    <xf numFmtId="0" fontId="70" fillId="0" borderId="18" xfId="0" applyFont="1" applyBorder="1" applyAlignment="1">
      <alignment horizontal="center" vertical="center" shrinkToFit="1"/>
    </xf>
    <xf numFmtId="0" fontId="70" fillId="0" borderId="50" xfId="0" applyFont="1" applyBorder="1" applyAlignment="1">
      <alignment horizontal="center" vertical="center" shrinkToFit="1"/>
    </xf>
    <xf numFmtId="0" fontId="70" fillId="0" borderId="51" xfId="0" applyFont="1" applyBorder="1" applyAlignment="1">
      <alignment horizontal="center" vertical="center" shrinkToFit="1"/>
    </xf>
    <xf numFmtId="0" fontId="70" fillId="0" borderId="0" xfId="0" applyFont="1" applyAlignment="1">
      <alignment vertical="center"/>
    </xf>
    <xf numFmtId="0" fontId="54" fillId="0" borderId="56" xfId="0" applyFont="1" applyBorder="1" applyAlignment="1">
      <alignment horizontal="center" vertical="center"/>
    </xf>
    <xf numFmtId="0" fontId="54" fillId="0" borderId="53" xfId="0" applyFont="1" applyBorder="1" applyAlignment="1">
      <alignment horizontal="center" vertical="center"/>
    </xf>
    <xf numFmtId="0" fontId="52" fillId="0" borderId="56" xfId="0" applyFont="1" applyBorder="1" applyAlignment="1">
      <alignment horizontal="center" vertical="center" wrapText="1"/>
    </xf>
    <xf numFmtId="0" fontId="52" fillId="0" borderId="53" xfId="0" applyFont="1" applyBorder="1" applyAlignment="1">
      <alignment horizontal="center" vertical="center" wrapText="1"/>
    </xf>
    <xf numFmtId="0" fontId="52" fillId="0" borderId="35" xfId="0" applyFont="1" applyBorder="1" applyAlignment="1">
      <alignment horizontal="center" vertical="center" wrapText="1"/>
    </xf>
    <xf numFmtId="0" fontId="52" fillId="0" borderId="36" xfId="0" applyFont="1" applyBorder="1" applyAlignment="1">
      <alignment horizontal="center" vertical="center" wrapText="1"/>
    </xf>
    <xf numFmtId="0" fontId="52" fillId="0" borderId="54" xfId="0" applyFont="1" applyBorder="1" applyAlignment="1">
      <alignment horizontal="center" vertical="center" wrapText="1"/>
    </xf>
    <xf numFmtId="0" fontId="52" fillId="0" borderId="55" xfId="0" applyFont="1" applyBorder="1" applyAlignment="1">
      <alignment horizontal="center" vertical="center" wrapText="1"/>
    </xf>
    <xf numFmtId="0" fontId="60" fillId="0" borderId="222" xfId="0" applyFont="1" applyBorder="1" applyAlignment="1">
      <alignment horizontal="center" vertical="center"/>
    </xf>
    <xf numFmtId="0" fontId="60" fillId="0" borderId="0" xfId="0" applyFont="1" applyAlignment="1">
      <alignment horizontal="center" vertical="center"/>
    </xf>
    <xf numFmtId="0" fontId="60" fillId="0" borderId="186" xfId="0" applyFont="1" applyBorder="1" applyAlignment="1">
      <alignment horizontal="center" vertical="center"/>
    </xf>
    <xf numFmtId="0" fontId="52" fillId="0" borderId="30" xfId="0" applyFont="1" applyBorder="1" applyAlignment="1">
      <alignment horizontal="center" vertical="center" shrinkToFit="1"/>
    </xf>
    <xf numFmtId="0" fontId="52" fillId="0" borderId="31" xfId="0" applyFont="1" applyBorder="1" applyAlignment="1">
      <alignment horizontal="center" vertical="center" shrinkToFit="1"/>
    </xf>
    <xf numFmtId="0" fontId="52" fillId="0" borderId="19" xfId="0" applyFont="1" applyBorder="1" applyAlignment="1">
      <alignment horizontal="center" vertical="center" shrinkToFit="1"/>
    </xf>
    <xf numFmtId="0" fontId="52" fillId="0" borderId="0" xfId="0" applyFont="1" applyAlignment="1">
      <alignment horizontal="center" vertical="center" shrinkToFit="1"/>
    </xf>
    <xf numFmtId="0" fontId="70" fillId="0" borderId="19" xfId="0" applyFont="1" applyBorder="1" applyAlignment="1">
      <alignment horizontal="center" vertical="center" shrinkToFit="1"/>
    </xf>
    <xf numFmtId="0" fontId="70" fillId="0" borderId="0" xfId="0" applyFont="1" applyAlignment="1">
      <alignment horizontal="center" vertical="center" shrinkToFit="1"/>
    </xf>
    <xf numFmtId="0" fontId="70" fillId="0" borderId="42" xfId="0" applyFont="1" applyBorder="1" applyAlignment="1">
      <alignment horizontal="center" vertical="center" shrinkToFit="1"/>
    </xf>
    <xf numFmtId="0" fontId="70" fillId="0" borderId="21" xfId="0" applyFont="1" applyBorder="1" applyAlignment="1">
      <alignment horizontal="center" vertical="center" shrinkToFit="1"/>
    </xf>
    <xf numFmtId="0" fontId="70" fillId="0" borderId="54" xfId="0" applyFont="1" applyBorder="1" applyAlignment="1">
      <alignment horizontal="center" vertical="center" shrinkToFit="1"/>
    </xf>
    <xf numFmtId="0" fontId="70" fillId="0" borderId="55" xfId="0" applyFont="1" applyBorder="1" applyAlignment="1">
      <alignment horizontal="center" vertical="center" shrinkToFit="1"/>
    </xf>
    <xf numFmtId="0" fontId="60" fillId="0" borderId="189" xfId="0" applyFont="1" applyBorder="1" applyAlignment="1">
      <alignment horizontal="center" vertical="center"/>
    </xf>
    <xf numFmtId="0" fontId="70" fillId="0" borderId="20" xfId="0" applyFont="1" applyBorder="1" applyAlignment="1">
      <alignment horizontal="center" vertical="center" shrinkToFit="1"/>
    </xf>
    <xf numFmtId="0" fontId="70" fillId="0" borderId="43" xfId="0" applyFont="1" applyBorder="1" applyAlignment="1">
      <alignment horizontal="center" vertical="center" shrinkToFit="1"/>
    </xf>
    <xf numFmtId="0" fontId="52" fillId="0" borderId="32" xfId="0" applyFont="1" applyBorder="1" applyAlignment="1">
      <alignment horizontal="center" vertical="center" shrinkToFit="1"/>
    </xf>
    <xf numFmtId="0" fontId="52" fillId="0" borderId="20" xfId="0" applyFont="1" applyBorder="1" applyAlignment="1">
      <alignment horizontal="center" vertical="center" shrinkToFit="1"/>
    </xf>
    <xf numFmtId="0" fontId="54" fillId="0" borderId="53" xfId="0" applyFont="1" applyBorder="1"/>
    <xf numFmtId="0" fontId="60" fillId="0" borderId="54" xfId="0" applyFont="1" applyBorder="1" applyAlignment="1">
      <alignment horizontal="center" vertical="center"/>
    </xf>
    <xf numFmtId="0" fontId="60" fillId="0" borderId="55" xfId="0" applyFont="1" applyBorder="1" applyAlignment="1">
      <alignment horizontal="center" vertical="center"/>
    </xf>
    <xf numFmtId="0" fontId="65" fillId="0" borderId="30" xfId="0" applyFont="1" applyBorder="1" applyAlignment="1">
      <alignment horizontal="center" vertical="center"/>
    </xf>
    <xf numFmtId="0" fontId="65" fillId="0" borderId="31" xfId="0" applyFont="1" applyBorder="1" applyAlignment="1">
      <alignment horizontal="center" vertical="center"/>
    </xf>
    <xf numFmtId="0" fontId="65" fillId="0" borderId="32" xfId="0" applyFont="1" applyBorder="1" applyAlignment="1">
      <alignment horizontal="center" vertical="center"/>
    </xf>
    <xf numFmtId="0" fontId="65" fillId="0" borderId="42" xfId="0" applyFont="1" applyBorder="1" applyAlignment="1">
      <alignment horizontal="center" vertical="center"/>
    </xf>
    <xf numFmtId="0" fontId="65" fillId="0" borderId="21" xfId="0" applyFont="1" applyBorder="1" applyAlignment="1">
      <alignment horizontal="center" vertical="center"/>
    </xf>
    <xf numFmtId="0" fontId="65" fillId="0" borderId="43" xfId="0" applyFont="1" applyBorder="1" applyAlignment="1">
      <alignment horizontal="center" vertical="center"/>
    </xf>
    <xf numFmtId="20" fontId="57" fillId="0" borderId="12" xfId="0" applyNumberFormat="1" applyFont="1" applyBorder="1" applyAlignment="1">
      <alignment horizontal="center" vertical="center"/>
    </xf>
    <xf numFmtId="20" fontId="57" fillId="0" borderId="18" xfId="0" applyNumberFormat="1" applyFont="1" applyBorder="1" applyAlignment="1">
      <alignment horizontal="center" vertical="center"/>
    </xf>
    <xf numFmtId="0" fontId="54" fillId="0" borderId="12" xfId="0" applyFont="1" applyBorder="1" applyAlignment="1">
      <alignment horizontal="center" vertical="center"/>
    </xf>
    <xf numFmtId="0" fontId="54" fillId="0" borderId="18" xfId="0" applyFont="1" applyBorder="1" applyAlignment="1">
      <alignment horizontal="center" vertical="center"/>
    </xf>
    <xf numFmtId="0" fontId="105" fillId="0" borderId="30" xfId="0" applyFont="1" applyBorder="1" applyAlignment="1">
      <alignment horizontal="center" vertical="center" shrinkToFit="1"/>
    </xf>
    <xf numFmtId="0" fontId="105" fillId="0" borderId="31" xfId="0" applyFont="1" applyBorder="1" applyAlignment="1">
      <alignment horizontal="center" vertical="center" shrinkToFit="1"/>
    </xf>
    <xf numFmtId="0" fontId="105" fillId="0" borderId="32" xfId="0" applyFont="1" applyBorder="1" applyAlignment="1">
      <alignment horizontal="center" vertical="center" shrinkToFit="1"/>
    </xf>
    <xf numFmtId="0" fontId="105" fillId="0" borderId="42" xfId="0" applyFont="1" applyBorder="1" applyAlignment="1">
      <alignment horizontal="center" vertical="center" shrinkToFit="1"/>
    </xf>
    <xf numFmtId="0" fontId="105" fillId="0" borderId="21" xfId="0" applyFont="1" applyBorder="1" applyAlignment="1">
      <alignment horizontal="center" vertical="center" shrinkToFit="1"/>
    </xf>
    <xf numFmtId="0" fontId="105" fillId="0" borderId="43" xfId="0" applyFont="1" applyBorder="1" applyAlignment="1">
      <alignment horizontal="center" vertical="center" shrinkToFit="1"/>
    </xf>
    <xf numFmtId="0" fontId="68" fillId="0" borderId="30" xfId="0" applyFont="1" applyBorder="1" applyAlignment="1">
      <alignment horizontal="center" vertical="center"/>
    </xf>
    <xf numFmtId="0" fontId="68" fillId="0" borderId="31" xfId="0" applyFont="1" applyBorder="1" applyAlignment="1">
      <alignment horizontal="center" vertical="center"/>
    </xf>
    <xf numFmtId="0" fontId="68" fillId="0" borderId="32" xfId="0" applyFont="1" applyBorder="1" applyAlignment="1">
      <alignment horizontal="center" vertical="center"/>
    </xf>
    <xf numFmtId="0" fontId="68" fillId="0" borderId="42" xfId="0" applyFont="1" applyBorder="1" applyAlignment="1">
      <alignment horizontal="center" vertical="center"/>
    </xf>
    <xf numFmtId="0" fontId="68" fillId="0" borderId="21" xfId="0" applyFont="1" applyBorder="1" applyAlignment="1">
      <alignment horizontal="center" vertical="center"/>
    </xf>
    <xf numFmtId="0" fontId="68" fillId="0" borderId="43" xfId="0" applyFont="1" applyBorder="1" applyAlignment="1">
      <alignment horizontal="center" vertical="center"/>
    </xf>
    <xf numFmtId="0" fontId="68" fillId="0" borderId="160" xfId="0" applyFont="1" applyBorder="1" applyAlignment="1">
      <alignment horizontal="center" vertical="center"/>
    </xf>
    <xf numFmtId="0" fontId="68" fillId="0" borderId="17" xfId="0" applyFont="1" applyBorder="1" applyAlignment="1">
      <alignment horizontal="center" vertical="center"/>
    </xf>
    <xf numFmtId="0" fontId="68" fillId="0" borderId="93" xfId="0" applyFont="1" applyBorder="1" applyAlignment="1">
      <alignment horizontal="center" vertical="center"/>
    </xf>
    <xf numFmtId="0" fontId="68" fillId="0" borderId="47" xfId="0" applyFont="1" applyBorder="1" applyAlignment="1">
      <alignment horizontal="center" vertical="center"/>
    </xf>
    <xf numFmtId="0" fontId="68" fillId="0" borderId="16" xfId="0" applyFont="1" applyBorder="1" applyAlignment="1">
      <alignment horizontal="center" vertical="center"/>
    </xf>
    <xf numFmtId="0" fontId="68" fillId="0" borderId="29" xfId="0" applyFont="1" applyBorder="1" applyAlignment="1">
      <alignment horizontal="center" vertical="center"/>
    </xf>
    <xf numFmtId="0" fontId="55" fillId="0" borderId="31" xfId="0" applyFont="1" applyBorder="1" applyAlignment="1">
      <alignment horizontal="center" vertical="center" wrapText="1" shrinkToFit="1"/>
    </xf>
    <xf numFmtId="0" fontId="55" fillId="0" borderId="0" xfId="0" applyFont="1" applyAlignment="1">
      <alignment horizontal="center" vertical="center" wrapText="1" shrinkToFit="1"/>
    </xf>
    <xf numFmtId="0" fontId="55" fillId="0" borderId="21" xfId="0" applyFont="1" applyBorder="1" applyAlignment="1">
      <alignment horizontal="center" vertical="center" wrapText="1" shrinkToFit="1"/>
    </xf>
    <xf numFmtId="0" fontId="46" fillId="0" borderId="31" xfId="0" applyFont="1" applyBorder="1" applyAlignment="1">
      <alignment horizontal="center" vertical="center" shrinkToFit="1"/>
    </xf>
    <xf numFmtId="0" fontId="46" fillId="0" borderId="0" xfId="0" applyFont="1" applyAlignment="1">
      <alignment horizontal="center" vertical="center" shrinkToFit="1"/>
    </xf>
    <xf numFmtId="0" fontId="46" fillId="0" borderId="105" xfId="0" applyFont="1" applyBorder="1" applyAlignment="1">
      <alignment horizontal="center" vertical="center" shrinkToFit="1"/>
    </xf>
    <xf numFmtId="56" fontId="46" fillId="0" borderId="31" xfId="0" applyNumberFormat="1" applyFont="1" applyBorder="1" applyAlignment="1">
      <alignment horizontal="center" vertical="center" shrinkToFit="1"/>
    </xf>
    <xf numFmtId="0" fontId="109" fillId="0" borderId="12" xfId="65" applyFont="1" applyBorder="1" applyAlignment="1">
      <alignment horizontal="center" vertical="center"/>
    </xf>
    <xf numFmtId="0" fontId="109" fillId="0" borderId="18" xfId="65" applyFont="1" applyBorder="1" applyAlignment="1">
      <alignment horizontal="center" vertical="center"/>
    </xf>
    <xf numFmtId="0" fontId="109" fillId="0" borderId="50" xfId="65" applyFont="1" applyBorder="1" applyAlignment="1">
      <alignment horizontal="center" vertical="center"/>
    </xf>
    <xf numFmtId="0" fontId="109" fillId="0" borderId="51" xfId="65" applyFont="1" applyBorder="1" applyAlignment="1">
      <alignment horizontal="center" vertical="center"/>
    </xf>
    <xf numFmtId="0" fontId="48" fillId="33" borderId="12" xfId="65" applyFont="1" applyFill="1" applyBorder="1" applyAlignment="1">
      <alignment horizontal="center" vertical="center"/>
    </xf>
    <xf numFmtId="0" fontId="48" fillId="33" borderId="56" xfId="65" applyFont="1" applyFill="1" applyBorder="1" applyAlignment="1">
      <alignment horizontal="center" vertical="center"/>
    </xf>
    <xf numFmtId="0" fontId="48" fillId="33" borderId="41" xfId="65" applyFont="1" applyFill="1" applyBorder="1" applyAlignment="1">
      <alignment horizontal="center" vertical="center"/>
    </xf>
    <xf numFmtId="0" fontId="48" fillId="33" borderId="53" xfId="65" applyFont="1" applyFill="1" applyBorder="1" applyAlignment="1">
      <alignment horizontal="center" vertical="center"/>
    </xf>
    <xf numFmtId="0" fontId="48" fillId="33" borderId="35" xfId="65" applyFont="1" applyFill="1" applyBorder="1" applyAlignment="1">
      <alignment horizontal="center" vertical="center"/>
    </xf>
    <xf numFmtId="0" fontId="48" fillId="33" borderId="0" xfId="65" applyFont="1" applyFill="1" applyAlignment="1">
      <alignment horizontal="center" vertical="center"/>
    </xf>
    <xf numFmtId="0" fontId="48" fillId="33" borderId="36" xfId="65" applyFont="1" applyFill="1" applyBorder="1" applyAlignment="1">
      <alignment horizontal="center" vertical="center"/>
    </xf>
    <xf numFmtId="0" fontId="48" fillId="33" borderId="54" xfId="65" applyFont="1" applyFill="1" applyBorder="1" applyAlignment="1">
      <alignment horizontal="center" vertical="center"/>
    </xf>
    <xf numFmtId="0" fontId="48" fillId="33" borderId="24" xfId="65" applyFont="1" applyFill="1" applyBorder="1" applyAlignment="1">
      <alignment horizontal="center" vertical="center"/>
    </xf>
    <xf numFmtId="0" fontId="48" fillId="33" borderId="55" xfId="65" applyFont="1" applyFill="1" applyBorder="1" applyAlignment="1">
      <alignment horizontal="center" vertical="center"/>
    </xf>
    <xf numFmtId="0" fontId="109" fillId="0" borderId="80" xfId="72" applyFont="1" applyBorder="1" applyAlignment="1">
      <alignment horizontal="center" vertical="center" shrinkToFit="1"/>
    </xf>
    <xf numFmtId="0" fontId="109" fillId="0" borderId="158" xfId="72" applyFont="1" applyBorder="1" applyAlignment="1">
      <alignment horizontal="center" vertical="center"/>
    </xf>
    <xf numFmtId="0" fontId="109" fillId="0" borderId="82" xfId="72" applyFont="1" applyBorder="1" applyAlignment="1">
      <alignment horizontal="center" vertical="center"/>
    </xf>
    <xf numFmtId="0" fontId="109" fillId="0" borderId="40" xfId="72" applyFont="1" applyBorder="1" applyAlignment="1">
      <alignment vertical="top" wrapText="1"/>
    </xf>
    <xf numFmtId="0" fontId="109" fillId="0" borderId="41" xfId="72" applyFont="1" applyBorder="1" applyAlignment="1">
      <alignment vertical="top" wrapText="1"/>
    </xf>
    <xf numFmtId="0" fontId="109" fillId="0" borderId="70" xfId="72" applyFont="1" applyBorder="1" applyAlignment="1">
      <alignment vertical="top" wrapText="1"/>
    </xf>
    <xf numFmtId="0" fontId="109" fillId="0" borderId="19" xfId="72" applyFont="1" applyBorder="1" applyAlignment="1">
      <alignment vertical="top" wrapText="1"/>
    </xf>
    <xf numFmtId="0" fontId="109" fillId="0" borderId="0" xfId="72" applyFont="1" applyAlignment="1">
      <alignment vertical="top" wrapText="1"/>
    </xf>
    <xf numFmtId="0" fontId="109" fillId="0" borderId="20" xfId="72" applyFont="1" applyBorder="1" applyAlignment="1">
      <alignment vertical="top" wrapText="1"/>
    </xf>
    <xf numFmtId="0" fontId="109" fillId="0" borderId="42" xfId="72" applyFont="1" applyBorder="1" applyAlignment="1">
      <alignment vertical="top" wrapText="1"/>
    </xf>
    <xf numFmtId="0" fontId="109" fillId="0" borderId="21" xfId="72" applyFont="1" applyBorder="1" applyAlignment="1">
      <alignment vertical="top" wrapText="1"/>
    </xf>
    <xf numFmtId="0" fontId="109" fillId="0" borderId="43" xfId="72" applyFont="1" applyBorder="1" applyAlignment="1">
      <alignment vertical="top" wrapText="1"/>
    </xf>
    <xf numFmtId="0" fontId="109" fillId="0" borderId="31" xfId="72" applyFont="1" applyBorder="1" applyAlignment="1">
      <alignment vertical="top" shrinkToFit="1"/>
    </xf>
    <xf numFmtId="0" fontId="109" fillId="0" borderId="0" xfId="72" applyFont="1" applyAlignment="1">
      <alignment vertical="top" shrinkToFit="1"/>
    </xf>
    <xf numFmtId="0" fontId="109" fillId="33" borderId="18" xfId="72" applyFont="1" applyFill="1" applyBorder="1" applyAlignment="1">
      <alignment horizontal="center" vertical="center" shrinkToFit="1"/>
    </xf>
    <xf numFmtId="0" fontId="109" fillId="33" borderId="51" xfId="72" applyFont="1" applyFill="1" applyBorder="1" applyAlignment="1">
      <alignment horizontal="center" vertical="center" shrinkToFit="1"/>
    </xf>
    <xf numFmtId="0" fontId="109" fillId="33" borderId="50" xfId="72" applyFont="1" applyFill="1" applyBorder="1" applyAlignment="1">
      <alignment horizontal="center" vertical="center" shrinkToFit="1"/>
    </xf>
    <xf numFmtId="0" fontId="109" fillId="33" borderId="76" xfId="72" applyFont="1" applyFill="1" applyBorder="1" applyAlignment="1">
      <alignment horizontal="center" vertical="center" shrinkToFit="1"/>
    </xf>
    <xf numFmtId="0" fontId="109" fillId="0" borderId="12" xfId="72" applyFont="1" applyBorder="1" applyAlignment="1">
      <alignment horizontal="center" vertical="center" shrinkToFit="1"/>
    </xf>
    <xf numFmtId="0" fontId="109" fillId="0" borderId="75" xfId="72" applyFont="1" applyBorder="1" applyAlignment="1">
      <alignment horizontal="center" vertical="center" shrinkToFit="1"/>
    </xf>
    <xf numFmtId="0" fontId="109" fillId="0" borderId="50" xfId="72" applyFont="1" applyBorder="1" applyAlignment="1">
      <alignment horizontal="center" vertical="center" shrinkToFit="1"/>
    </xf>
    <xf numFmtId="0" fontId="109" fillId="0" borderId="51" xfId="72" applyFont="1" applyBorder="1" applyAlignment="1">
      <alignment horizontal="center" vertical="center" shrinkToFit="1"/>
    </xf>
    <xf numFmtId="0" fontId="109" fillId="0" borderId="18" xfId="72" applyFont="1" applyBorder="1" applyAlignment="1">
      <alignment horizontal="center" vertical="center" shrinkToFit="1"/>
    </xf>
    <xf numFmtId="0" fontId="109" fillId="0" borderId="76" xfId="72" applyFont="1" applyBorder="1" applyAlignment="1">
      <alignment horizontal="center" vertical="center" shrinkToFit="1"/>
    </xf>
    <xf numFmtId="0" fontId="109" fillId="33" borderId="12" xfId="72" applyFont="1" applyFill="1" applyBorder="1" applyAlignment="1">
      <alignment horizontal="center" vertical="center" shrinkToFit="1"/>
    </xf>
    <xf numFmtId="0" fontId="109" fillId="0" borderId="54" xfId="72" applyFont="1" applyBorder="1" applyAlignment="1">
      <alignment horizontal="center" vertical="center" shrinkToFit="1"/>
    </xf>
    <xf numFmtId="0" fontId="109" fillId="0" borderId="24" xfId="72" applyFont="1" applyBorder="1" applyAlignment="1">
      <alignment horizontal="center" vertical="center" shrinkToFit="1"/>
    </xf>
    <xf numFmtId="0" fontId="109" fillId="0" borderId="63" xfId="72" applyFont="1" applyBorder="1" applyAlignment="1">
      <alignment horizontal="center" vertical="center" shrinkToFit="1"/>
    </xf>
    <xf numFmtId="0" fontId="110" fillId="0" borderId="54" xfId="72" applyFont="1" applyBorder="1" applyAlignment="1">
      <alignment horizontal="center" vertical="center" wrapText="1" shrinkToFit="1"/>
    </xf>
    <xf numFmtId="0" fontId="110" fillId="0" borderId="55" xfId="72" applyFont="1" applyBorder="1" applyAlignment="1">
      <alignment horizontal="center" vertical="center" shrinkToFit="1"/>
    </xf>
    <xf numFmtId="0" fontId="109" fillId="0" borderId="55" xfId="72" applyFont="1" applyBorder="1" applyAlignment="1">
      <alignment horizontal="center" vertical="center" shrinkToFit="1"/>
    </xf>
    <xf numFmtId="0" fontId="109" fillId="0" borderId="44" xfId="72" applyFont="1" applyBorder="1" applyAlignment="1">
      <alignment horizontal="center" vertical="center" shrinkToFit="1"/>
    </xf>
    <xf numFmtId="0" fontId="109" fillId="0" borderId="0" xfId="72" applyFont="1" applyAlignment="1">
      <alignment horizontal="center" vertical="center" shrinkToFit="1"/>
    </xf>
    <xf numFmtId="0" fontId="109" fillId="0" borderId="21" xfId="72" applyFont="1" applyBorder="1" applyAlignment="1">
      <alignment horizontal="center" vertical="center" shrinkToFit="1"/>
    </xf>
    <xf numFmtId="0" fontId="109" fillId="0" borderId="56" xfId="72" applyFont="1" applyBorder="1" applyAlignment="1">
      <alignment horizontal="center" vertical="center" shrinkToFit="1"/>
    </xf>
    <xf numFmtId="0" fontId="109" fillId="0" borderId="41" xfId="72" applyFont="1" applyBorder="1" applyAlignment="1">
      <alignment horizontal="center" vertical="center" shrinkToFit="1"/>
    </xf>
    <xf numFmtId="0" fontId="109" fillId="0" borderId="53" xfId="72" applyFont="1" applyBorder="1" applyAlignment="1">
      <alignment horizontal="center" vertical="center" shrinkToFit="1"/>
    </xf>
    <xf numFmtId="0" fontId="109" fillId="0" borderId="31" xfId="72" applyFont="1" applyBorder="1" applyAlignment="1">
      <alignment horizontal="center" vertical="center" shrinkToFit="1"/>
    </xf>
    <xf numFmtId="0" fontId="110" fillId="0" borderId="21" xfId="72" applyFont="1" applyBorder="1" applyAlignment="1">
      <alignment horizontal="center" vertical="center" wrapText="1" shrinkToFit="1"/>
    </xf>
    <xf numFmtId="0" fontId="110" fillId="0" borderId="0" xfId="72" applyFont="1" applyAlignment="1">
      <alignment horizontal="center" vertical="center" wrapText="1" shrinkToFit="1"/>
    </xf>
    <xf numFmtId="0" fontId="110" fillId="0" borderId="31" xfId="72" applyFont="1" applyBorder="1" applyAlignment="1">
      <alignment horizontal="center" vertical="center" wrapText="1" shrinkToFit="1"/>
    </xf>
    <xf numFmtId="0" fontId="109" fillId="0" borderId="24" xfId="72" applyFont="1" applyBorder="1" applyAlignment="1">
      <alignment horizontal="center" vertical="center"/>
    </xf>
    <xf numFmtId="0" fontId="109" fillId="0" borderId="70" xfId="72" applyFont="1" applyBorder="1" applyAlignment="1">
      <alignment horizontal="center" vertical="center" shrinkToFit="1"/>
    </xf>
    <xf numFmtId="0" fontId="109" fillId="0" borderId="22" xfId="72" applyFont="1" applyBorder="1" applyAlignment="1">
      <alignment horizontal="center" vertical="center" shrinkToFit="1"/>
    </xf>
    <xf numFmtId="0" fontId="109" fillId="0" borderId="35" xfId="72" applyFont="1" applyBorder="1" applyAlignment="1">
      <alignment horizontal="center" vertical="center" shrinkToFit="1"/>
    </xf>
    <xf numFmtId="0" fontId="109" fillId="0" borderId="36" xfId="72" applyFont="1" applyBorder="1" applyAlignment="1">
      <alignment horizontal="center" vertical="center" shrinkToFit="1"/>
    </xf>
    <xf numFmtId="0" fontId="109" fillId="0" borderId="18" xfId="72" applyFont="1" applyBorder="1" applyAlignment="1">
      <alignment vertical="center"/>
    </xf>
    <xf numFmtId="0" fontId="109" fillId="0" borderId="51" xfId="72" applyFont="1" applyBorder="1" applyAlignment="1">
      <alignment vertical="center"/>
    </xf>
    <xf numFmtId="0" fontId="109" fillId="0" borderId="40" xfId="72" applyFont="1" applyBorder="1" applyAlignment="1">
      <alignment horizontal="center" vertical="center" shrinkToFit="1"/>
    </xf>
    <xf numFmtId="0" fontId="109" fillId="0" borderId="15" xfId="72" applyFont="1" applyBorder="1" applyAlignment="1">
      <alignment horizontal="center" vertical="center" shrinkToFit="1"/>
    </xf>
    <xf numFmtId="0" fontId="111" fillId="0" borderId="15" xfId="72" applyFont="1" applyBorder="1" applyAlignment="1">
      <alignment horizontal="center" vertical="center"/>
    </xf>
    <xf numFmtId="0" fontId="111" fillId="0" borderId="77" xfId="72" applyFont="1" applyBorder="1" applyAlignment="1">
      <alignment horizontal="center" vertical="center"/>
    </xf>
    <xf numFmtId="0" fontId="111" fillId="0" borderId="22" xfId="72" applyFont="1" applyBorder="1" applyAlignment="1">
      <alignment horizontal="center" vertical="center"/>
    </xf>
    <xf numFmtId="0" fontId="109" fillId="0" borderId="20" xfId="72" applyFont="1" applyBorder="1" applyAlignment="1">
      <alignment horizontal="center" vertical="center" shrinkToFit="1"/>
    </xf>
    <xf numFmtId="0" fontId="108" fillId="0" borderId="0" xfId="72" applyFont="1" applyAlignment="1">
      <alignment horizontal="center" vertical="center" shrinkToFit="1"/>
    </xf>
    <xf numFmtId="0" fontId="103" fillId="0" borderId="185" xfId="72" applyFont="1" applyBorder="1" applyAlignment="1">
      <alignment horizontal="center" vertical="center" wrapText="1" shrinkToFit="1"/>
    </xf>
    <xf numFmtId="0" fontId="103" fillId="0" borderId="186" xfId="72" applyFont="1" applyBorder="1" applyAlignment="1">
      <alignment horizontal="center" vertical="center" shrinkToFit="1"/>
    </xf>
    <xf numFmtId="0" fontId="103" fillId="0" borderId="187" xfId="72" applyFont="1" applyBorder="1" applyAlignment="1">
      <alignment horizontal="center" vertical="center" shrinkToFit="1"/>
    </xf>
    <xf numFmtId="0" fontId="103" fillId="0" borderId="35" xfId="72" applyFont="1" applyBorder="1" applyAlignment="1">
      <alignment horizontal="center" vertical="center" shrinkToFit="1"/>
    </xf>
    <xf numFmtId="0" fontId="103" fillId="0" borderId="0" xfId="72" applyFont="1" applyAlignment="1">
      <alignment horizontal="center" vertical="center" shrinkToFit="1"/>
    </xf>
    <xf numFmtId="0" fontId="103" fillId="0" borderId="36" xfId="72" applyFont="1" applyBorder="1" applyAlignment="1">
      <alignment horizontal="center" vertical="center" shrinkToFit="1"/>
    </xf>
    <xf numFmtId="0" fontId="103" fillId="0" borderId="54" xfId="72" applyFont="1" applyBorder="1" applyAlignment="1">
      <alignment horizontal="center" vertical="center" shrinkToFit="1"/>
    </xf>
    <xf numFmtId="0" fontId="103" fillId="0" borderId="24" xfId="72" applyFont="1" applyBorder="1" applyAlignment="1">
      <alignment horizontal="center" vertical="center" shrinkToFit="1"/>
    </xf>
    <xf numFmtId="0" fontId="103" fillId="0" borderId="55" xfId="72" applyFont="1" applyBorder="1" applyAlignment="1">
      <alignment horizontal="center" vertical="center" shrinkToFit="1"/>
    </xf>
    <xf numFmtId="0" fontId="109" fillId="0" borderId="65" xfId="72" applyFont="1" applyBorder="1" applyAlignment="1">
      <alignment horizontal="center" vertical="center" shrinkToFit="1"/>
    </xf>
    <xf numFmtId="0" fontId="109" fillId="0" borderId="180" xfId="72" applyFont="1" applyBorder="1" applyAlignment="1">
      <alignment horizontal="center" vertical="center" shrinkToFit="1"/>
    </xf>
    <xf numFmtId="0" fontId="109" fillId="0" borderId="181" xfId="72" applyFont="1" applyBorder="1" applyAlignment="1">
      <alignment horizontal="center" vertical="center" shrinkToFit="1"/>
    </xf>
    <xf numFmtId="0" fontId="109" fillId="0" borderId="19" xfId="72" applyFont="1" applyBorder="1" applyAlignment="1">
      <alignment horizontal="center" vertical="center" shrinkToFit="1"/>
    </xf>
    <xf numFmtId="177" fontId="109" fillId="33" borderId="174" xfId="72" applyNumberFormat="1" applyFont="1" applyFill="1" applyBorder="1" applyAlignment="1">
      <alignment horizontal="center" vertical="center" shrinkToFit="1"/>
    </xf>
    <xf numFmtId="177" fontId="109" fillId="33" borderId="50" xfId="72" applyNumberFormat="1" applyFont="1" applyFill="1" applyBorder="1" applyAlignment="1">
      <alignment horizontal="center" vertical="center" shrinkToFit="1"/>
    </xf>
    <xf numFmtId="0" fontId="109" fillId="0" borderId="175" xfId="72" applyFont="1" applyBorder="1" applyAlignment="1">
      <alignment horizontal="center" vertical="center" shrinkToFit="1"/>
    </xf>
    <xf numFmtId="0" fontId="109" fillId="0" borderId="176" xfId="72" applyFont="1" applyBorder="1" applyAlignment="1">
      <alignment horizontal="center" vertical="center" shrinkToFit="1"/>
    </xf>
    <xf numFmtId="0" fontId="110" fillId="0" borderId="35" xfId="72" applyFont="1" applyBorder="1" applyAlignment="1">
      <alignment horizontal="center" vertical="center" shrinkToFit="1"/>
    </xf>
    <xf numFmtId="0" fontId="110" fillId="0" borderId="0" xfId="72" applyFont="1" applyAlignment="1">
      <alignment horizontal="center" vertical="center" shrinkToFit="1"/>
    </xf>
    <xf numFmtId="0" fontId="110" fillId="0" borderId="36" xfId="72" applyFont="1" applyBorder="1" applyAlignment="1">
      <alignment horizontal="center" vertical="center" shrinkToFit="1"/>
    </xf>
    <xf numFmtId="0" fontId="109" fillId="33" borderId="173" xfId="72" applyFont="1" applyFill="1" applyBorder="1" applyAlignment="1">
      <alignment horizontal="center" vertical="center" shrinkToFit="1"/>
    </xf>
    <xf numFmtId="0" fontId="109" fillId="33" borderId="0" xfId="72" applyFont="1" applyFill="1" applyAlignment="1">
      <alignment horizontal="center" vertical="center" shrinkToFit="1"/>
    </xf>
    <xf numFmtId="0" fontId="109" fillId="33" borderId="20" xfId="72" applyFont="1" applyFill="1" applyBorder="1" applyAlignment="1">
      <alignment horizontal="center" vertical="center" shrinkToFit="1"/>
    </xf>
    <xf numFmtId="0" fontId="106" fillId="0" borderId="21" xfId="72" applyFont="1" applyBorder="1" applyAlignment="1">
      <alignment horizontal="center" vertical="center"/>
    </xf>
    <xf numFmtId="0" fontId="107" fillId="0" borderId="21" xfId="72" applyFont="1" applyBorder="1" applyAlignment="1">
      <alignment horizontal="center" vertical="center"/>
    </xf>
    <xf numFmtId="0" fontId="108" fillId="0" borderId="21" xfId="72" applyFont="1" applyBorder="1" applyAlignment="1">
      <alignment horizontal="center" vertical="center"/>
    </xf>
    <xf numFmtId="0" fontId="108" fillId="0" borderId="21" xfId="72" quotePrefix="1" applyFont="1" applyBorder="1" applyAlignment="1">
      <alignment horizontal="center" vertical="center"/>
    </xf>
    <xf numFmtId="0" fontId="109" fillId="0" borderId="30" xfId="72" applyFont="1" applyBorder="1" applyAlignment="1">
      <alignment horizontal="center" vertical="center" shrinkToFit="1"/>
    </xf>
    <xf numFmtId="0" fontId="109" fillId="0" borderId="60" xfId="72" applyFont="1" applyBorder="1" applyAlignment="1">
      <alignment horizontal="center" vertical="center" shrinkToFit="1"/>
    </xf>
    <xf numFmtId="0" fontId="110" fillId="0" borderId="49" xfId="72" applyFont="1" applyBorder="1" applyAlignment="1">
      <alignment horizontal="center" vertical="center" wrapText="1" shrinkToFit="1"/>
    </xf>
    <xf numFmtId="0" fontId="110" fillId="0" borderId="31" xfId="72" applyFont="1" applyBorder="1" applyAlignment="1">
      <alignment horizontal="center" vertical="center" shrinkToFit="1"/>
    </xf>
    <xf numFmtId="0" fontId="110" fillId="0" borderId="60" xfId="72" applyFont="1" applyBorder="1" applyAlignment="1">
      <alignment horizontal="center" vertical="center" shrinkToFit="1"/>
    </xf>
    <xf numFmtId="0" fontId="110" fillId="0" borderId="54" xfId="72" applyFont="1" applyBorder="1" applyAlignment="1">
      <alignment horizontal="center" vertical="center" shrinkToFit="1"/>
    </xf>
    <xf numFmtId="0" fontId="110" fillId="0" borderId="24" xfId="72" applyFont="1" applyBorder="1" applyAlignment="1">
      <alignment horizontal="center" vertical="center" shrinkToFit="1"/>
    </xf>
    <xf numFmtId="0" fontId="109" fillId="0" borderId="82" xfId="72" applyFont="1" applyBorder="1" applyAlignment="1">
      <alignment horizontal="center" vertical="center" shrinkToFit="1"/>
    </xf>
    <xf numFmtId="0" fontId="109" fillId="0" borderId="174" xfId="72" applyFont="1" applyBorder="1" applyAlignment="1">
      <alignment horizontal="center" vertical="center" shrinkToFit="1"/>
    </xf>
    <xf numFmtId="0" fontId="109" fillId="33" borderId="74" xfId="72" applyFont="1" applyFill="1" applyBorder="1" applyAlignment="1">
      <alignment horizontal="center" vertical="center" shrinkToFit="1"/>
    </xf>
    <xf numFmtId="0" fontId="109" fillId="33" borderId="24" xfId="72" applyFont="1" applyFill="1" applyBorder="1" applyAlignment="1">
      <alignment horizontal="center" vertical="center" shrinkToFit="1"/>
    </xf>
    <xf numFmtId="0" fontId="109" fillId="33" borderId="63" xfId="72" applyFont="1" applyFill="1" applyBorder="1" applyAlignment="1">
      <alignment horizontal="center" vertical="center" shrinkToFit="1"/>
    </xf>
    <xf numFmtId="0" fontId="109" fillId="0" borderId="182" xfId="72" applyFont="1" applyBorder="1" applyAlignment="1">
      <alignment horizontal="center" vertical="center" shrinkToFit="1"/>
    </xf>
    <xf numFmtId="0" fontId="109" fillId="0" borderId="74" xfId="72" applyFont="1" applyBorder="1" applyAlignment="1">
      <alignment horizontal="center" vertical="center" shrinkToFit="1"/>
    </xf>
    <xf numFmtId="0" fontId="109" fillId="33" borderId="182" xfId="72" applyFont="1" applyFill="1" applyBorder="1" applyAlignment="1">
      <alignment horizontal="center" vertical="center" shrinkToFit="1"/>
    </xf>
    <xf numFmtId="0" fontId="109" fillId="33" borderId="31" xfId="72" applyFont="1" applyFill="1" applyBorder="1" applyAlignment="1">
      <alignment horizontal="center" vertical="center" shrinkToFit="1"/>
    </xf>
    <xf numFmtId="0" fontId="109" fillId="33" borderId="32" xfId="72" applyFont="1" applyFill="1" applyBorder="1" applyAlignment="1">
      <alignment horizontal="center" vertical="center" shrinkToFit="1"/>
    </xf>
    <xf numFmtId="0" fontId="109" fillId="0" borderId="177" xfId="72" applyFont="1" applyBorder="1" applyAlignment="1">
      <alignment horizontal="center" vertical="center" shrinkToFit="1"/>
    </xf>
    <xf numFmtId="0" fontId="109" fillId="0" borderId="178" xfId="72" applyFont="1" applyBorder="1" applyAlignment="1">
      <alignment horizontal="center" vertical="center" shrinkToFit="1"/>
    </xf>
    <xf numFmtId="0" fontId="109" fillId="33" borderId="173" xfId="72" applyFont="1" applyFill="1" applyBorder="1" applyAlignment="1">
      <alignment horizontal="center" vertical="center"/>
    </xf>
    <xf numFmtId="0" fontId="109" fillId="33" borderId="0" xfId="72" applyFont="1" applyFill="1" applyAlignment="1">
      <alignment horizontal="center" vertical="center"/>
    </xf>
    <xf numFmtId="0" fontId="109" fillId="33" borderId="179" xfId="72" applyFont="1" applyFill="1" applyBorder="1" applyAlignment="1">
      <alignment horizontal="center" vertical="center"/>
    </xf>
    <xf numFmtId="0" fontId="109" fillId="33" borderId="20" xfId="72" applyFont="1" applyFill="1" applyBorder="1" applyAlignment="1">
      <alignment horizontal="center" vertical="center"/>
    </xf>
    <xf numFmtId="0" fontId="109" fillId="33" borderId="74" xfId="72" applyFont="1" applyFill="1" applyBorder="1" applyAlignment="1">
      <alignment horizontal="center" vertical="center"/>
    </xf>
    <xf numFmtId="0" fontId="109" fillId="33" borderId="24" xfId="72" applyFont="1" applyFill="1" applyBorder="1" applyAlignment="1">
      <alignment horizontal="center" vertical="center"/>
    </xf>
    <xf numFmtId="0" fontId="109" fillId="33" borderId="73" xfId="72" applyFont="1" applyFill="1" applyBorder="1" applyAlignment="1">
      <alignment horizontal="center" vertical="center"/>
    </xf>
    <xf numFmtId="0" fontId="6" fillId="0" borderId="182" xfId="72" applyFont="1" applyBorder="1" applyAlignment="1">
      <alignment horizontal="center" vertical="center" shrinkToFit="1"/>
    </xf>
    <xf numFmtId="0" fontId="6" fillId="0" borderId="60" xfId="72" applyFont="1" applyBorder="1" applyAlignment="1">
      <alignment horizontal="center" vertical="center" shrinkToFit="1"/>
    </xf>
    <xf numFmtId="0" fontId="6" fillId="0" borderId="74" xfId="72" applyFont="1" applyBorder="1" applyAlignment="1">
      <alignment horizontal="center" vertical="center" shrinkToFit="1"/>
    </xf>
    <xf numFmtId="0" fontId="6" fillId="0" borderId="55" xfId="72" applyFont="1" applyBorder="1" applyAlignment="1">
      <alignment horizontal="center" vertical="center" shrinkToFit="1"/>
    </xf>
    <xf numFmtId="0" fontId="6" fillId="33" borderId="182" xfId="72" applyFont="1" applyFill="1" applyBorder="1" applyAlignment="1">
      <alignment horizontal="center" vertical="center" shrinkToFit="1"/>
    </xf>
    <xf numFmtId="0" fontId="6" fillId="33" borderId="31" xfId="72" applyFont="1" applyFill="1" applyBorder="1" applyAlignment="1">
      <alignment horizontal="center" vertical="center" shrinkToFit="1"/>
    </xf>
    <xf numFmtId="0" fontId="6" fillId="33" borderId="32" xfId="72" applyFont="1" applyFill="1" applyBorder="1" applyAlignment="1">
      <alignment horizontal="center" vertical="center" shrinkToFit="1"/>
    </xf>
    <xf numFmtId="0" fontId="6" fillId="0" borderId="19" xfId="72" applyFont="1" applyBorder="1" applyAlignment="1">
      <alignment horizontal="center" vertical="center" shrinkToFit="1"/>
    </xf>
    <xf numFmtId="0" fontId="6" fillId="0" borderId="0" xfId="72" applyFont="1" applyAlignment="1">
      <alignment horizontal="center" vertical="center" shrinkToFit="1"/>
    </xf>
    <xf numFmtId="0" fontId="6" fillId="0" borderId="56" xfId="72" applyFont="1" applyBorder="1" applyAlignment="1">
      <alignment horizontal="center" vertical="center" shrinkToFit="1"/>
    </xf>
    <xf numFmtId="0" fontId="6" fillId="0" borderId="53" xfId="72" applyFont="1" applyBorder="1" applyAlignment="1">
      <alignment horizontal="center" vertical="center" shrinkToFit="1"/>
    </xf>
    <xf numFmtId="0" fontId="6" fillId="33" borderId="173" xfId="72" applyFont="1" applyFill="1" applyBorder="1" applyAlignment="1">
      <alignment horizontal="center" vertical="center" shrinkToFit="1"/>
    </xf>
    <xf numFmtId="0" fontId="6" fillId="33" borderId="0" xfId="72" applyFont="1" applyFill="1" applyAlignment="1">
      <alignment horizontal="center" vertical="center" shrinkToFit="1"/>
    </xf>
    <xf numFmtId="0" fontId="6" fillId="33" borderId="20" xfId="72" applyFont="1" applyFill="1" applyBorder="1" applyAlignment="1">
      <alignment horizontal="center" vertical="center" shrinkToFit="1"/>
    </xf>
    <xf numFmtId="0" fontId="30" fillId="0" borderId="21" xfId="72" applyFont="1" applyBorder="1" applyAlignment="1">
      <alignment horizontal="center" vertical="center"/>
    </xf>
    <xf numFmtId="0" fontId="9" fillId="0" borderId="21" xfId="72" applyFont="1" applyBorder="1" applyAlignment="1">
      <alignment horizontal="center" vertical="center"/>
    </xf>
    <xf numFmtId="0" fontId="31" fillId="0" borderId="21" xfId="72" applyFont="1" applyBorder="1" applyAlignment="1">
      <alignment horizontal="center" vertical="center"/>
    </xf>
    <xf numFmtId="0" fontId="31" fillId="0" borderId="21" xfId="72" quotePrefix="1" applyFont="1" applyBorder="1" applyAlignment="1">
      <alignment horizontal="center" vertical="center"/>
    </xf>
    <xf numFmtId="0" fontId="6" fillId="0" borderId="30" xfId="72" applyFont="1" applyBorder="1" applyAlignment="1">
      <alignment horizontal="center" vertical="center" shrinkToFit="1"/>
    </xf>
    <xf numFmtId="0" fontId="11" fillId="0" borderId="49" xfId="72" applyFont="1" applyBorder="1" applyAlignment="1">
      <alignment horizontal="center" vertical="center" wrapText="1" shrinkToFit="1"/>
    </xf>
    <xf numFmtId="0" fontId="11" fillId="0" borderId="31" xfId="72" applyFont="1" applyBorder="1" applyAlignment="1">
      <alignment horizontal="center" vertical="center" shrinkToFit="1"/>
    </xf>
    <xf numFmtId="0" fontId="11" fillId="0" borderId="60" xfId="72" applyFont="1" applyBorder="1" applyAlignment="1">
      <alignment horizontal="center" vertical="center" shrinkToFit="1"/>
    </xf>
    <xf numFmtId="0" fontId="11" fillId="0" borderId="35" xfId="72" applyFont="1" applyBorder="1" applyAlignment="1">
      <alignment horizontal="center" vertical="center" shrinkToFit="1"/>
    </xf>
    <xf numFmtId="0" fontId="11" fillId="0" borderId="0" xfId="72" applyFont="1" applyAlignment="1">
      <alignment horizontal="center" vertical="center" shrinkToFit="1"/>
    </xf>
    <xf numFmtId="0" fontId="11" fillId="0" borderId="36" xfId="72" applyFont="1" applyBorder="1" applyAlignment="1">
      <alignment horizontal="center" vertical="center" shrinkToFit="1"/>
    </xf>
    <xf numFmtId="0" fontId="11" fillId="0" borderId="54" xfId="72" applyFont="1" applyBorder="1" applyAlignment="1">
      <alignment horizontal="center" vertical="center" shrinkToFit="1"/>
    </xf>
    <xf numFmtId="0" fontId="11" fillId="0" borderId="24" xfId="72" applyFont="1" applyBorder="1" applyAlignment="1">
      <alignment horizontal="center" vertical="center" shrinkToFit="1"/>
    </xf>
    <xf numFmtId="0" fontId="11" fillId="0" borderId="55" xfId="72" applyFont="1" applyBorder="1" applyAlignment="1">
      <alignment horizontal="center" vertical="center" shrinkToFit="1"/>
    </xf>
    <xf numFmtId="0" fontId="6" fillId="0" borderId="82" xfId="72" applyFont="1" applyBorder="1" applyAlignment="1">
      <alignment horizontal="center" vertical="center" shrinkToFit="1"/>
    </xf>
    <xf numFmtId="0" fontId="6" fillId="0" borderId="44" xfId="72" applyFont="1" applyBorder="1" applyAlignment="1">
      <alignment horizontal="center" vertical="center" shrinkToFit="1"/>
    </xf>
    <xf numFmtId="0" fontId="6" fillId="0" borderId="54" xfId="72" applyFont="1" applyBorder="1" applyAlignment="1">
      <alignment horizontal="center" vertical="center" shrinkToFit="1"/>
    </xf>
    <xf numFmtId="0" fontId="6" fillId="0" borderId="174" xfId="72" applyFont="1" applyBorder="1" applyAlignment="1">
      <alignment horizontal="center" vertical="center" shrinkToFit="1"/>
    </xf>
    <xf numFmtId="0" fontId="6" fillId="0" borderId="51" xfId="72" applyFont="1" applyBorder="1" applyAlignment="1">
      <alignment horizontal="center" vertical="center" shrinkToFit="1"/>
    </xf>
    <xf numFmtId="0" fontId="6" fillId="33" borderId="74" xfId="72" applyFont="1" applyFill="1" applyBorder="1" applyAlignment="1">
      <alignment horizontal="center" vertical="center" shrinkToFit="1"/>
    </xf>
    <xf numFmtId="0" fontId="6" fillId="33" borderId="24" xfId="72" applyFont="1" applyFill="1" applyBorder="1" applyAlignment="1">
      <alignment horizontal="center" vertical="center" shrinkToFit="1"/>
    </xf>
    <xf numFmtId="0" fontId="6" fillId="33" borderId="63" xfId="72" applyFont="1" applyFill="1" applyBorder="1" applyAlignment="1">
      <alignment horizontal="center" vertical="center" shrinkToFit="1"/>
    </xf>
    <xf numFmtId="0" fontId="6" fillId="0" borderId="40" xfId="72" applyFont="1" applyBorder="1" applyAlignment="1">
      <alignment horizontal="center" vertical="center" shrinkToFit="1"/>
    </xf>
    <xf numFmtId="0" fontId="8" fillId="0" borderId="185" xfId="72" applyFont="1" applyBorder="1" applyAlignment="1">
      <alignment horizontal="center" vertical="center" wrapText="1" shrinkToFit="1"/>
    </xf>
    <xf numFmtId="0" fontId="8" fillId="0" borderId="186" xfId="72" applyFont="1" applyBorder="1" applyAlignment="1">
      <alignment horizontal="center" vertical="center" shrinkToFit="1"/>
    </xf>
    <xf numFmtId="0" fontId="8" fillId="0" borderId="187" xfId="72" applyFont="1" applyBorder="1" applyAlignment="1">
      <alignment horizontal="center" vertical="center" shrinkToFit="1"/>
    </xf>
    <xf numFmtId="0" fontId="8" fillId="0" borderId="35" xfId="72" applyFont="1" applyBorder="1" applyAlignment="1">
      <alignment horizontal="center" vertical="center" shrinkToFit="1"/>
    </xf>
    <xf numFmtId="0" fontId="8" fillId="0" borderId="0" xfId="72" applyFont="1" applyAlignment="1">
      <alignment horizontal="center" vertical="center" shrinkToFit="1"/>
    </xf>
    <xf numFmtId="0" fontId="8" fillId="0" borderId="36" xfId="72" applyFont="1" applyBorder="1" applyAlignment="1">
      <alignment horizontal="center" vertical="center" shrinkToFit="1"/>
    </xf>
    <xf numFmtId="0" fontId="8" fillId="0" borderId="54" xfId="72" applyFont="1" applyBorder="1" applyAlignment="1">
      <alignment horizontal="center" vertical="center" shrinkToFit="1"/>
    </xf>
    <xf numFmtId="0" fontId="8" fillId="0" borderId="24" xfId="72" applyFont="1" applyBorder="1" applyAlignment="1">
      <alignment horizontal="center" vertical="center" shrinkToFit="1"/>
    </xf>
    <xf numFmtId="0" fontId="8" fillId="0" borderId="55" xfId="72" applyFont="1" applyBorder="1" applyAlignment="1">
      <alignment horizontal="center" vertical="center" shrinkToFit="1"/>
    </xf>
    <xf numFmtId="0" fontId="6" fillId="0" borderId="36" xfId="72" applyFont="1" applyBorder="1" applyAlignment="1">
      <alignment horizontal="center" vertical="center" shrinkToFit="1"/>
    </xf>
    <xf numFmtId="0" fontId="6" fillId="33" borderId="173" xfId="72" applyFont="1" applyFill="1" applyBorder="1" applyAlignment="1">
      <alignment horizontal="center" vertical="center"/>
    </xf>
    <xf numFmtId="0" fontId="6" fillId="33" borderId="0" xfId="72" applyFont="1" applyFill="1" applyAlignment="1">
      <alignment horizontal="center" vertical="center"/>
    </xf>
    <xf numFmtId="0" fontId="6" fillId="33" borderId="179" xfId="72" applyFont="1" applyFill="1" applyBorder="1" applyAlignment="1">
      <alignment horizontal="center" vertical="center"/>
    </xf>
    <xf numFmtId="0" fontId="6" fillId="33" borderId="20" xfId="72" applyFont="1" applyFill="1" applyBorder="1" applyAlignment="1">
      <alignment horizontal="center" vertical="center"/>
    </xf>
    <xf numFmtId="0" fontId="6" fillId="33" borderId="74" xfId="72" applyFont="1" applyFill="1" applyBorder="1" applyAlignment="1">
      <alignment horizontal="center" vertical="center"/>
    </xf>
    <xf numFmtId="0" fontId="6" fillId="33" borderId="24" xfId="72" applyFont="1" applyFill="1" applyBorder="1" applyAlignment="1">
      <alignment horizontal="center" vertical="center"/>
    </xf>
    <xf numFmtId="0" fontId="6" fillId="33" borderId="73" xfId="72" applyFont="1" applyFill="1" applyBorder="1" applyAlignment="1">
      <alignment horizontal="center" vertical="center"/>
    </xf>
    <xf numFmtId="0" fontId="6" fillId="0" borderId="12" xfId="72" applyFont="1" applyBorder="1" applyAlignment="1">
      <alignment horizontal="center" vertical="center" shrinkToFit="1"/>
    </xf>
    <xf numFmtId="0" fontId="6" fillId="0" borderId="18" xfId="72" applyFont="1" applyBorder="1" applyAlignment="1">
      <alignment horizontal="center" vertical="center" shrinkToFit="1"/>
    </xf>
    <xf numFmtId="0" fontId="6" fillId="0" borderId="50" xfId="72" applyFont="1" applyBorder="1" applyAlignment="1">
      <alignment horizontal="center" vertical="center" shrinkToFit="1"/>
    </xf>
    <xf numFmtId="0" fontId="6" fillId="0" borderId="41" xfId="72" applyFont="1" applyBorder="1" applyAlignment="1">
      <alignment horizontal="center" vertical="center" shrinkToFit="1"/>
    </xf>
    <xf numFmtId="0" fontId="6" fillId="0" borderId="70" xfId="72" applyFont="1" applyBorder="1" applyAlignment="1">
      <alignment horizontal="center" vertical="center" shrinkToFit="1"/>
    </xf>
    <xf numFmtId="0" fontId="31" fillId="0" borderId="0" xfId="72" applyFont="1" applyAlignment="1">
      <alignment horizontal="center" vertical="center" shrinkToFit="1"/>
    </xf>
    <xf numFmtId="0" fontId="6" fillId="0" borderId="20" xfId="72" applyFont="1" applyBorder="1" applyAlignment="1">
      <alignment horizontal="center" vertical="center" shrinkToFit="1"/>
    </xf>
    <xf numFmtId="0" fontId="33" fillId="0" borderId="15" xfId="72" applyFont="1" applyBorder="1" applyAlignment="1">
      <alignment horizontal="center" vertical="center"/>
    </xf>
    <xf numFmtId="0" fontId="33" fillId="0" borderId="77" xfId="72" applyFont="1" applyBorder="1" applyAlignment="1">
      <alignment horizontal="center" vertical="center"/>
    </xf>
    <xf numFmtId="0" fontId="33" fillId="0" borderId="22" xfId="72" applyFont="1" applyBorder="1" applyAlignment="1">
      <alignment horizontal="center" vertical="center"/>
    </xf>
    <xf numFmtId="0" fontId="6" fillId="0" borderId="24" xfId="72" applyFont="1" applyBorder="1" applyAlignment="1">
      <alignment horizontal="center" vertical="center" shrinkToFit="1"/>
    </xf>
    <xf numFmtId="0" fontId="6" fillId="0" borderId="18" xfId="72" applyFont="1" applyBorder="1" applyAlignment="1">
      <alignment vertical="center"/>
    </xf>
    <xf numFmtId="0" fontId="6" fillId="0" borderId="51" xfId="72" applyFont="1" applyBorder="1" applyAlignment="1">
      <alignment vertical="center"/>
    </xf>
    <xf numFmtId="0" fontId="6" fillId="0" borderId="22" xfId="72" applyFont="1" applyBorder="1" applyAlignment="1">
      <alignment horizontal="center" vertical="center" shrinkToFit="1"/>
    </xf>
    <xf numFmtId="0" fontId="6" fillId="0" borderId="35" xfId="72" applyFont="1" applyBorder="1" applyAlignment="1">
      <alignment horizontal="center" vertical="center" shrinkToFit="1"/>
    </xf>
    <xf numFmtId="0" fontId="6" fillId="0" borderId="15" xfId="72" applyFont="1" applyBorder="1" applyAlignment="1">
      <alignment horizontal="center" vertical="center" shrinkToFit="1"/>
    </xf>
    <xf numFmtId="0" fontId="6" fillId="0" borderId="63" xfId="72" applyFont="1" applyBorder="1" applyAlignment="1">
      <alignment horizontal="center" vertical="center" shrinkToFit="1"/>
    </xf>
    <xf numFmtId="0" fontId="6" fillId="0" borderId="18" xfId="65" applyFont="1" applyBorder="1" applyAlignment="1">
      <alignment horizontal="center" vertical="center"/>
    </xf>
    <xf numFmtId="0" fontId="6" fillId="0" borderId="50" xfId="65" applyFont="1" applyBorder="1" applyAlignment="1">
      <alignment horizontal="center" vertical="center"/>
    </xf>
    <xf numFmtId="0" fontId="6" fillId="0" borderId="51" xfId="65" applyFont="1" applyBorder="1" applyAlignment="1">
      <alignment horizontal="center" vertical="center"/>
    </xf>
    <xf numFmtId="0" fontId="6" fillId="0" borderId="24" xfId="72" applyFont="1" applyBorder="1" applyAlignment="1">
      <alignment horizontal="center" vertical="center"/>
    </xf>
    <xf numFmtId="0" fontId="6" fillId="0" borderId="31" xfId="72" applyFont="1" applyBorder="1" applyAlignment="1">
      <alignment horizontal="center" vertical="center" shrinkToFit="1"/>
    </xf>
    <xf numFmtId="0" fontId="11" fillId="0" borderId="21" xfId="72" applyFont="1" applyBorder="1" applyAlignment="1">
      <alignment horizontal="center" vertical="center" wrapText="1" shrinkToFit="1"/>
    </xf>
    <xf numFmtId="0" fontId="11" fillId="0" borderId="0" xfId="72" applyFont="1" applyAlignment="1">
      <alignment horizontal="center" vertical="center" wrapText="1" shrinkToFit="1"/>
    </xf>
    <xf numFmtId="0" fontId="6" fillId="0" borderId="21" xfId="72" applyFont="1" applyBorder="1" applyAlignment="1">
      <alignment horizontal="center" vertical="center" shrinkToFit="1"/>
    </xf>
    <xf numFmtId="0" fontId="11" fillId="0" borderId="31" xfId="72" applyFont="1" applyBorder="1" applyAlignment="1">
      <alignment horizontal="center" vertical="center" wrapText="1" shrinkToFit="1"/>
    </xf>
    <xf numFmtId="0" fontId="11" fillId="0" borderId="54" xfId="72" applyFont="1" applyBorder="1" applyAlignment="1">
      <alignment horizontal="center" vertical="center" wrapText="1" shrinkToFit="1"/>
    </xf>
    <xf numFmtId="0" fontId="6" fillId="33" borderId="12" xfId="72" applyFont="1" applyFill="1" applyBorder="1" applyAlignment="1">
      <alignment horizontal="center" vertical="center" shrinkToFit="1"/>
    </xf>
    <xf numFmtId="0" fontId="6" fillId="33" borderId="50" xfId="72" applyFont="1" applyFill="1" applyBorder="1" applyAlignment="1">
      <alignment horizontal="center" vertical="center" shrinkToFit="1"/>
    </xf>
    <xf numFmtId="0" fontId="6" fillId="33" borderId="51" xfId="72" applyFont="1" applyFill="1" applyBorder="1" applyAlignment="1">
      <alignment horizontal="center" vertical="center" shrinkToFit="1"/>
    </xf>
    <xf numFmtId="0" fontId="6" fillId="33" borderId="18" xfId="72" applyFont="1" applyFill="1" applyBorder="1" applyAlignment="1">
      <alignment horizontal="center" vertical="center" shrinkToFit="1"/>
    </xf>
    <xf numFmtId="0" fontId="6" fillId="0" borderId="75" xfId="72" applyFont="1" applyBorder="1" applyAlignment="1">
      <alignment horizontal="center" vertical="center" shrinkToFit="1"/>
    </xf>
    <xf numFmtId="0" fontId="6" fillId="0" borderId="76" xfId="72" applyFont="1" applyBorder="1" applyAlignment="1">
      <alignment horizontal="center" vertical="center" shrinkToFit="1"/>
    </xf>
    <xf numFmtId="0" fontId="6" fillId="33" borderId="76" xfId="72" applyFont="1" applyFill="1" applyBorder="1" applyAlignment="1">
      <alignment horizontal="center" vertical="center" shrinkToFit="1"/>
    </xf>
    <xf numFmtId="0" fontId="6" fillId="0" borderId="80" xfId="72" applyFont="1" applyBorder="1" applyAlignment="1">
      <alignment horizontal="center" vertical="center" shrinkToFit="1"/>
    </xf>
    <xf numFmtId="0" fontId="6" fillId="0" borderId="158" xfId="72" applyFont="1" applyBorder="1" applyAlignment="1">
      <alignment horizontal="center" vertical="center"/>
    </xf>
    <xf numFmtId="0" fontId="6" fillId="0" borderId="82" xfId="72" applyFont="1" applyBorder="1" applyAlignment="1">
      <alignment horizontal="center" vertical="center"/>
    </xf>
    <xf numFmtId="0" fontId="6" fillId="0" borderId="40" xfId="72" applyFont="1" applyBorder="1" applyAlignment="1">
      <alignment vertical="top" wrapText="1"/>
    </xf>
    <xf numFmtId="0" fontId="6" fillId="0" borderId="41" xfId="72" applyFont="1" applyBorder="1" applyAlignment="1">
      <alignment vertical="top" wrapText="1"/>
    </xf>
    <xf numFmtId="0" fontId="6" fillId="0" borderId="70" xfId="72" applyFont="1" applyBorder="1" applyAlignment="1">
      <alignment vertical="top" wrapText="1"/>
    </xf>
    <xf numFmtId="0" fontId="6" fillId="0" borderId="19" xfId="72" applyFont="1" applyBorder="1" applyAlignment="1">
      <alignment vertical="top" wrapText="1"/>
    </xf>
    <xf numFmtId="0" fontId="6" fillId="0" borderId="0" xfId="72" applyFont="1" applyAlignment="1">
      <alignment vertical="top" wrapText="1"/>
    </xf>
    <xf numFmtId="0" fontId="6" fillId="0" borderId="20" xfId="72" applyFont="1" applyBorder="1" applyAlignment="1">
      <alignment vertical="top" wrapText="1"/>
    </xf>
    <xf numFmtId="0" fontId="6" fillId="0" borderId="42" xfId="72" applyFont="1" applyBorder="1" applyAlignment="1">
      <alignment vertical="top" wrapText="1"/>
    </xf>
    <xf numFmtId="0" fontId="6" fillId="0" borderId="21" xfId="72" applyFont="1" applyBorder="1" applyAlignment="1">
      <alignment vertical="top" wrapText="1"/>
    </xf>
    <xf numFmtId="0" fontId="6" fillId="0" borderId="43" xfId="72" applyFont="1" applyBorder="1" applyAlignment="1">
      <alignment vertical="top" wrapText="1"/>
    </xf>
    <xf numFmtId="0" fontId="10" fillId="33" borderId="12" xfId="65" applyFont="1" applyFill="1" applyBorder="1" applyAlignment="1">
      <alignment horizontal="center" vertical="center"/>
    </xf>
    <xf numFmtId="0" fontId="10" fillId="33" borderId="56" xfId="65" applyFont="1" applyFill="1" applyBorder="1" applyAlignment="1">
      <alignment horizontal="center" vertical="center"/>
    </xf>
    <xf numFmtId="0" fontId="10" fillId="33" borderId="41" xfId="65" applyFont="1" applyFill="1" applyBorder="1" applyAlignment="1">
      <alignment horizontal="center" vertical="center"/>
    </xf>
    <xf numFmtId="0" fontId="10" fillId="33" borderId="53" xfId="65" applyFont="1" applyFill="1" applyBorder="1" applyAlignment="1">
      <alignment horizontal="center" vertical="center"/>
    </xf>
    <xf numFmtId="0" fontId="10" fillId="33" borderId="35" xfId="65" applyFont="1" applyFill="1" applyBorder="1" applyAlignment="1">
      <alignment horizontal="center" vertical="center"/>
    </xf>
    <xf numFmtId="0" fontId="10" fillId="33" borderId="0" xfId="65" applyFont="1" applyFill="1" applyAlignment="1">
      <alignment horizontal="center" vertical="center"/>
    </xf>
    <xf numFmtId="0" fontId="10" fillId="33" borderId="36" xfId="65" applyFont="1" applyFill="1" applyBorder="1" applyAlignment="1">
      <alignment horizontal="center" vertical="center"/>
    </xf>
    <xf numFmtId="0" fontId="10" fillId="33" borderId="54" xfId="65" applyFont="1" applyFill="1" applyBorder="1" applyAlignment="1">
      <alignment horizontal="center" vertical="center"/>
    </xf>
    <xf numFmtId="0" fontId="10" fillId="33" borderId="24" xfId="65" applyFont="1" applyFill="1" applyBorder="1" applyAlignment="1">
      <alignment horizontal="center" vertical="center"/>
    </xf>
    <xf numFmtId="0" fontId="10" fillId="33" borderId="55" xfId="65" applyFont="1" applyFill="1" applyBorder="1" applyAlignment="1">
      <alignment horizontal="center" vertical="center"/>
    </xf>
    <xf numFmtId="0" fontId="6" fillId="0" borderId="31" xfId="72" applyFont="1" applyBorder="1" applyAlignment="1">
      <alignment vertical="top" shrinkToFit="1"/>
    </xf>
    <xf numFmtId="0" fontId="6" fillId="0" borderId="0" xfId="72" applyFont="1" applyAlignment="1">
      <alignment vertical="top" shrinkToFit="1"/>
    </xf>
    <xf numFmtId="0" fontId="6" fillId="0" borderId="12" xfId="65" applyFont="1" applyBorder="1" applyAlignment="1">
      <alignment horizontal="center" vertical="center"/>
    </xf>
    <xf numFmtId="0" fontId="6" fillId="0" borderId="65" xfId="72" applyFont="1" applyBorder="1" applyAlignment="1">
      <alignment horizontal="center" vertical="center" shrinkToFit="1"/>
    </xf>
    <xf numFmtId="0" fontId="6" fillId="0" borderId="180" xfId="72" applyFont="1" applyBorder="1" applyAlignment="1">
      <alignment horizontal="center" vertical="center" shrinkToFit="1"/>
    </xf>
    <xf numFmtId="0" fontId="6" fillId="0" borderId="181" xfId="72" applyFont="1" applyBorder="1" applyAlignment="1">
      <alignment horizontal="center" vertical="center" shrinkToFit="1"/>
    </xf>
    <xf numFmtId="177" fontId="6" fillId="33" borderId="174" xfId="72" applyNumberFormat="1" applyFont="1" applyFill="1" applyBorder="1" applyAlignment="1">
      <alignment horizontal="center" vertical="center" shrinkToFit="1"/>
    </xf>
    <xf numFmtId="177" fontId="6" fillId="33" borderId="50" xfId="72" applyNumberFormat="1" applyFont="1" applyFill="1" applyBorder="1" applyAlignment="1">
      <alignment horizontal="center" vertical="center" shrinkToFit="1"/>
    </xf>
    <xf numFmtId="0" fontId="6" fillId="0" borderId="177" xfId="72" applyFont="1" applyBorder="1" applyAlignment="1">
      <alignment horizontal="center" vertical="center" shrinkToFit="1"/>
    </xf>
    <xf numFmtId="0" fontId="6" fillId="0" borderId="178" xfId="72" applyFont="1" applyBorder="1" applyAlignment="1">
      <alignment horizontal="center" vertical="center" shrinkToFit="1"/>
    </xf>
    <xf numFmtId="0" fontId="6" fillId="0" borderId="175" xfId="72" applyFont="1" applyBorder="1" applyAlignment="1">
      <alignment horizontal="center" vertical="center" shrinkToFit="1"/>
    </xf>
    <xf numFmtId="0" fontId="6" fillId="0" borderId="176" xfId="72" applyFont="1" applyBorder="1" applyAlignment="1">
      <alignment horizontal="center" vertical="center" shrinkToFit="1"/>
    </xf>
  </cellXfs>
  <cellStyles count="91">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20% - アクセント1" xfId="7" xr:uid="{00000000-0005-0000-0000-000006000000}"/>
    <cellStyle name="20% - アクセント2" xfId="8" xr:uid="{00000000-0005-0000-0000-000007000000}"/>
    <cellStyle name="20% - アクセント3" xfId="9" xr:uid="{00000000-0005-0000-0000-000008000000}"/>
    <cellStyle name="20% - アクセント4" xfId="10" xr:uid="{00000000-0005-0000-0000-000009000000}"/>
    <cellStyle name="20% - アクセント5" xfId="11" xr:uid="{00000000-0005-0000-0000-00000A000000}"/>
    <cellStyle name="20% - アクセント6" xfId="12" xr:uid="{00000000-0005-0000-0000-00000B000000}"/>
    <cellStyle name="40% - アクセント 1" xfId="13" builtinId="31" customBuiltin="1"/>
    <cellStyle name="40% - アクセント 2" xfId="14" builtinId="35" customBuiltin="1"/>
    <cellStyle name="40% - アクセント 3" xfId="15" builtinId="39" customBuiltin="1"/>
    <cellStyle name="40% - アクセント 4" xfId="16" builtinId="43" customBuiltin="1"/>
    <cellStyle name="40% - アクセント 5" xfId="17" builtinId="47" customBuiltin="1"/>
    <cellStyle name="40% - アクセント 6" xfId="18" builtinId="51" customBuiltin="1"/>
    <cellStyle name="40% - アクセント1" xfId="19" xr:uid="{00000000-0005-0000-0000-000012000000}"/>
    <cellStyle name="40% - アクセント2" xfId="20" xr:uid="{00000000-0005-0000-0000-000013000000}"/>
    <cellStyle name="40% - アクセント3" xfId="21" xr:uid="{00000000-0005-0000-0000-000014000000}"/>
    <cellStyle name="40% - アクセント4" xfId="22" xr:uid="{00000000-0005-0000-0000-000015000000}"/>
    <cellStyle name="40% - アクセント5" xfId="23" xr:uid="{00000000-0005-0000-0000-000016000000}"/>
    <cellStyle name="40% - アクセント6" xfId="24" xr:uid="{00000000-0005-0000-0000-000017000000}"/>
    <cellStyle name="60% - アクセント 1" xfId="25" builtinId="32" customBuiltin="1"/>
    <cellStyle name="60% - アクセント 2" xfId="26" builtinId="36" customBuiltin="1"/>
    <cellStyle name="60% - アクセント 3" xfId="27" builtinId="40" customBuiltin="1"/>
    <cellStyle name="60% - アクセント 4" xfId="28" builtinId="44" customBuiltin="1"/>
    <cellStyle name="60% - アクセント 5" xfId="29" builtinId="48" customBuiltin="1"/>
    <cellStyle name="60% - アクセント 6" xfId="30" builtinId="52" customBuiltin="1"/>
    <cellStyle name="60% - アクセント1" xfId="31" xr:uid="{00000000-0005-0000-0000-00001E000000}"/>
    <cellStyle name="60% - アクセント2" xfId="32" xr:uid="{00000000-0005-0000-0000-00001F000000}"/>
    <cellStyle name="60% - アクセント3" xfId="33" xr:uid="{00000000-0005-0000-0000-000020000000}"/>
    <cellStyle name="60% - アクセント4" xfId="34" xr:uid="{00000000-0005-0000-0000-000021000000}"/>
    <cellStyle name="60% - アクセント5" xfId="35" xr:uid="{00000000-0005-0000-0000-000022000000}"/>
    <cellStyle name="60% - アクセント6" xfId="36" xr:uid="{00000000-0005-0000-0000-000023000000}"/>
    <cellStyle name="アクセント 1" xfId="37" builtinId="29" customBuiltin="1"/>
    <cellStyle name="アクセント 2" xfId="38" builtinId="33" customBuiltin="1"/>
    <cellStyle name="アクセント 3" xfId="39" builtinId="37" customBuiltin="1"/>
    <cellStyle name="アクセント 4" xfId="40" builtinId="41" customBuiltin="1"/>
    <cellStyle name="アクセント 5" xfId="41" builtinId="45" customBuiltin="1"/>
    <cellStyle name="アクセント 6" xfId="42" builtinId="49" customBuiltin="1"/>
    <cellStyle name="タイトル" xfId="43" builtinId="15" customBuiltin="1"/>
    <cellStyle name="チェック セル" xfId="44" builtinId="23" customBuiltin="1"/>
    <cellStyle name="どちらでもない" xfId="45" builtinId="28" customBuiltin="1"/>
    <cellStyle name="ハイパーリンク" xfId="90" builtinId="8"/>
    <cellStyle name="ハイパーリンク 2" xfId="46" xr:uid="{00000000-0005-0000-0000-00002D000000}"/>
    <cellStyle name="ハイパーリンク 3" xfId="47" xr:uid="{00000000-0005-0000-0000-00002E000000}"/>
    <cellStyle name="メモ" xfId="48" builtinId="10" customBuiltin="1"/>
    <cellStyle name="リンク セル" xfId="49" builtinId="24" customBuiltin="1"/>
    <cellStyle name="悪い" xfId="50" builtinId="27" customBuiltin="1"/>
    <cellStyle name="計算" xfId="51" builtinId="22" customBuiltin="1"/>
    <cellStyle name="警告文" xfId="52" builtinId="11" customBuiltin="1"/>
    <cellStyle name="桁区切り 2" xfId="53" xr:uid="{00000000-0005-0000-0000-000034000000}"/>
    <cellStyle name="見出し 1" xfId="54" builtinId="16" customBuiltin="1"/>
    <cellStyle name="見出し 2" xfId="55" builtinId="17" customBuiltin="1"/>
    <cellStyle name="見出し 3" xfId="56" builtinId="18" customBuiltin="1"/>
    <cellStyle name="見出し 4" xfId="57" builtinId="19" customBuiltin="1"/>
    <cellStyle name="合計" xfId="58" xr:uid="{00000000-0005-0000-0000-000039000000}"/>
    <cellStyle name="集計" xfId="59" builtinId="25" customBuiltin="1"/>
    <cellStyle name="出力" xfId="60" builtinId="21" customBuiltin="1"/>
    <cellStyle name="説明文" xfId="61" builtinId="53" customBuiltin="1"/>
    <cellStyle name="通貨 2" xfId="62" xr:uid="{00000000-0005-0000-0000-00003D000000}"/>
    <cellStyle name="入力" xfId="63" builtinId="20" customBuiltin="1"/>
    <cellStyle name="標準" xfId="0" builtinId="0"/>
    <cellStyle name="標準 10" xfId="82" xr:uid="{00000000-0005-0000-0000-000040000000}"/>
    <cellStyle name="標準 11" xfId="88" xr:uid="{125D9948-0A6C-4D51-BC30-915834E001B0}"/>
    <cellStyle name="標準 2" xfId="64" xr:uid="{00000000-0005-0000-0000-000041000000}"/>
    <cellStyle name="標準 2 2" xfId="65" xr:uid="{00000000-0005-0000-0000-000042000000}"/>
    <cellStyle name="標準 2 3" xfId="66" xr:uid="{00000000-0005-0000-0000-000043000000}"/>
    <cellStyle name="標準 2 3 2" xfId="87" xr:uid="{EC2A83D3-55A7-4DC7-94F9-6434AB0978E7}"/>
    <cellStyle name="標準 2_参加申込書" xfId="67" xr:uid="{00000000-0005-0000-0000-000044000000}"/>
    <cellStyle name="標準 3" xfId="68" xr:uid="{00000000-0005-0000-0000-000045000000}"/>
    <cellStyle name="標準 3 2" xfId="84" xr:uid="{3F58E61D-3591-4863-B1AC-EA1A7D027C92}"/>
    <cellStyle name="標準 4" xfId="69" xr:uid="{00000000-0005-0000-0000-000046000000}"/>
    <cellStyle name="標準 4 2" xfId="85" xr:uid="{ACFB91B0-6AC5-4ED4-A5EF-6A7153BD12D2}"/>
    <cellStyle name="標準 5" xfId="70" xr:uid="{00000000-0005-0000-0000-000047000000}"/>
    <cellStyle name="標準 6" xfId="71" xr:uid="{00000000-0005-0000-0000-000048000000}"/>
    <cellStyle name="標準 6 2" xfId="86" xr:uid="{B2365409-161C-4CD8-8A1A-098EEBE6F8D2}"/>
    <cellStyle name="標準 7" xfId="72" xr:uid="{00000000-0005-0000-0000-000049000000}"/>
    <cellStyle name="標準 8" xfId="73" xr:uid="{00000000-0005-0000-0000-00004A000000}"/>
    <cellStyle name="標準 9" xfId="83" xr:uid="{00000000-0005-0000-0000-00004B000000}"/>
    <cellStyle name="標準 9 2" xfId="89" xr:uid="{2BC1E84E-FAFC-4F2B-9114-E703E417E59B}"/>
    <cellStyle name="標準_２０００年度春ﾘｰｸﾞ成績表" xfId="74" xr:uid="{00000000-0005-0000-0000-00004C000000}"/>
    <cellStyle name="標準_会場図（アップスペース記載）" xfId="75" xr:uid="{00000000-0005-0000-0000-00004D000000}"/>
    <cellStyle name="標準_結果報告用紙_３７全少抽選会資料" xfId="76" xr:uid="{00000000-0005-0000-0000-00004E000000}"/>
    <cellStyle name="標準_組み合わせ作成" xfId="77" xr:uid="{00000000-0005-0000-0000-00004F000000}"/>
    <cellStyle name="標準_組合せ　抽選用" xfId="78" xr:uid="{00000000-0005-0000-0000-000050000000}"/>
    <cellStyle name="標準_予選" xfId="79" xr:uid="{00000000-0005-0000-0000-000051000000}"/>
    <cellStyle name="普通" xfId="80" xr:uid="{00000000-0005-0000-0000-000052000000}"/>
    <cellStyle name="良い" xfId="81" builtinId="26" customBuiltin="1"/>
  </cellStyles>
  <dxfs count="33">
    <dxf>
      <fill>
        <gradientFill>
          <stop position="0">
            <color rgb="FFFFFF00"/>
          </stop>
          <stop position="1">
            <color rgb="FFFF0000"/>
          </stop>
        </gradientFill>
      </fill>
    </dxf>
    <dxf>
      <fill>
        <patternFill>
          <bgColor rgb="FFFFFF00"/>
        </patternFill>
      </fill>
    </dxf>
    <dxf>
      <fill>
        <patternFill>
          <bgColor rgb="FFFF0000"/>
        </patternFill>
      </fill>
    </dxf>
    <dxf>
      <fill>
        <gradientFill>
          <stop position="0">
            <color rgb="FFFFFF00"/>
          </stop>
          <stop position="1">
            <color rgb="FFFF0000"/>
          </stop>
        </gradientFill>
      </fill>
    </dxf>
    <dxf>
      <fill>
        <patternFill>
          <bgColor rgb="FFFFFF00"/>
        </patternFill>
      </fill>
    </dxf>
    <dxf>
      <fill>
        <patternFill>
          <bgColor rgb="FFFF0000"/>
        </patternFill>
      </fill>
    </dxf>
    <dxf>
      <fill>
        <gradientFill>
          <stop position="0">
            <color rgb="FFFFFF00"/>
          </stop>
          <stop position="1">
            <color rgb="FFFF0000"/>
          </stop>
        </gradientFill>
      </fill>
    </dxf>
    <dxf>
      <fill>
        <patternFill>
          <bgColor rgb="FFFFFF00"/>
        </patternFill>
      </fill>
    </dxf>
    <dxf>
      <fill>
        <patternFill>
          <bgColor rgb="FFFF0000"/>
        </patternFill>
      </fill>
    </dxf>
    <dxf>
      <fill>
        <gradientFill>
          <stop position="0">
            <color rgb="FFFFFF00"/>
          </stop>
          <stop position="1">
            <color rgb="FFFF0000"/>
          </stop>
        </gradientFill>
      </fill>
    </dxf>
    <dxf>
      <fill>
        <patternFill>
          <bgColor rgb="FFFFFF00"/>
        </patternFill>
      </fill>
    </dxf>
    <dxf>
      <fill>
        <patternFill>
          <bgColor rgb="FFFF0000"/>
        </patternFill>
      </fill>
    </dxf>
    <dxf>
      <fill>
        <gradientFill>
          <stop position="0">
            <color rgb="FFFFFF00"/>
          </stop>
          <stop position="1">
            <color rgb="FFFF0000"/>
          </stop>
        </gradientFill>
      </fill>
    </dxf>
    <dxf>
      <fill>
        <patternFill>
          <bgColor rgb="FFFFFF00"/>
        </patternFill>
      </fill>
    </dxf>
    <dxf>
      <fill>
        <patternFill>
          <bgColor rgb="FFFF0000"/>
        </patternFill>
      </fill>
    </dxf>
    <dxf>
      <fill>
        <gradientFill>
          <stop position="0">
            <color rgb="FFFFFF00"/>
          </stop>
          <stop position="1">
            <color rgb="FFFF0000"/>
          </stop>
        </gradientFill>
      </fill>
    </dxf>
    <dxf>
      <fill>
        <patternFill>
          <bgColor rgb="FFFFFF00"/>
        </patternFill>
      </fill>
    </dxf>
    <dxf>
      <fill>
        <patternFill>
          <bgColor rgb="FFFF0000"/>
        </patternFill>
      </fill>
    </dxf>
    <dxf>
      <fill>
        <gradientFill>
          <stop position="0">
            <color rgb="FFFFFF00"/>
          </stop>
          <stop position="1">
            <color rgb="FFFF0000"/>
          </stop>
        </gradientFill>
      </fill>
    </dxf>
    <dxf>
      <fill>
        <patternFill>
          <bgColor rgb="FFFFFF00"/>
        </patternFill>
      </fill>
    </dxf>
    <dxf>
      <fill>
        <patternFill>
          <bgColor rgb="FFFF0000"/>
        </patternFill>
      </fill>
    </dxf>
    <dxf>
      <fill>
        <gradientFill>
          <stop position="0">
            <color rgb="FFFFFF00"/>
          </stop>
          <stop position="1">
            <color rgb="FFFF0000"/>
          </stop>
        </gradientFill>
      </fill>
    </dxf>
    <dxf>
      <fill>
        <patternFill>
          <bgColor rgb="FFFFFF00"/>
        </patternFill>
      </fill>
    </dxf>
    <dxf>
      <fill>
        <patternFill>
          <bgColor rgb="FFFF0000"/>
        </patternFill>
      </fill>
    </dxf>
    <dxf>
      <fill>
        <gradientFill>
          <stop position="0">
            <color rgb="FFFFFF00"/>
          </stop>
          <stop position="1">
            <color rgb="FFFF0000"/>
          </stop>
        </gradientFill>
      </fill>
    </dxf>
    <dxf>
      <fill>
        <patternFill>
          <bgColor rgb="FFFFFF00"/>
        </patternFill>
      </fill>
    </dxf>
    <dxf>
      <fill>
        <patternFill>
          <bgColor rgb="FFFF0000"/>
        </patternFill>
      </fill>
    </dxf>
    <dxf>
      <fill>
        <gradientFill>
          <stop position="0">
            <color rgb="FFFFFF00"/>
          </stop>
          <stop position="1">
            <color rgb="FFFF0000"/>
          </stop>
        </gradientFill>
      </fill>
    </dxf>
    <dxf>
      <fill>
        <patternFill>
          <bgColor rgb="FFFFFF00"/>
        </patternFill>
      </fill>
    </dxf>
    <dxf>
      <fill>
        <patternFill>
          <bgColor rgb="FFFF0000"/>
        </patternFill>
      </fill>
    </dxf>
    <dxf>
      <fill>
        <gradientFill>
          <stop position="0">
            <color rgb="FFFFFF00"/>
          </stop>
          <stop position="1">
            <color rgb="FFFF0000"/>
          </stop>
        </gradientFill>
      </fill>
    </dxf>
    <dxf>
      <fill>
        <patternFill>
          <bgColor rgb="FFFFFF00"/>
        </patternFill>
      </fill>
    </dxf>
    <dxf>
      <fill>
        <patternFill>
          <bgColor rgb="FFFF000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FFCCFF"/>
      <color rgb="FF0000CC"/>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0</xdr:colOff>
      <xdr:row>19</xdr:row>
      <xdr:rowOff>0</xdr:rowOff>
    </xdr:from>
    <xdr:to>
      <xdr:col>15</xdr:col>
      <xdr:colOff>0</xdr:colOff>
      <xdr:row>19</xdr:row>
      <xdr:rowOff>0</xdr:rowOff>
    </xdr:to>
    <xdr:sp macro="" textlink="">
      <xdr:nvSpPr>
        <xdr:cNvPr id="1569" name="Line 1">
          <a:extLst>
            <a:ext uri="{FF2B5EF4-FFF2-40B4-BE49-F238E27FC236}">
              <a16:creationId xmlns:a16="http://schemas.microsoft.com/office/drawing/2014/main" id="{00000000-0008-0000-0400-000021060000}"/>
            </a:ext>
          </a:extLst>
        </xdr:cNvPr>
        <xdr:cNvSpPr>
          <a:spLocks noChangeShapeType="1"/>
        </xdr:cNvSpPr>
      </xdr:nvSpPr>
      <xdr:spPr bwMode="auto">
        <a:xfrm flipV="1">
          <a:off x="685800" y="3324225"/>
          <a:ext cx="7372350" cy="0"/>
        </a:xfrm>
        <a:prstGeom prst="line">
          <a:avLst/>
        </a:prstGeom>
        <a:noFill/>
        <a:ln w="12700">
          <a:solidFill>
            <a:srgbClr val="000000"/>
          </a:solidFill>
          <a:prstDash val="dashDot"/>
          <a:round/>
          <a:headEnd/>
          <a:tailEnd/>
        </a:ln>
      </xdr:spPr>
    </xdr:sp>
    <xdr:clientData/>
  </xdr:twoCellAnchor>
  <xdr:twoCellAnchor>
    <xdr:from>
      <xdr:col>8</xdr:col>
      <xdr:colOff>0</xdr:colOff>
      <xdr:row>3</xdr:row>
      <xdr:rowOff>0</xdr:rowOff>
    </xdr:from>
    <xdr:to>
      <xdr:col>8</xdr:col>
      <xdr:colOff>0</xdr:colOff>
      <xdr:row>36</xdr:row>
      <xdr:rowOff>0</xdr:rowOff>
    </xdr:to>
    <xdr:sp macro="" textlink="">
      <xdr:nvSpPr>
        <xdr:cNvPr id="1570" name="Line 2">
          <a:extLst>
            <a:ext uri="{FF2B5EF4-FFF2-40B4-BE49-F238E27FC236}">
              <a16:creationId xmlns:a16="http://schemas.microsoft.com/office/drawing/2014/main" id="{00000000-0008-0000-0400-000022060000}"/>
            </a:ext>
          </a:extLst>
        </xdr:cNvPr>
        <xdr:cNvSpPr>
          <a:spLocks noChangeShapeType="1"/>
        </xdr:cNvSpPr>
      </xdr:nvSpPr>
      <xdr:spPr bwMode="auto">
        <a:xfrm>
          <a:off x="4371975" y="561975"/>
          <a:ext cx="0" cy="5743575"/>
        </a:xfrm>
        <a:prstGeom prst="line">
          <a:avLst/>
        </a:prstGeom>
        <a:noFill/>
        <a:ln w="38100">
          <a:solidFill>
            <a:srgbClr val="000000"/>
          </a:solidFill>
          <a:prstDash val="dashDot"/>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14</xdr:col>
      <xdr:colOff>104775</xdr:colOff>
      <xdr:row>7</xdr:row>
      <xdr:rowOff>0</xdr:rowOff>
    </xdr:from>
    <xdr:to>
      <xdr:col>14</xdr:col>
      <xdr:colOff>114300</xdr:colOff>
      <xdr:row>19</xdr:row>
      <xdr:rowOff>28575</xdr:rowOff>
    </xdr:to>
    <xdr:cxnSp macro="">
      <xdr:nvCxnSpPr>
        <xdr:cNvPr id="2" name="直線矢印コネクタ 1">
          <a:extLst>
            <a:ext uri="{FF2B5EF4-FFF2-40B4-BE49-F238E27FC236}">
              <a16:creationId xmlns:a16="http://schemas.microsoft.com/office/drawing/2014/main" id="{00000000-0008-0000-0500-000002000000}"/>
            </a:ext>
          </a:extLst>
        </xdr:cNvPr>
        <xdr:cNvCxnSpPr>
          <a:cxnSpLocks noChangeShapeType="1"/>
        </xdr:cNvCxnSpPr>
      </xdr:nvCxnSpPr>
      <xdr:spPr bwMode="auto">
        <a:xfrm>
          <a:off x="2682875" y="1600200"/>
          <a:ext cx="9525" cy="2619375"/>
        </a:xfrm>
        <a:prstGeom prst="straightConnector1">
          <a:avLst/>
        </a:prstGeom>
        <a:noFill/>
        <a:ln w="25400">
          <a:solidFill>
            <a:srgbClr val="4F81BD"/>
          </a:solidFill>
          <a:round/>
          <a:headEnd type="arrow" w="med" len="med"/>
          <a:tailEnd type="arrow" w="med" len="med"/>
        </a:ln>
        <a:effectLst>
          <a:outerShdw dist="20000" dir="5400000" rotWithShape="0">
            <a:srgbClr val="808080">
              <a:alpha val="37999"/>
            </a:srgbClr>
          </a:outerShdw>
        </a:effectLst>
      </xdr:spPr>
    </xdr:cxnSp>
    <xdr:clientData/>
  </xdr:twoCellAnchor>
  <xdr:twoCellAnchor>
    <xdr:from>
      <xdr:col>4</xdr:col>
      <xdr:colOff>9525</xdr:colOff>
      <xdr:row>5</xdr:row>
      <xdr:rowOff>76200</xdr:rowOff>
    </xdr:from>
    <xdr:to>
      <xdr:col>13</xdr:col>
      <xdr:colOff>0</xdr:colOff>
      <xdr:row>5</xdr:row>
      <xdr:rowOff>76200</xdr:rowOff>
    </xdr:to>
    <xdr:cxnSp macro="">
      <xdr:nvCxnSpPr>
        <xdr:cNvPr id="3" name="直線矢印コネクタ 2">
          <a:extLst>
            <a:ext uri="{FF2B5EF4-FFF2-40B4-BE49-F238E27FC236}">
              <a16:creationId xmlns:a16="http://schemas.microsoft.com/office/drawing/2014/main" id="{00000000-0008-0000-0500-000003000000}"/>
            </a:ext>
          </a:extLst>
        </xdr:cNvPr>
        <xdr:cNvCxnSpPr>
          <a:cxnSpLocks noChangeShapeType="1"/>
        </xdr:cNvCxnSpPr>
      </xdr:nvCxnSpPr>
      <xdr:spPr bwMode="auto">
        <a:xfrm>
          <a:off x="746125" y="1244600"/>
          <a:ext cx="1647825" cy="0"/>
        </a:xfrm>
        <a:prstGeom prst="straightConnector1">
          <a:avLst/>
        </a:prstGeom>
        <a:noFill/>
        <a:ln w="25400">
          <a:solidFill>
            <a:srgbClr val="4F81BD"/>
          </a:solidFill>
          <a:round/>
          <a:headEnd type="arrow" w="med" len="med"/>
          <a:tailEnd type="arrow" w="med" len="med"/>
        </a:ln>
        <a:effectLst>
          <a:outerShdw dist="20000" dir="5400000" rotWithShape="0">
            <a:srgbClr val="808080">
              <a:alpha val="37999"/>
            </a:srgbClr>
          </a:outerShdw>
        </a:effectLst>
      </xdr:spPr>
    </xdr:cxnSp>
    <xdr:clientData/>
  </xdr:twoCellAnchor>
  <xdr:twoCellAnchor>
    <xdr:from>
      <xdr:col>5</xdr:col>
      <xdr:colOff>0</xdr:colOff>
      <xdr:row>12</xdr:row>
      <xdr:rowOff>0</xdr:rowOff>
    </xdr:from>
    <xdr:to>
      <xdr:col>12</xdr:col>
      <xdr:colOff>0</xdr:colOff>
      <xdr:row>14</xdr:row>
      <xdr:rowOff>0</xdr:rowOff>
    </xdr:to>
    <xdr:sp macro="" textlink="">
      <xdr:nvSpPr>
        <xdr:cNvPr id="4" name="テキスト ボックス 3">
          <a:extLst>
            <a:ext uri="{FF2B5EF4-FFF2-40B4-BE49-F238E27FC236}">
              <a16:creationId xmlns:a16="http://schemas.microsoft.com/office/drawing/2014/main" id="{00000000-0008-0000-0500-000004000000}"/>
            </a:ext>
          </a:extLst>
        </xdr:cNvPr>
        <xdr:cNvSpPr txBox="1"/>
      </xdr:nvSpPr>
      <xdr:spPr>
        <a:xfrm>
          <a:off x="920750" y="2679700"/>
          <a:ext cx="1289050" cy="431800"/>
        </a:xfrm>
        <a:prstGeom prst="rect">
          <a:avLst/>
        </a:prstGeom>
        <a:solidFill>
          <a:schemeClr val="bg1"/>
        </a:solidFill>
        <a:ln w="9525" cmpd="sng">
          <a:solidFill>
            <a:schemeClr val="tx1">
              <a:lumMod val="95000"/>
              <a:lumOff val="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600"/>
            <a:t>A</a:t>
          </a:r>
          <a:r>
            <a:rPr kumimoji="1" lang="ja-JP" altLang="en-US" sz="1600"/>
            <a:t>コート</a:t>
          </a:r>
        </a:p>
      </xdr:txBody>
    </xdr:sp>
    <xdr:clientData/>
  </xdr:twoCellAnchor>
  <xdr:twoCellAnchor>
    <xdr:from>
      <xdr:col>27</xdr:col>
      <xdr:colOff>0</xdr:colOff>
      <xdr:row>12</xdr:row>
      <xdr:rowOff>0</xdr:rowOff>
    </xdr:from>
    <xdr:to>
      <xdr:col>34</xdr:col>
      <xdr:colOff>0</xdr:colOff>
      <xdr:row>14</xdr:row>
      <xdr:rowOff>0</xdr:rowOff>
    </xdr:to>
    <xdr:sp macro="" textlink="">
      <xdr:nvSpPr>
        <xdr:cNvPr id="5" name="テキスト ボックス 4">
          <a:extLst>
            <a:ext uri="{FF2B5EF4-FFF2-40B4-BE49-F238E27FC236}">
              <a16:creationId xmlns:a16="http://schemas.microsoft.com/office/drawing/2014/main" id="{00000000-0008-0000-0500-000005000000}"/>
            </a:ext>
          </a:extLst>
        </xdr:cNvPr>
        <xdr:cNvSpPr txBox="1"/>
      </xdr:nvSpPr>
      <xdr:spPr>
        <a:xfrm>
          <a:off x="4972050" y="2679700"/>
          <a:ext cx="1289050" cy="431800"/>
        </a:xfrm>
        <a:prstGeom prst="rect">
          <a:avLst/>
        </a:prstGeom>
        <a:solidFill>
          <a:schemeClr val="bg1"/>
        </a:solidFill>
        <a:ln w="9525" cmpd="sng">
          <a:solidFill>
            <a:schemeClr val="tx1">
              <a:lumMod val="95000"/>
              <a:lumOff val="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600"/>
            <a:t>B</a:t>
          </a:r>
          <a:r>
            <a:rPr kumimoji="1" lang="ja-JP" altLang="en-US" sz="1600"/>
            <a:t>コート</a:t>
          </a:r>
        </a:p>
      </xdr:txBody>
    </xdr:sp>
    <xdr:clientData/>
  </xdr:twoCellAnchor>
  <xdr:twoCellAnchor>
    <xdr:from>
      <xdr:col>15</xdr:col>
      <xdr:colOff>104775</xdr:colOff>
      <xdr:row>42</xdr:row>
      <xdr:rowOff>0</xdr:rowOff>
    </xdr:from>
    <xdr:to>
      <xdr:col>15</xdr:col>
      <xdr:colOff>114300</xdr:colOff>
      <xdr:row>54</xdr:row>
      <xdr:rowOff>28575</xdr:rowOff>
    </xdr:to>
    <xdr:cxnSp macro="">
      <xdr:nvCxnSpPr>
        <xdr:cNvPr id="6" name="直線矢印コネクタ 5">
          <a:extLst>
            <a:ext uri="{FF2B5EF4-FFF2-40B4-BE49-F238E27FC236}">
              <a16:creationId xmlns:a16="http://schemas.microsoft.com/office/drawing/2014/main" id="{00000000-0008-0000-0500-000006000000}"/>
            </a:ext>
          </a:extLst>
        </xdr:cNvPr>
        <xdr:cNvCxnSpPr>
          <a:cxnSpLocks noChangeShapeType="1"/>
        </xdr:cNvCxnSpPr>
      </xdr:nvCxnSpPr>
      <xdr:spPr bwMode="auto">
        <a:xfrm>
          <a:off x="2867025" y="9156700"/>
          <a:ext cx="9525" cy="2619375"/>
        </a:xfrm>
        <a:prstGeom prst="straightConnector1">
          <a:avLst/>
        </a:prstGeom>
        <a:noFill/>
        <a:ln w="25400">
          <a:solidFill>
            <a:srgbClr val="4F81BD"/>
          </a:solidFill>
          <a:round/>
          <a:headEnd type="arrow" w="med" len="med"/>
          <a:tailEnd type="arrow" w="med" len="med"/>
        </a:ln>
        <a:effectLst>
          <a:outerShdw dist="20000" dir="5400000" rotWithShape="0">
            <a:srgbClr val="808080">
              <a:alpha val="37999"/>
            </a:srgbClr>
          </a:outerShdw>
        </a:effectLst>
      </xdr:spPr>
    </xdr:cxnSp>
    <xdr:clientData/>
  </xdr:twoCellAnchor>
  <xdr:twoCellAnchor>
    <xdr:from>
      <xdr:col>5</xdr:col>
      <xdr:colOff>9525</xdr:colOff>
      <xdr:row>40</xdr:row>
      <xdr:rowOff>76200</xdr:rowOff>
    </xdr:from>
    <xdr:to>
      <xdr:col>14</xdr:col>
      <xdr:colOff>0</xdr:colOff>
      <xdr:row>40</xdr:row>
      <xdr:rowOff>76200</xdr:rowOff>
    </xdr:to>
    <xdr:cxnSp macro="">
      <xdr:nvCxnSpPr>
        <xdr:cNvPr id="7" name="直線矢印コネクタ 6">
          <a:extLst>
            <a:ext uri="{FF2B5EF4-FFF2-40B4-BE49-F238E27FC236}">
              <a16:creationId xmlns:a16="http://schemas.microsoft.com/office/drawing/2014/main" id="{00000000-0008-0000-0500-000007000000}"/>
            </a:ext>
          </a:extLst>
        </xdr:cNvPr>
        <xdr:cNvCxnSpPr>
          <a:cxnSpLocks noChangeShapeType="1"/>
        </xdr:cNvCxnSpPr>
      </xdr:nvCxnSpPr>
      <xdr:spPr bwMode="auto">
        <a:xfrm>
          <a:off x="930275" y="8801100"/>
          <a:ext cx="1647825" cy="0"/>
        </a:xfrm>
        <a:prstGeom prst="straightConnector1">
          <a:avLst/>
        </a:prstGeom>
        <a:noFill/>
        <a:ln w="25400">
          <a:solidFill>
            <a:srgbClr val="4F81BD"/>
          </a:solidFill>
          <a:round/>
          <a:headEnd type="arrow" w="med" len="med"/>
          <a:tailEnd type="arrow" w="med" len="med"/>
        </a:ln>
        <a:effectLst>
          <a:outerShdw dist="20000" dir="5400000" rotWithShape="0">
            <a:srgbClr val="808080">
              <a:alpha val="37999"/>
            </a:srgbClr>
          </a:outerShdw>
        </a:effectLst>
      </xdr:spPr>
    </xdr:cxnSp>
    <xdr:clientData/>
  </xdr:twoCellAnchor>
  <xdr:twoCellAnchor>
    <xdr:from>
      <xdr:col>6</xdr:col>
      <xdr:colOff>0</xdr:colOff>
      <xdr:row>47</xdr:row>
      <xdr:rowOff>0</xdr:rowOff>
    </xdr:from>
    <xdr:to>
      <xdr:col>13</xdr:col>
      <xdr:colOff>0</xdr:colOff>
      <xdr:row>49</xdr:row>
      <xdr:rowOff>0</xdr:rowOff>
    </xdr:to>
    <xdr:sp macro="" textlink="">
      <xdr:nvSpPr>
        <xdr:cNvPr id="8" name="テキスト ボックス 7">
          <a:extLst>
            <a:ext uri="{FF2B5EF4-FFF2-40B4-BE49-F238E27FC236}">
              <a16:creationId xmlns:a16="http://schemas.microsoft.com/office/drawing/2014/main" id="{00000000-0008-0000-0500-000008000000}"/>
            </a:ext>
          </a:extLst>
        </xdr:cNvPr>
        <xdr:cNvSpPr txBox="1"/>
      </xdr:nvSpPr>
      <xdr:spPr>
        <a:xfrm>
          <a:off x="1104900" y="10236200"/>
          <a:ext cx="1289050" cy="431800"/>
        </a:xfrm>
        <a:prstGeom prst="rect">
          <a:avLst/>
        </a:prstGeom>
        <a:solidFill>
          <a:schemeClr val="bg1"/>
        </a:solidFill>
        <a:ln w="9525" cmpd="sng">
          <a:solidFill>
            <a:schemeClr val="tx1">
              <a:lumMod val="95000"/>
              <a:lumOff val="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600"/>
            <a:t>B</a:t>
          </a:r>
          <a:r>
            <a:rPr kumimoji="1" lang="ja-JP" altLang="en-US" sz="1600"/>
            <a:t>コート</a:t>
          </a:r>
        </a:p>
      </xdr:txBody>
    </xdr:sp>
    <xdr:clientData/>
  </xdr:twoCellAnchor>
  <xdr:twoCellAnchor>
    <xdr:from>
      <xdr:col>28</xdr:col>
      <xdr:colOff>0</xdr:colOff>
      <xdr:row>47</xdr:row>
      <xdr:rowOff>0</xdr:rowOff>
    </xdr:from>
    <xdr:to>
      <xdr:col>35</xdr:col>
      <xdr:colOff>0</xdr:colOff>
      <xdr:row>49</xdr:row>
      <xdr:rowOff>0</xdr:rowOff>
    </xdr:to>
    <xdr:sp macro="" textlink="">
      <xdr:nvSpPr>
        <xdr:cNvPr id="9" name="テキスト ボックス 8">
          <a:extLst>
            <a:ext uri="{FF2B5EF4-FFF2-40B4-BE49-F238E27FC236}">
              <a16:creationId xmlns:a16="http://schemas.microsoft.com/office/drawing/2014/main" id="{00000000-0008-0000-0500-000009000000}"/>
            </a:ext>
          </a:extLst>
        </xdr:cNvPr>
        <xdr:cNvSpPr txBox="1"/>
      </xdr:nvSpPr>
      <xdr:spPr>
        <a:xfrm>
          <a:off x="5156200" y="10236200"/>
          <a:ext cx="1289050" cy="431800"/>
        </a:xfrm>
        <a:prstGeom prst="rect">
          <a:avLst/>
        </a:prstGeom>
        <a:solidFill>
          <a:schemeClr val="bg1"/>
        </a:solidFill>
        <a:ln w="9525" cmpd="sng">
          <a:solidFill>
            <a:schemeClr val="tx1">
              <a:lumMod val="95000"/>
              <a:lumOff val="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600"/>
            <a:t>A</a:t>
          </a:r>
          <a:r>
            <a:rPr kumimoji="1" lang="ja-JP" altLang="en-US" sz="1600"/>
            <a:t>コート</a:t>
          </a:r>
        </a:p>
      </xdr:txBody>
    </xdr:sp>
    <xdr:clientData/>
  </xdr:twoCellAnchor>
  <xdr:twoCellAnchor>
    <xdr:from>
      <xdr:col>15</xdr:col>
      <xdr:colOff>104775</xdr:colOff>
      <xdr:row>42</xdr:row>
      <xdr:rowOff>0</xdr:rowOff>
    </xdr:from>
    <xdr:to>
      <xdr:col>15</xdr:col>
      <xdr:colOff>114300</xdr:colOff>
      <xdr:row>54</xdr:row>
      <xdr:rowOff>28575</xdr:rowOff>
    </xdr:to>
    <xdr:cxnSp macro="">
      <xdr:nvCxnSpPr>
        <xdr:cNvPr id="10" name="直線矢印コネクタ 9">
          <a:extLst>
            <a:ext uri="{FF2B5EF4-FFF2-40B4-BE49-F238E27FC236}">
              <a16:creationId xmlns:a16="http://schemas.microsoft.com/office/drawing/2014/main" id="{00000000-0008-0000-0500-00000A000000}"/>
            </a:ext>
          </a:extLst>
        </xdr:cNvPr>
        <xdr:cNvCxnSpPr>
          <a:cxnSpLocks noChangeShapeType="1"/>
        </xdr:cNvCxnSpPr>
      </xdr:nvCxnSpPr>
      <xdr:spPr bwMode="auto">
        <a:xfrm>
          <a:off x="2867025" y="9156700"/>
          <a:ext cx="9525" cy="2619375"/>
        </a:xfrm>
        <a:prstGeom prst="straightConnector1">
          <a:avLst/>
        </a:prstGeom>
        <a:noFill/>
        <a:ln w="25400">
          <a:solidFill>
            <a:srgbClr val="4F81BD"/>
          </a:solidFill>
          <a:round/>
          <a:headEnd type="arrow" w="med" len="med"/>
          <a:tailEnd type="arrow" w="med" len="med"/>
        </a:ln>
        <a:effectLst>
          <a:outerShdw dist="20000" dir="5400000" rotWithShape="0">
            <a:srgbClr val="808080">
              <a:alpha val="37999"/>
            </a:srgbClr>
          </a:outerShdw>
        </a:effectLst>
      </xdr:spPr>
    </xdr:cxnSp>
    <xdr:clientData/>
  </xdr:twoCellAnchor>
</xdr:wsDr>
</file>

<file path=xl/drawings/drawing3.xml><?xml version="1.0" encoding="utf-8"?>
<xdr:wsDr xmlns:xdr="http://schemas.openxmlformats.org/drawingml/2006/spreadsheetDrawing" xmlns:a="http://schemas.openxmlformats.org/drawingml/2006/main">
  <xdr:oneCellAnchor>
    <xdr:from>
      <xdr:col>26</xdr:col>
      <xdr:colOff>138430</xdr:colOff>
      <xdr:row>110</xdr:row>
      <xdr:rowOff>102870</xdr:rowOff>
    </xdr:from>
    <xdr:ext cx="1751806" cy="671739"/>
    <xdr:pic>
      <xdr:nvPicPr>
        <xdr:cNvPr id="4" name="図 3">
          <a:extLst>
            <a:ext uri="{FF2B5EF4-FFF2-40B4-BE49-F238E27FC236}">
              <a16:creationId xmlns:a16="http://schemas.microsoft.com/office/drawing/2014/main" id="{A327E671-767C-49D1-83D3-4DBAAA42E0EB}"/>
            </a:ext>
          </a:extLst>
        </xdr:cNvPr>
        <xdr:cNvPicPr>
          <a:picLocks noChangeAspect="1"/>
        </xdr:cNvPicPr>
      </xdr:nvPicPr>
      <xdr:blipFill>
        <a:blip xmlns:r="http://schemas.openxmlformats.org/officeDocument/2006/relationships" r:embed="rId1"/>
        <a:stretch>
          <a:fillRect/>
        </a:stretch>
      </xdr:blipFill>
      <xdr:spPr>
        <a:xfrm>
          <a:off x="5339080" y="19438620"/>
          <a:ext cx="1751806" cy="671739"/>
        </a:xfrm>
        <a:prstGeom prst="rect">
          <a:avLst/>
        </a:prstGeom>
        <a:noFill/>
        <a:ln w="9525">
          <a:noFill/>
          <a:miter lim="800000"/>
          <a:headEnd/>
          <a:tailEnd/>
        </a:ln>
      </xdr:spPr>
    </xdr:pic>
    <xdr:clientData/>
  </xdr:oneCellAnchor>
  <xdr:oneCellAnchor>
    <xdr:from>
      <xdr:col>21</xdr:col>
      <xdr:colOff>121921</xdr:colOff>
      <xdr:row>110</xdr:row>
      <xdr:rowOff>93345</xdr:rowOff>
    </xdr:from>
    <xdr:ext cx="1034892" cy="654927"/>
    <xdr:pic>
      <xdr:nvPicPr>
        <xdr:cNvPr id="5" name="図 20">
          <a:extLst>
            <a:ext uri="{FF2B5EF4-FFF2-40B4-BE49-F238E27FC236}">
              <a16:creationId xmlns:a16="http://schemas.microsoft.com/office/drawing/2014/main" id="{DAD14C0A-E363-4BA1-B819-C486BAC1C4DE}"/>
            </a:ext>
          </a:extLst>
        </xdr:cNvPr>
        <xdr:cNvPicPr>
          <a:picLocks noChangeAspect="1"/>
        </xdr:cNvPicPr>
      </xdr:nvPicPr>
      <xdr:blipFill>
        <a:blip xmlns:r="http://schemas.openxmlformats.org/officeDocument/2006/relationships" r:embed="rId2"/>
        <a:stretch>
          <a:fillRect/>
        </a:stretch>
      </xdr:blipFill>
      <xdr:spPr>
        <a:xfrm>
          <a:off x="4322446" y="19429095"/>
          <a:ext cx="1034892" cy="654927"/>
        </a:xfrm>
        <a:prstGeom prst="rect">
          <a:avLst/>
        </a:prstGeom>
        <a:noFill/>
        <a:ln w="9525">
          <a:noFill/>
          <a:miter lim="800000"/>
          <a:headEnd/>
          <a:tailEnd/>
        </a:ln>
      </xdr:spPr>
    </xdr:pic>
    <xdr:clientData/>
  </xdr:oneCellAnchor>
</xdr:wsDr>
</file>

<file path=xl/drawings/drawing4.xml><?xml version="1.0" encoding="utf-8"?>
<xdr:wsDr xmlns:xdr="http://schemas.openxmlformats.org/drawingml/2006/spreadsheetDrawing" xmlns:a="http://schemas.openxmlformats.org/drawingml/2006/main">
  <xdr:twoCellAnchor>
    <xdr:from>
      <xdr:col>3</xdr:col>
      <xdr:colOff>0</xdr:colOff>
      <xdr:row>5</xdr:row>
      <xdr:rowOff>0</xdr:rowOff>
    </xdr:from>
    <xdr:to>
      <xdr:col>4</xdr:col>
      <xdr:colOff>0</xdr:colOff>
      <xdr:row>6</xdr:row>
      <xdr:rowOff>0</xdr:rowOff>
    </xdr:to>
    <xdr:sp macro="" textlink="">
      <xdr:nvSpPr>
        <xdr:cNvPr id="56434" name="AutoShape 2">
          <a:extLst>
            <a:ext uri="{FF2B5EF4-FFF2-40B4-BE49-F238E27FC236}">
              <a16:creationId xmlns:a16="http://schemas.microsoft.com/office/drawing/2014/main" id="{00000000-0008-0000-0800-000072DC0000}"/>
            </a:ext>
          </a:extLst>
        </xdr:cNvPr>
        <xdr:cNvSpPr>
          <a:spLocks noChangeArrowheads="1"/>
        </xdr:cNvSpPr>
      </xdr:nvSpPr>
      <xdr:spPr bwMode="auto">
        <a:xfrm>
          <a:off x="1704975" y="2657475"/>
          <a:ext cx="809625" cy="571500"/>
        </a:xfrm>
        <a:prstGeom prst="triangle">
          <a:avLst>
            <a:gd name="adj" fmla="val 50000"/>
          </a:avLst>
        </a:prstGeom>
        <a:noFill/>
        <a:ln w="12700">
          <a:solidFill>
            <a:srgbClr val="000000"/>
          </a:solidFill>
          <a:miter lim="800000"/>
          <a:headEnd/>
          <a:tailEnd/>
        </a:ln>
      </xdr:spPr>
    </xdr:sp>
    <xdr:clientData/>
  </xdr:twoCellAnchor>
  <xdr:twoCellAnchor>
    <xdr:from>
      <xdr:col>6</xdr:col>
      <xdr:colOff>0</xdr:colOff>
      <xdr:row>5</xdr:row>
      <xdr:rowOff>0</xdr:rowOff>
    </xdr:from>
    <xdr:to>
      <xdr:col>7</xdr:col>
      <xdr:colOff>0</xdr:colOff>
      <xdr:row>6</xdr:row>
      <xdr:rowOff>0</xdr:rowOff>
    </xdr:to>
    <xdr:sp macro="" textlink="">
      <xdr:nvSpPr>
        <xdr:cNvPr id="56435" name="AutoShape 3">
          <a:extLst>
            <a:ext uri="{FF2B5EF4-FFF2-40B4-BE49-F238E27FC236}">
              <a16:creationId xmlns:a16="http://schemas.microsoft.com/office/drawing/2014/main" id="{00000000-0008-0000-0800-000073DC0000}"/>
            </a:ext>
          </a:extLst>
        </xdr:cNvPr>
        <xdr:cNvSpPr>
          <a:spLocks noChangeArrowheads="1"/>
        </xdr:cNvSpPr>
      </xdr:nvSpPr>
      <xdr:spPr bwMode="auto">
        <a:xfrm>
          <a:off x="4057650" y="2657475"/>
          <a:ext cx="809625" cy="571500"/>
        </a:xfrm>
        <a:prstGeom prst="triangle">
          <a:avLst>
            <a:gd name="adj" fmla="val 50000"/>
          </a:avLst>
        </a:prstGeom>
        <a:noFill/>
        <a:ln w="12700">
          <a:solidFill>
            <a:srgbClr val="000000"/>
          </a:solidFill>
          <a:miter lim="800000"/>
          <a:headEnd/>
          <a:tailEnd/>
        </a:ln>
      </xdr:spPr>
    </xdr:sp>
    <xdr:clientData/>
  </xdr:twoCellAnchor>
  <xdr:twoCellAnchor>
    <xdr:from>
      <xdr:col>9</xdr:col>
      <xdr:colOff>0</xdr:colOff>
      <xdr:row>5</xdr:row>
      <xdr:rowOff>0</xdr:rowOff>
    </xdr:from>
    <xdr:to>
      <xdr:col>10</xdr:col>
      <xdr:colOff>0</xdr:colOff>
      <xdr:row>6</xdr:row>
      <xdr:rowOff>0</xdr:rowOff>
    </xdr:to>
    <xdr:sp macro="" textlink="">
      <xdr:nvSpPr>
        <xdr:cNvPr id="56436" name="AutoShape 4">
          <a:extLst>
            <a:ext uri="{FF2B5EF4-FFF2-40B4-BE49-F238E27FC236}">
              <a16:creationId xmlns:a16="http://schemas.microsoft.com/office/drawing/2014/main" id="{00000000-0008-0000-0800-000074DC0000}"/>
            </a:ext>
          </a:extLst>
        </xdr:cNvPr>
        <xdr:cNvSpPr>
          <a:spLocks noChangeArrowheads="1"/>
        </xdr:cNvSpPr>
      </xdr:nvSpPr>
      <xdr:spPr bwMode="auto">
        <a:xfrm>
          <a:off x="6410325" y="2657475"/>
          <a:ext cx="809625" cy="571500"/>
        </a:xfrm>
        <a:prstGeom prst="triangle">
          <a:avLst>
            <a:gd name="adj" fmla="val 50000"/>
          </a:avLst>
        </a:prstGeom>
        <a:noFill/>
        <a:ln w="12700">
          <a:solidFill>
            <a:srgbClr val="000000"/>
          </a:solidFill>
          <a:miter lim="800000"/>
          <a:headEnd/>
          <a:tailEnd/>
        </a:ln>
      </xdr:spPr>
    </xdr:sp>
    <xdr:clientData/>
  </xdr:twoCellAnchor>
  <xdr:twoCellAnchor>
    <xdr:from>
      <xdr:col>12</xdr:col>
      <xdr:colOff>0</xdr:colOff>
      <xdr:row>5</xdr:row>
      <xdr:rowOff>0</xdr:rowOff>
    </xdr:from>
    <xdr:to>
      <xdr:col>13</xdr:col>
      <xdr:colOff>0</xdr:colOff>
      <xdr:row>6</xdr:row>
      <xdr:rowOff>0</xdr:rowOff>
    </xdr:to>
    <xdr:sp macro="" textlink="">
      <xdr:nvSpPr>
        <xdr:cNvPr id="56437" name="AutoShape 5">
          <a:extLst>
            <a:ext uri="{FF2B5EF4-FFF2-40B4-BE49-F238E27FC236}">
              <a16:creationId xmlns:a16="http://schemas.microsoft.com/office/drawing/2014/main" id="{00000000-0008-0000-0800-000075DC0000}"/>
            </a:ext>
          </a:extLst>
        </xdr:cNvPr>
        <xdr:cNvSpPr>
          <a:spLocks noChangeArrowheads="1"/>
        </xdr:cNvSpPr>
      </xdr:nvSpPr>
      <xdr:spPr bwMode="auto">
        <a:xfrm>
          <a:off x="8763000" y="2657475"/>
          <a:ext cx="809625" cy="571500"/>
        </a:xfrm>
        <a:prstGeom prst="triangle">
          <a:avLst>
            <a:gd name="adj" fmla="val 50000"/>
          </a:avLst>
        </a:prstGeom>
        <a:noFill/>
        <a:ln w="12700">
          <a:solidFill>
            <a:srgbClr val="000000"/>
          </a:solidFill>
          <a:miter lim="800000"/>
          <a:headEnd/>
          <a:tailEnd/>
        </a:ln>
      </xdr:spPr>
    </xdr:sp>
    <xdr:clientData/>
  </xdr:twoCellAnchor>
  <xdr:twoCellAnchor>
    <xdr:from>
      <xdr:col>3</xdr:col>
      <xdr:colOff>0</xdr:colOff>
      <xdr:row>10</xdr:row>
      <xdr:rowOff>0</xdr:rowOff>
    </xdr:from>
    <xdr:to>
      <xdr:col>4</xdr:col>
      <xdr:colOff>0</xdr:colOff>
      <xdr:row>11</xdr:row>
      <xdr:rowOff>0</xdr:rowOff>
    </xdr:to>
    <xdr:sp macro="" textlink="">
      <xdr:nvSpPr>
        <xdr:cNvPr id="56438" name="AutoShape 6">
          <a:extLst>
            <a:ext uri="{FF2B5EF4-FFF2-40B4-BE49-F238E27FC236}">
              <a16:creationId xmlns:a16="http://schemas.microsoft.com/office/drawing/2014/main" id="{00000000-0008-0000-0800-000076DC0000}"/>
            </a:ext>
          </a:extLst>
        </xdr:cNvPr>
        <xdr:cNvSpPr>
          <a:spLocks noChangeArrowheads="1"/>
        </xdr:cNvSpPr>
      </xdr:nvSpPr>
      <xdr:spPr bwMode="auto">
        <a:xfrm>
          <a:off x="1704975" y="5514975"/>
          <a:ext cx="809625" cy="571500"/>
        </a:xfrm>
        <a:prstGeom prst="triangle">
          <a:avLst>
            <a:gd name="adj" fmla="val 50000"/>
          </a:avLst>
        </a:prstGeom>
        <a:noFill/>
        <a:ln w="12700">
          <a:solidFill>
            <a:srgbClr val="000000"/>
          </a:solidFill>
          <a:miter lim="800000"/>
          <a:headEnd/>
          <a:tailEnd/>
        </a:ln>
      </xdr:spPr>
    </xdr:sp>
    <xdr:clientData/>
  </xdr:twoCellAnchor>
  <xdr:twoCellAnchor>
    <xdr:from>
      <xdr:col>6</xdr:col>
      <xdr:colOff>0</xdr:colOff>
      <xdr:row>10</xdr:row>
      <xdr:rowOff>0</xdr:rowOff>
    </xdr:from>
    <xdr:to>
      <xdr:col>7</xdr:col>
      <xdr:colOff>0</xdr:colOff>
      <xdr:row>11</xdr:row>
      <xdr:rowOff>0</xdr:rowOff>
    </xdr:to>
    <xdr:sp macro="" textlink="">
      <xdr:nvSpPr>
        <xdr:cNvPr id="56439" name="AutoShape 7">
          <a:extLst>
            <a:ext uri="{FF2B5EF4-FFF2-40B4-BE49-F238E27FC236}">
              <a16:creationId xmlns:a16="http://schemas.microsoft.com/office/drawing/2014/main" id="{00000000-0008-0000-0800-000077DC0000}"/>
            </a:ext>
          </a:extLst>
        </xdr:cNvPr>
        <xdr:cNvSpPr>
          <a:spLocks noChangeArrowheads="1"/>
        </xdr:cNvSpPr>
      </xdr:nvSpPr>
      <xdr:spPr bwMode="auto">
        <a:xfrm>
          <a:off x="4057650" y="5514975"/>
          <a:ext cx="809625" cy="571500"/>
        </a:xfrm>
        <a:prstGeom prst="triangle">
          <a:avLst>
            <a:gd name="adj" fmla="val 50000"/>
          </a:avLst>
        </a:prstGeom>
        <a:noFill/>
        <a:ln w="12700">
          <a:solidFill>
            <a:srgbClr val="000000"/>
          </a:solidFill>
          <a:miter lim="800000"/>
          <a:headEnd/>
          <a:tailEnd/>
        </a:ln>
      </xdr:spPr>
    </xdr:sp>
    <xdr:clientData/>
  </xdr:twoCellAnchor>
  <xdr:twoCellAnchor>
    <xdr:from>
      <xdr:col>9</xdr:col>
      <xdr:colOff>0</xdr:colOff>
      <xdr:row>10</xdr:row>
      <xdr:rowOff>0</xdr:rowOff>
    </xdr:from>
    <xdr:to>
      <xdr:col>10</xdr:col>
      <xdr:colOff>0</xdr:colOff>
      <xdr:row>11</xdr:row>
      <xdr:rowOff>0</xdr:rowOff>
    </xdr:to>
    <xdr:sp macro="" textlink="">
      <xdr:nvSpPr>
        <xdr:cNvPr id="56440" name="AutoShape 8">
          <a:extLst>
            <a:ext uri="{FF2B5EF4-FFF2-40B4-BE49-F238E27FC236}">
              <a16:creationId xmlns:a16="http://schemas.microsoft.com/office/drawing/2014/main" id="{00000000-0008-0000-0800-000078DC0000}"/>
            </a:ext>
          </a:extLst>
        </xdr:cNvPr>
        <xdr:cNvSpPr>
          <a:spLocks noChangeArrowheads="1"/>
        </xdr:cNvSpPr>
      </xdr:nvSpPr>
      <xdr:spPr bwMode="auto">
        <a:xfrm>
          <a:off x="6410325" y="5514975"/>
          <a:ext cx="809625" cy="571500"/>
        </a:xfrm>
        <a:prstGeom prst="triangle">
          <a:avLst>
            <a:gd name="adj" fmla="val 50000"/>
          </a:avLst>
        </a:prstGeom>
        <a:noFill/>
        <a:ln w="12700">
          <a:solidFill>
            <a:srgbClr val="000000"/>
          </a:solidFill>
          <a:miter lim="800000"/>
          <a:headEnd/>
          <a:tailEnd/>
        </a:ln>
      </xdr:spPr>
    </xdr:sp>
    <xdr:clientData/>
  </xdr:twoCellAnchor>
  <xdr:twoCellAnchor>
    <xdr:from>
      <xdr:col>12</xdr:col>
      <xdr:colOff>0</xdr:colOff>
      <xdr:row>10</xdr:row>
      <xdr:rowOff>0</xdr:rowOff>
    </xdr:from>
    <xdr:to>
      <xdr:col>13</xdr:col>
      <xdr:colOff>0</xdr:colOff>
      <xdr:row>11</xdr:row>
      <xdr:rowOff>0</xdr:rowOff>
    </xdr:to>
    <xdr:sp macro="" textlink="">
      <xdr:nvSpPr>
        <xdr:cNvPr id="56441" name="AutoShape 9">
          <a:extLst>
            <a:ext uri="{FF2B5EF4-FFF2-40B4-BE49-F238E27FC236}">
              <a16:creationId xmlns:a16="http://schemas.microsoft.com/office/drawing/2014/main" id="{00000000-0008-0000-0800-000079DC0000}"/>
            </a:ext>
          </a:extLst>
        </xdr:cNvPr>
        <xdr:cNvSpPr>
          <a:spLocks noChangeArrowheads="1"/>
        </xdr:cNvSpPr>
      </xdr:nvSpPr>
      <xdr:spPr bwMode="auto">
        <a:xfrm>
          <a:off x="8763000" y="5514975"/>
          <a:ext cx="809625" cy="571500"/>
        </a:xfrm>
        <a:prstGeom prst="triangle">
          <a:avLst>
            <a:gd name="adj" fmla="val 50000"/>
          </a:avLst>
        </a:prstGeom>
        <a:noFill/>
        <a:ln w="12700">
          <a:solidFill>
            <a:srgbClr val="000000"/>
          </a:solidFill>
          <a:miter lim="800000"/>
          <a:headEnd/>
          <a:tailEnd/>
        </a:ln>
      </xdr:spPr>
    </xdr:sp>
    <xdr:clientData/>
  </xdr:twoCellAnchor>
</xdr:wsDr>
</file>

<file path=xl/drawings/drawing5.xml><?xml version="1.0" encoding="utf-8"?>
<xdr:wsDr xmlns:xdr="http://schemas.openxmlformats.org/drawingml/2006/spreadsheetDrawing" xmlns:a="http://schemas.openxmlformats.org/drawingml/2006/main">
  <xdr:twoCellAnchor>
    <xdr:from>
      <xdr:col>14</xdr:col>
      <xdr:colOff>0</xdr:colOff>
      <xdr:row>3</xdr:row>
      <xdr:rowOff>0</xdr:rowOff>
    </xdr:from>
    <xdr:to>
      <xdr:col>16</xdr:col>
      <xdr:colOff>0</xdr:colOff>
      <xdr:row>4</xdr:row>
      <xdr:rowOff>0</xdr:rowOff>
    </xdr:to>
    <xdr:sp macro="" textlink="">
      <xdr:nvSpPr>
        <xdr:cNvPr id="50952" name="Oval 5">
          <a:extLst>
            <a:ext uri="{FF2B5EF4-FFF2-40B4-BE49-F238E27FC236}">
              <a16:creationId xmlns:a16="http://schemas.microsoft.com/office/drawing/2014/main" id="{00000000-0008-0000-1000-000008C70000}"/>
            </a:ext>
          </a:extLst>
        </xdr:cNvPr>
        <xdr:cNvSpPr>
          <a:spLocks noChangeArrowheads="1"/>
        </xdr:cNvSpPr>
      </xdr:nvSpPr>
      <xdr:spPr bwMode="auto">
        <a:xfrm>
          <a:off x="4191000" y="870857"/>
          <a:ext cx="598714" cy="244929"/>
        </a:xfrm>
        <a:prstGeom prst="ellipse">
          <a:avLst/>
        </a:prstGeom>
        <a:noFill/>
        <a:ln w="25400">
          <a:solidFill>
            <a:srgbClr val="000000"/>
          </a:solidFill>
          <a:round/>
          <a:headEnd/>
          <a:tailEnd/>
        </a:ln>
      </xdr:spPr>
    </xdr:sp>
    <xdr:clientData/>
  </xdr:twoCellAnchor>
  <xdr:twoCellAnchor>
    <xdr:from>
      <xdr:col>44</xdr:col>
      <xdr:colOff>468690</xdr:colOff>
      <xdr:row>9</xdr:row>
      <xdr:rowOff>0</xdr:rowOff>
    </xdr:from>
    <xdr:to>
      <xdr:col>46</xdr:col>
      <xdr:colOff>60475</xdr:colOff>
      <xdr:row>10</xdr:row>
      <xdr:rowOff>0</xdr:rowOff>
    </xdr:to>
    <xdr:sp macro="" textlink="">
      <xdr:nvSpPr>
        <xdr:cNvPr id="2" name="Oval 5">
          <a:extLst>
            <a:ext uri="{FF2B5EF4-FFF2-40B4-BE49-F238E27FC236}">
              <a16:creationId xmlns:a16="http://schemas.microsoft.com/office/drawing/2014/main" id="{96219BCE-2FB3-4B7D-988F-2CACF1B1B8EE}"/>
            </a:ext>
          </a:extLst>
        </xdr:cNvPr>
        <xdr:cNvSpPr>
          <a:spLocks noChangeArrowheads="1"/>
        </xdr:cNvSpPr>
      </xdr:nvSpPr>
      <xdr:spPr bwMode="auto">
        <a:xfrm>
          <a:off x="15246047" y="2340429"/>
          <a:ext cx="898071" cy="244928"/>
        </a:xfrm>
        <a:prstGeom prst="ellipse">
          <a:avLst/>
        </a:prstGeom>
        <a:noFill/>
        <a:ln w="25400">
          <a:solidFill>
            <a:srgbClr val="000000"/>
          </a:solidFill>
          <a:round/>
          <a:headEnd/>
          <a:tailEnd/>
        </a:ln>
      </xdr:spPr>
    </xdr:sp>
    <xdr:clientData/>
  </xdr:twoCellAnchor>
  <xdr:twoCellAnchor>
    <xdr:from>
      <xdr:col>40</xdr:col>
      <xdr:colOff>0</xdr:colOff>
      <xdr:row>4</xdr:row>
      <xdr:rowOff>0</xdr:rowOff>
    </xdr:from>
    <xdr:to>
      <xdr:col>41</xdr:col>
      <xdr:colOff>1</xdr:colOff>
      <xdr:row>5</xdr:row>
      <xdr:rowOff>0</xdr:rowOff>
    </xdr:to>
    <xdr:sp macro="" textlink="">
      <xdr:nvSpPr>
        <xdr:cNvPr id="3" name="Oval 5">
          <a:extLst>
            <a:ext uri="{FF2B5EF4-FFF2-40B4-BE49-F238E27FC236}">
              <a16:creationId xmlns:a16="http://schemas.microsoft.com/office/drawing/2014/main" id="{7F504338-292B-48CF-8AFD-DE05703B9DF9}"/>
            </a:ext>
          </a:extLst>
        </xdr:cNvPr>
        <xdr:cNvSpPr>
          <a:spLocks noChangeArrowheads="1"/>
        </xdr:cNvSpPr>
      </xdr:nvSpPr>
      <xdr:spPr bwMode="auto">
        <a:xfrm>
          <a:off x="11974286" y="1115786"/>
          <a:ext cx="299358" cy="244928"/>
        </a:xfrm>
        <a:prstGeom prst="ellipse">
          <a:avLst/>
        </a:prstGeom>
        <a:noFill/>
        <a:ln w="25400">
          <a:solidFill>
            <a:srgbClr val="000000"/>
          </a:solidFill>
          <a:round/>
          <a:headEnd/>
          <a:tailEnd/>
        </a:ln>
      </xdr:spPr>
    </xdr:sp>
    <xdr:clientData/>
  </xdr:twoCellAnchor>
  <xdr:twoCellAnchor>
    <xdr:from>
      <xdr:col>42</xdr:col>
      <xdr:colOff>544286</xdr:colOff>
      <xdr:row>4</xdr:row>
      <xdr:rowOff>0</xdr:rowOff>
    </xdr:from>
    <xdr:to>
      <xdr:col>43</xdr:col>
      <xdr:colOff>190502</xdr:colOff>
      <xdr:row>5</xdr:row>
      <xdr:rowOff>0</xdr:rowOff>
    </xdr:to>
    <xdr:sp macro="" textlink="">
      <xdr:nvSpPr>
        <xdr:cNvPr id="4" name="Oval 5">
          <a:extLst>
            <a:ext uri="{FF2B5EF4-FFF2-40B4-BE49-F238E27FC236}">
              <a16:creationId xmlns:a16="http://schemas.microsoft.com/office/drawing/2014/main" id="{F315AE6F-2421-4B67-8ADD-434EE4445CB6}"/>
            </a:ext>
          </a:extLst>
        </xdr:cNvPr>
        <xdr:cNvSpPr>
          <a:spLocks noChangeArrowheads="1"/>
        </xdr:cNvSpPr>
      </xdr:nvSpPr>
      <xdr:spPr bwMode="auto">
        <a:xfrm>
          <a:off x="13471072" y="1115786"/>
          <a:ext cx="299359" cy="244928"/>
        </a:xfrm>
        <a:prstGeom prst="ellipse">
          <a:avLst/>
        </a:prstGeom>
        <a:noFill/>
        <a:ln w="25400">
          <a:solidFill>
            <a:srgbClr val="000000"/>
          </a:solidFill>
          <a:round/>
          <a:headEnd/>
          <a:tailEnd/>
        </a:ln>
      </xdr:spPr>
    </xdr:sp>
    <xdr:clientData/>
  </xdr:twoCellAnchor>
  <xdr:twoCellAnchor>
    <xdr:from>
      <xdr:col>43</xdr:col>
      <xdr:colOff>789215</xdr:colOff>
      <xdr:row>4</xdr:row>
      <xdr:rowOff>0</xdr:rowOff>
    </xdr:from>
    <xdr:to>
      <xdr:col>44</xdr:col>
      <xdr:colOff>169334</xdr:colOff>
      <xdr:row>5</xdr:row>
      <xdr:rowOff>0</xdr:rowOff>
    </xdr:to>
    <xdr:sp macro="" textlink="">
      <xdr:nvSpPr>
        <xdr:cNvPr id="5" name="Oval 5">
          <a:extLst>
            <a:ext uri="{FF2B5EF4-FFF2-40B4-BE49-F238E27FC236}">
              <a16:creationId xmlns:a16="http://schemas.microsoft.com/office/drawing/2014/main" id="{651C1269-69F2-49A1-B00E-A9CF9CE2A3A7}"/>
            </a:ext>
          </a:extLst>
        </xdr:cNvPr>
        <xdr:cNvSpPr>
          <a:spLocks noChangeArrowheads="1"/>
        </xdr:cNvSpPr>
      </xdr:nvSpPr>
      <xdr:spPr bwMode="auto">
        <a:xfrm>
          <a:off x="14369144" y="1115786"/>
          <a:ext cx="577547" cy="244928"/>
        </a:xfrm>
        <a:prstGeom prst="ellipse">
          <a:avLst/>
        </a:prstGeom>
        <a:noFill/>
        <a:ln w="25400">
          <a:solidFill>
            <a:srgbClr val="000000"/>
          </a:solidFill>
          <a:round/>
          <a:headEnd/>
          <a:tailEnd/>
        </a:ln>
      </xdr:spPr>
    </xdr:sp>
    <xdr:clientData/>
  </xdr:twoCellAnchor>
  <xdr:twoCellAnchor>
    <xdr:from>
      <xdr:col>16</xdr:col>
      <xdr:colOff>0</xdr:colOff>
      <xdr:row>4</xdr:row>
      <xdr:rowOff>0</xdr:rowOff>
    </xdr:from>
    <xdr:to>
      <xdr:col>17</xdr:col>
      <xdr:colOff>0</xdr:colOff>
      <xdr:row>5</xdr:row>
      <xdr:rowOff>0</xdr:rowOff>
    </xdr:to>
    <xdr:sp macro="" textlink="">
      <xdr:nvSpPr>
        <xdr:cNvPr id="6" name="Oval 5">
          <a:extLst>
            <a:ext uri="{FF2B5EF4-FFF2-40B4-BE49-F238E27FC236}">
              <a16:creationId xmlns:a16="http://schemas.microsoft.com/office/drawing/2014/main" id="{8CC27AD6-3BFB-491C-B110-90F461612849}"/>
            </a:ext>
          </a:extLst>
        </xdr:cNvPr>
        <xdr:cNvSpPr>
          <a:spLocks noChangeArrowheads="1"/>
        </xdr:cNvSpPr>
      </xdr:nvSpPr>
      <xdr:spPr bwMode="auto">
        <a:xfrm>
          <a:off x="4789714" y="1115786"/>
          <a:ext cx="299357" cy="244928"/>
        </a:xfrm>
        <a:prstGeom prst="ellipse">
          <a:avLst/>
        </a:prstGeom>
        <a:noFill/>
        <a:ln w="25400">
          <a:solidFill>
            <a:srgbClr val="000000"/>
          </a:solidFill>
          <a:round/>
          <a:headEnd/>
          <a:tailEnd/>
        </a:ln>
      </xdr:spPr>
    </xdr:sp>
    <xdr:clientData/>
  </xdr:twoCellAnchor>
  <xdr:twoCellAnchor>
    <xdr:from>
      <xdr:col>44</xdr:col>
      <xdr:colOff>489858</xdr:colOff>
      <xdr:row>11</xdr:row>
      <xdr:rowOff>0</xdr:rowOff>
    </xdr:from>
    <xdr:to>
      <xdr:col>45</xdr:col>
      <xdr:colOff>136074</xdr:colOff>
      <xdr:row>12</xdr:row>
      <xdr:rowOff>0</xdr:rowOff>
    </xdr:to>
    <xdr:sp macro="" textlink="">
      <xdr:nvSpPr>
        <xdr:cNvPr id="7" name="Oval 5">
          <a:extLst>
            <a:ext uri="{FF2B5EF4-FFF2-40B4-BE49-F238E27FC236}">
              <a16:creationId xmlns:a16="http://schemas.microsoft.com/office/drawing/2014/main" id="{8BD5F0FA-8527-4B69-A17B-A8D61D8B3221}"/>
            </a:ext>
          </a:extLst>
        </xdr:cNvPr>
        <xdr:cNvSpPr>
          <a:spLocks noChangeArrowheads="1"/>
        </xdr:cNvSpPr>
      </xdr:nvSpPr>
      <xdr:spPr bwMode="auto">
        <a:xfrm>
          <a:off x="15267215" y="2830286"/>
          <a:ext cx="299359" cy="244928"/>
        </a:xfrm>
        <a:prstGeom prst="ellipse">
          <a:avLst/>
        </a:prstGeom>
        <a:noFill/>
        <a:ln w="25400">
          <a:solidFill>
            <a:srgbClr val="000000"/>
          </a:solidFill>
          <a:round/>
          <a:headEnd/>
          <a:tailEnd/>
        </a:ln>
      </xdr:spPr>
    </xdr:sp>
    <xdr:clientData/>
  </xdr:twoCellAnchor>
  <xdr:twoCellAnchor>
    <xdr:from>
      <xdr:col>42</xdr:col>
      <xdr:colOff>244929</xdr:colOff>
      <xdr:row>11</xdr:row>
      <xdr:rowOff>0</xdr:rowOff>
    </xdr:from>
    <xdr:to>
      <xdr:col>42</xdr:col>
      <xdr:colOff>544288</xdr:colOff>
      <xdr:row>12</xdr:row>
      <xdr:rowOff>0</xdr:rowOff>
    </xdr:to>
    <xdr:sp macro="" textlink="">
      <xdr:nvSpPr>
        <xdr:cNvPr id="8" name="Oval 5">
          <a:extLst>
            <a:ext uri="{FF2B5EF4-FFF2-40B4-BE49-F238E27FC236}">
              <a16:creationId xmlns:a16="http://schemas.microsoft.com/office/drawing/2014/main" id="{99116483-08E0-409F-80EE-DE905BD2839F}"/>
            </a:ext>
          </a:extLst>
        </xdr:cNvPr>
        <xdr:cNvSpPr>
          <a:spLocks noChangeArrowheads="1"/>
        </xdr:cNvSpPr>
      </xdr:nvSpPr>
      <xdr:spPr bwMode="auto">
        <a:xfrm>
          <a:off x="13171715" y="2830286"/>
          <a:ext cx="299359" cy="244928"/>
        </a:xfrm>
        <a:prstGeom prst="ellipse">
          <a:avLst/>
        </a:prstGeom>
        <a:noFill/>
        <a:ln w="25400">
          <a:solidFill>
            <a:srgbClr val="000000"/>
          </a:solidFill>
          <a:round/>
          <a:headEnd/>
          <a:tailEnd/>
        </a:ln>
      </xdr:spPr>
    </xdr:sp>
    <xdr:clientData/>
  </xdr:twoCellAnchor>
</xdr:wsDr>
</file>

<file path=xl/drawings/drawing6.xml><?xml version="1.0" encoding="utf-8"?>
<xdr:wsDr xmlns:xdr="http://schemas.openxmlformats.org/drawingml/2006/spreadsheetDrawing" xmlns:a="http://schemas.openxmlformats.org/drawingml/2006/main">
  <xdr:twoCellAnchor>
    <xdr:from>
      <xdr:col>14</xdr:col>
      <xdr:colOff>0</xdr:colOff>
      <xdr:row>3</xdr:row>
      <xdr:rowOff>0</xdr:rowOff>
    </xdr:from>
    <xdr:to>
      <xdr:col>16</xdr:col>
      <xdr:colOff>0</xdr:colOff>
      <xdr:row>4</xdr:row>
      <xdr:rowOff>0</xdr:rowOff>
    </xdr:to>
    <xdr:sp macro="" textlink="">
      <xdr:nvSpPr>
        <xdr:cNvPr id="2" name="Oval 5">
          <a:extLst>
            <a:ext uri="{FF2B5EF4-FFF2-40B4-BE49-F238E27FC236}">
              <a16:creationId xmlns:a16="http://schemas.microsoft.com/office/drawing/2014/main" id="{F7FF7828-4008-41AE-A617-842DC9435D4F}"/>
            </a:ext>
          </a:extLst>
        </xdr:cNvPr>
        <xdr:cNvSpPr>
          <a:spLocks noChangeArrowheads="1"/>
        </xdr:cNvSpPr>
      </xdr:nvSpPr>
      <xdr:spPr bwMode="auto">
        <a:xfrm>
          <a:off x="4191000" y="870857"/>
          <a:ext cx="598714" cy="244929"/>
        </a:xfrm>
        <a:prstGeom prst="ellipse">
          <a:avLst/>
        </a:prstGeom>
        <a:noFill/>
        <a:ln w="25400">
          <a:solidFill>
            <a:srgbClr val="000000"/>
          </a:solidFill>
          <a:round/>
          <a:headEnd/>
          <a:tailEnd/>
        </a:ln>
      </xdr:spPr>
    </xdr:sp>
    <xdr:clientData/>
  </xdr:twoCellAnchor>
  <xdr:twoCellAnchor>
    <xdr:from>
      <xdr:col>40</xdr:col>
      <xdr:colOff>0</xdr:colOff>
      <xdr:row>4</xdr:row>
      <xdr:rowOff>0</xdr:rowOff>
    </xdr:from>
    <xdr:to>
      <xdr:col>41</xdr:col>
      <xdr:colOff>1</xdr:colOff>
      <xdr:row>5</xdr:row>
      <xdr:rowOff>0</xdr:rowOff>
    </xdr:to>
    <xdr:sp macro="" textlink="">
      <xdr:nvSpPr>
        <xdr:cNvPr id="3" name="Oval 5">
          <a:extLst>
            <a:ext uri="{FF2B5EF4-FFF2-40B4-BE49-F238E27FC236}">
              <a16:creationId xmlns:a16="http://schemas.microsoft.com/office/drawing/2014/main" id="{9F2665F5-41AB-4561-B92F-2C7896FA3F86}"/>
            </a:ext>
          </a:extLst>
        </xdr:cNvPr>
        <xdr:cNvSpPr>
          <a:spLocks noChangeArrowheads="1"/>
        </xdr:cNvSpPr>
      </xdr:nvSpPr>
      <xdr:spPr bwMode="auto">
        <a:xfrm>
          <a:off x="11974286" y="1115786"/>
          <a:ext cx="299358" cy="244928"/>
        </a:xfrm>
        <a:prstGeom prst="ellipse">
          <a:avLst/>
        </a:prstGeom>
        <a:noFill/>
        <a:ln w="25400">
          <a:solidFill>
            <a:srgbClr val="000000"/>
          </a:solidFill>
          <a:round/>
          <a:headEnd/>
          <a:tailEnd/>
        </a:ln>
      </xdr:spPr>
    </xdr:sp>
    <xdr:clientData/>
  </xdr:twoCellAnchor>
  <xdr:twoCellAnchor>
    <xdr:from>
      <xdr:col>42</xdr:col>
      <xdr:colOff>544286</xdr:colOff>
      <xdr:row>4</xdr:row>
      <xdr:rowOff>0</xdr:rowOff>
    </xdr:from>
    <xdr:to>
      <xdr:col>43</xdr:col>
      <xdr:colOff>190502</xdr:colOff>
      <xdr:row>5</xdr:row>
      <xdr:rowOff>0</xdr:rowOff>
    </xdr:to>
    <xdr:sp macro="" textlink="">
      <xdr:nvSpPr>
        <xdr:cNvPr id="4" name="Oval 5">
          <a:extLst>
            <a:ext uri="{FF2B5EF4-FFF2-40B4-BE49-F238E27FC236}">
              <a16:creationId xmlns:a16="http://schemas.microsoft.com/office/drawing/2014/main" id="{CF5633F4-EA06-4377-AF6F-BD7A68148EFF}"/>
            </a:ext>
          </a:extLst>
        </xdr:cNvPr>
        <xdr:cNvSpPr>
          <a:spLocks noChangeArrowheads="1"/>
        </xdr:cNvSpPr>
      </xdr:nvSpPr>
      <xdr:spPr bwMode="auto">
        <a:xfrm>
          <a:off x="13471072" y="1115786"/>
          <a:ext cx="299359" cy="244928"/>
        </a:xfrm>
        <a:prstGeom prst="ellipse">
          <a:avLst/>
        </a:prstGeom>
        <a:noFill/>
        <a:ln w="25400">
          <a:solidFill>
            <a:srgbClr val="000000"/>
          </a:solidFill>
          <a:round/>
          <a:headEnd/>
          <a:tailEnd/>
        </a:ln>
      </xdr:spPr>
    </xdr:sp>
    <xdr:clientData/>
  </xdr:twoCellAnchor>
  <xdr:twoCellAnchor>
    <xdr:from>
      <xdr:col>43</xdr:col>
      <xdr:colOff>789215</xdr:colOff>
      <xdr:row>4</xdr:row>
      <xdr:rowOff>0</xdr:rowOff>
    </xdr:from>
    <xdr:to>
      <xdr:col>44</xdr:col>
      <xdr:colOff>169334</xdr:colOff>
      <xdr:row>5</xdr:row>
      <xdr:rowOff>0</xdr:rowOff>
    </xdr:to>
    <xdr:sp macro="" textlink="">
      <xdr:nvSpPr>
        <xdr:cNvPr id="5" name="Oval 5">
          <a:extLst>
            <a:ext uri="{FF2B5EF4-FFF2-40B4-BE49-F238E27FC236}">
              <a16:creationId xmlns:a16="http://schemas.microsoft.com/office/drawing/2014/main" id="{188C47F3-273F-4EA0-8CBC-013F1CC31221}"/>
            </a:ext>
          </a:extLst>
        </xdr:cNvPr>
        <xdr:cNvSpPr>
          <a:spLocks noChangeArrowheads="1"/>
        </xdr:cNvSpPr>
      </xdr:nvSpPr>
      <xdr:spPr bwMode="auto">
        <a:xfrm>
          <a:off x="14369144" y="1115786"/>
          <a:ext cx="577547" cy="244928"/>
        </a:xfrm>
        <a:prstGeom prst="ellipse">
          <a:avLst/>
        </a:prstGeom>
        <a:noFill/>
        <a:ln w="25400">
          <a:solidFill>
            <a:srgbClr val="000000"/>
          </a:solidFill>
          <a:round/>
          <a:headEnd/>
          <a:tailEnd/>
        </a:ln>
      </xdr:spPr>
    </xdr:sp>
    <xdr:clientData/>
  </xdr:twoCellAnchor>
  <xdr:twoCellAnchor>
    <xdr:from>
      <xdr:col>16</xdr:col>
      <xdr:colOff>0</xdr:colOff>
      <xdr:row>4</xdr:row>
      <xdr:rowOff>0</xdr:rowOff>
    </xdr:from>
    <xdr:to>
      <xdr:col>17</xdr:col>
      <xdr:colOff>0</xdr:colOff>
      <xdr:row>5</xdr:row>
      <xdr:rowOff>0</xdr:rowOff>
    </xdr:to>
    <xdr:sp macro="" textlink="">
      <xdr:nvSpPr>
        <xdr:cNvPr id="6" name="Oval 5">
          <a:extLst>
            <a:ext uri="{FF2B5EF4-FFF2-40B4-BE49-F238E27FC236}">
              <a16:creationId xmlns:a16="http://schemas.microsoft.com/office/drawing/2014/main" id="{6AD25403-2D23-44CD-A976-D9DD9C54966C}"/>
            </a:ext>
          </a:extLst>
        </xdr:cNvPr>
        <xdr:cNvSpPr>
          <a:spLocks noChangeArrowheads="1"/>
        </xdr:cNvSpPr>
      </xdr:nvSpPr>
      <xdr:spPr bwMode="auto">
        <a:xfrm>
          <a:off x="4789714" y="1115786"/>
          <a:ext cx="299357" cy="244928"/>
        </a:xfrm>
        <a:prstGeom prst="ellipse">
          <a:avLst/>
        </a:prstGeom>
        <a:noFill/>
        <a:ln w="25400">
          <a:solidFill>
            <a:srgbClr val="000000"/>
          </a:solidFill>
          <a:round/>
          <a:headEnd/>
          <a:tailEnd/>
        </a:ln>
      </xdr:spPr>
    </xdr:sp>
    <xdr:clientData/>
  </xdr:twoCellAnchor>
  <xdr:twoCellAnchor>
    <xdr:from>
      <xdr:col>44</xdr:col>
      <xdr:colOff>489858</xdr:colOff>
      <xdr:row>9</xdr:row>
      <xdr:rowOff>0</xdr:rowOff>
    </xdr:from>
    <xdr:to>
      <xdr:col>46</xdr:col>
      <xdr:colOff>81643</xdr:colOff>
      <xdr:row>10</xdr:row>
      <xdr:rowOff>0</xdr:rowOff>
    </xdr:to>
    <xdr:sp macro="" textlink="">
      <xdr:nvSpPr>
        <xdr:cNvPr id="7" name="Oval 5">
          <a:extLst>
            <a:ext uri="{FF2B5EF4-FFF2-40B4-BE49-F238E27FC236}">
              <a16:creationId xmlns:a16="http://schemas.microsoft.com/office/drawing/2014/main" id="{DCF665A3-341D-45AD-9625-A379336FBBA9}"/>
            </a:ext>
          </a:extLst>
        </xdr:cNvPr>
        <xdr:cNvSpPr>
          <a:spLocks noChangeArrowheads="1"/>
        </xdr:cNvSpPr>
      </xdr:nvSpPr>
      <xdr:spPr bwMode="auto">
        <a:xfrm>
          <a:off x="15267215" y="2340429"/>
          <a:ext cx="898071" cy="244928"/>
        </a:xfrm>
        <a:prstGeom prst="ellipse">
          <a:avLst/>
        </a:prstGeom>
        <a:noFill/>
        <a:ln w="25400">
          <a:solidFill>
            <a:srgbClr val="000000"/>
          </a:solidFill>
          <a:round/>
          <a:headEnd/>
          <a:tailEnd/>
        </a:ln>
      </xdr:spPr>
    </xdr:sp>
    <xdr:clientData/>
  </xdr:twoCellAnchor>
</xdr:wsDr>
</file>

<file path=xl/drawings/drawing7.xml><?xml version="1.0" encoding="utf-8"?>
<xdr:wsDr xmlns:xdr="http://schemas.openxmlformats.org/drawingml/2006/spreadsheetDrawing" xmlns:a="http://schemas.openxmlformats.org/drawingml/2006/main">
  <xdr:twoCellAnchor>
    <xdr:from>
      <xdr:col>16</xdr:col>
      <xdr:colOff>1</xdr:colOff>
      <xdr:row>3</xdr:row>
      <xdr:rowOff>0</xdr:rowOff>
    </xdr:from>
    <xdr:to>
      <xdr:col>18</xdr:col>
      <xdr:colOff>0</xdr:colOff>
      <xdr:row>4</xdr:row>
      <xdr:rowOff>0</xdr:rowOff>
    </xdr:to>
    <xdr:sp macro="" textlink="">
      <xdr:nvSpPr>
        <xdr:cNvPr id="2" name="Oval 5">
          <a:extLst>
            <a:ext uri="{FF2B5EF4-FFF2-40B4-BE49-F238E27FC236}">
              <a16:creationId xmlns:a16="http://schemas.microsoft.com/office/drawing/2014/main" id="{1BF82BC9-8BC3-44D1-A49C-D16CC2B8E217}"/>
            </a:ext>
          </a:extLst>
        </xdr:cNvPr>
        <xdr:cNvSpPr>
          <a:spLocks noChangeArrowheads="1"/>
        </xdr:cNvSpPr>
      </xdr:nvSpPr>
      <xdr:spPr bwMode="auto">
        <a:xfrm>
          <a:off x="4789715" y="870857"/>
          <a:ext cx="598714" cy="244929"/>
        </a:xfrm>
        <a:prstGeom prst="ellipse">
          <a:avLst/>
        </a:prstGeom>
        <a:noFill/>
        <a:ln w="25400">
          <a:solidFill>
            <a:srgbClr val="000000"/>
          </a:solidFill>
          <a:round/>
          <a:headEnd/>
          <a:tailEnd/>
        </a:ln>
      </xdr:spPr>
    </xdr:sp>
    <xdr:clientData/>
  </xdr:twoCellAnchor>
  <xdr:twoCellAnchor>
    <xdr:from>
      <xdr:col>40</xdr:col>
      <xdr:colOff>-1</xdr:colOff>
      <xdr:row>4</xdr:row>
      <xdr:rowOff>0</xdr:rowOff>
    </xdr:from>
    <xdr:to>
      <xdr:col>41</xdr:col>
      <xdr:colOff>0</xdr:colOff>
      <xdr:row>5</xdr:row>
      <xdr:rowOff>0</xdr:rowOff>
    </xdr:to>
    <xdr:sp macro="" textlink="">
      <xdr:nvSpPr>
        <xdr:cNvPr id="3" name="Oval 5">
          <a:extLst>
            <a:ext uri="{FF2B5EF4-FFF2-40B4-BE49-F238E27FC236}">
              <a16:creationId xmlns:a16="http://schemas.microsoft.com/office/drawing/2014/main" id="{852424BF-4443-4DD7-BCA2-93A37DE1FCBE}"/>
            </a:ext>
          </a:extLst>
        </xdr:cNvPr>
        <xdr:cNvSpPr>
          <a:spLocks noChangeArrowheads="1"/>
        </xdr:cNvSpPr>
      </xdr:nvSpPr>
      <xdr:spPr bwMode="auto">
        <a:xfrm>
          <a:off x="11974285" y="1115786"/>
          <a:ext cx="299358" cy="244928"/>
        </a:xfrm>
        <a:prstGeom prst="ellipse">
          <a:avLst/>
        </a:prstGeom>
        <a:noFill/>
        <a:ln w="25400">
          <a:solidFill>
            <a:srgbClr val="000000"/>
          </a:solidFill>
          <a:round/>
          <a:headEnd/>
          <a:tailEnd/>
        </a:ln>
      </xdr:spPr>
    </xdr:sp>
    <xdr:clientData/>
  </xdr:twoCellAnchor>
  <xdr:twoCellAnchor>
    <xdr:from>
      <xdr:col>42</xdr:col>
      <xdr:colOff>544285</xdr:colOff>
      <xdr:row>4</xdr:row>
      <xdr:rowOff>0</xdr:rowOff>
    </xdr:from>
    <xdr:to>
      <xdr:col>43</xdr:col>
      <xdr:colOff>190501</xdr:colOff>
      <xdr:row>5</xdr:row>
      <xdr:rowOff>0</xdr:rowOff>
    </xdr:to>
    <xdr:sp macro="" textlink="">
      <xdr:nvSpPr>
        <xdr:cNvPr id="4" name="Oval 5">
          <a:extLst>
            <a:ext uri="{FF2B5EF4-FFF2-40B4-BE49-F238E27FC236}">
              <a16:creationId xmlns:a16="http://schemas.microsoft.com/office/drawing/2014/main" id="{58E06F1A-BF1C-4D0B-9B5F-A692B1DB04F4}"/>
            </a:ext>
          </a:extLst>
        </xdr:cNvPr>
        <xdr:cNvSpPr>
          <a:spLocks noChangeArrowheads="1"/>
        </xdr:cNvSpPr>
      </xdr:nvSpPr>
      <xdr:spPr bwMode="auto">
        <a:xfrm>
          <a:off x="13471071" y="1115786"/>
          <a:ext cx="299359" cy="244928"/>
        </a:xfrm>
        <a:prstGeom prst="ellipse">
          <a:avLst/>
        </a:prstGeom>
        <a:noFill/>
        <a:ln w="25400">
          <a:solidFill>
            <a:srgbClr val="000000"/>
          </a:solidFill>
          <a:round/>
          <a:headEnd/>
          <a:tailEnd/>
        </a:ln>
      </xdr:spPr>
    </xdr:sp>
    <xdr:clientData/>
  </xdr:twoCellAnchor>
  <xdr:twoCellAnchor>
    <xdr:from>
      <xdr:col>43</xdr:col>
      <xdr:colOff>789214</xdr:colOff>
      <xdr:row>4</xdr:row>
      <xdr:rowOff>0</xdr:rowOff>
    </xdr:from>
    <xdr:to>
      <xdr:col>44</xdr:col>
      <xdr:colOff>169333</xdr:colOff>
      <xdr:row>5</xdr:row>
      <xdr:rowOff>0</xdr:rowOff>
    </xdr:to>
    <xdr:sp macro="" textlink="">
      <xdr:nvSpPr>
        <xdr:cNvPr id="5" name="Oval 5">
          <a:extLst>
            <a:ext uri="{FF2B5EF4-FFF2-40B4-BE49-F238E27FC236}">
              <a16:creationId xmlns:a16="http://schemas.microsoft.com/office/drawing/2014/main" id="{1C3C2703-B6A4-4264-9F09-D1F1F3B24A51}"/>
            </a:ext>
          </a:extLst>
        </xdr:cNvPr>
        <xdr:cNvSpPr>
          <a:spLocks noChangeArrowheads="1"/>
        </xdr:cNvSpPr>
      </xdr:nvSpPr>
      <xdr:spPr bwMode="auto">
        <a:xfrm>
          <a:off x="14369143" y="1115786"/>
          <a:ext cx="577547" cy="244928"/>
        </a:xfrm>
        <a:prstGeom prst="ellipse">
          <a:avLst/>
        </a:prstGeom>
        <a:noFill/>
        <a:ln w="25400">
          <a:solidFill>
            <a:srgbClr val="000000"/>
          </a:solidFill>
          <a:round/>
          <a:headEnd/>
          <a:tailEnd/>
        </a:ln>
      </xdr:spPr>
    </xdr:sp>
    <xdr:clientData/>
  </xdr:twoCellAnchor>
  <xdr:twoCellAnchor>
    <xdr:from>
      <xdr:col>16</xdr:col>
      <xdr:colOff>0</xdr:colOff>
      <xdr:row>4</xdr:row>
      <xdr:rowOff>0</xdr:rowOff>
    </xdr:from>
    <xdr:to>
      <xdr:col>17</xdr:col>
      <xdr:colOff>0</xdr:colOff>
      <xdr:row>5</xdr:row>
      <xdr:rowOff>0</xdr:rowOff>
    </xdr:to>
    <xdr:sp macro="" textlink="">
      <xdr:nvSpPr>
        <xdr:cNvPr id="6" name="Oval 5">
          <a:extLst>
            <a:ext uri="{FF2B5EF4-FFF2-40B4-BE49-F238E27FC236}">
              <a16:creationId xmlns:a16="http://schemas.microsoft.com/office/drawing/2014/main" id="{EA23E026-F512-4125-A1AE-7735699767E0}"/>
            </a:ext>
          </a:extLst>
        </xdr:cNvPr>
        <xdr:cNvSpPr>
          <a:spLocks noChangeArrowheads="1"/>
        </xdr:cNvSpPr>
      </xdr:nvSpPr>
      <xdr:spPr bwMode="auto">
        <a:xfrm>
          <a:off x="4789714" y="1115786"/>
          <a:ext cx="299357" cy="244928"/>
        </a:xfrm>
        <a:prstGeom prst="ellipse">
          <a:avLst/>
        </a:prstGeom>
        <a:noFill/>
        <a:ln w="25400">
          <a:solidFill>
            <a:srgbClr val="000000"/>
          </a:solidFill>
          <a:round/>
          <a:headEnd/>
          <a:tailEnd/>
        </a:ln>
      </xdr:spPr>
    </xdr:sp>
    <xdr:clientData/>
  </xdr:twoCellAnchor>
  <xdr:twoCellAnchor>
    <xdr:from>
      <xdr:col>41</xdr:col>
      <xdr:colOff>299356</xdr:colOff>
      <xdr:row>9</xdr:row>
      <xdr:rowOff>0</xdr:rowOff>
    </xdr:from>
    <xdr:to>
      <xdr:col>42</xdr:col>
      <xdr:colOff>523117</xdr:colOff>
      <xdr:row>10</xdr:row>
      <xdr:rowOff>0</xdr:rowOff>
    </xdr:to>
    <xdr:sp macro="" textlink="">
      <xdr:nvSpPr>
        <xdr:cNvPr id="7" name="Oval 5">
          <a:extLst>
            <a:ext uri="{FF2B5EF4-FFF2-40B4-BE49-F238E27FC236}">
              <a16:creationId xmlns:a16="http://schemas.microsoft.com/office/drawing/2014/main" id="{71204BA8-6B03-40D3-A02C-3B06CC8D9729}"/>
            </a:ext>
          </a:extLst>
        </xdr:cNvPr>
        <xdr:cNvSpPr>
          <a:spLocks noChangeArrowheads="1"/>
        </xdr:cNvSpPr>
      </xdr:nvSpPr>
      <xdr:spPr bwMode="auto">
        <a:xfrm>
          <a:off x="12572999" y="2340429"/>
          <a:ext cx="876904" cy="244928"/>
        </a:xfrm>
        <a:prstGeom prst="ellipse">
          <a:avLst/>
        </a:prstGeom>
        <a:noFill/>
        <a:ln w="25400">
          <a:solidFill>
            <a:srgbClr val="000000"/>
          </a:solidFill>
          <a:round/>
          <a:headEnd/>
          <a:tailEnd/>
        </a:ln>
      </xdr:spPr>
    </xdr:sp>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moshikomi@junior.ofa.or.jp"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P46"/>
  <sheetViews>
    <sheetView zoomScale="70" zoomScaleNormal="70" workbookViewId="0">
      <selection activeCell="A2" sqref="A2"/>
    </sheetView>
  </sheetViews>
  <sheetFormatPr defaultColWidth="8.875" defaultRowHeight="20.100000000000001" customHeight="1" x14ac:dyDescent="0.15"/>
  <cols>
    <col min="1" max="1" width="10.5" style="131" customWidth="1"/>
    <col min="2" max="2" width="14.375" style="131" customWidth="1"/>
    <col min="3" max="3" width="25.625" style="131" customWidth="1"/>
    <col min="4" max="5" width="6.875" style="131" customWidth="1"/>
    <col min="6" max="6" width="6.875" style="132" customWidth="1"/>
    <col min="7" max="7" width="4.875" style="132" customWidth="1"/>
    <col min="8" max="8" width="4.875" style="131" customWidth="1"/>
    <col min="9" max="9" width="14.375" style="131" customWidth="1"/>
    <col min="10" max="10" width="25.625" style="131" customWidth="1"/>
    <col min="11" max="12" width="6.875" style="131" customWidth="1"/>
    <col min="13" max="13" width="6.875" style="132" customWidth="1"/>
    <col min="14" max="14" width="10.125" style="131" bestFit="1" customWidth="1"/>
    <col min="15" max="15" width="31.125" style="173" bestFit="1" customWidth="1"/>
    <col min="16" max="16384" width="8.875" style="131"/>
  </cols>
  <sheetData>
    <row r="1" spans="1:16" ht="20.100000000000001" customHeight="1" x14ac:dyDescent="0.15">
      <c r="A1" s="747" t="str">
        <f>要項!C2</f>
        <v>OFA 第 37 回 大分県U-11サッカー選手権大会</v>
      </c>
      <c r="B1" s="747"/>
      <c r="C1" s="747"/>
      <c r="D1" s="747"/>
      <c r="E1" s="747"/>
      <c r="F1" s="747"/>
      <c r="G1" s="747"/>
      <c r="H1" s="747"/>
      <c r="I1" s="747"/>
      <c r="J1" s="747" t="s">
        <v>6082</v>
      </c>
      <c r="K1" s="747"/>
      <c r="L1" s="747"/>
      <c r="M1" s="141"/>
      <c r="N1" s="142"/>
    </row>
    <row r="2" spans="1:16" ht="20.100000000000001" customHeight="1" x14ac:dyDescent="0.15">
      <c r="A2" s="141"/>
      <c r="B2" s="141"/>
      <c r="C2" s="141"/>
      <c r="D2" s="141"/>
      <c r="E2" s="141"/>
      <c r="F2" s="141"/>
      <c r="G2" s="141"/>
      <c r="H2" s="141"/>
      <c r="I2" s="141"/>
      <c r="J2" s="141"/>
      <c r="K2" s="141"/>
      <c r="L2" s="141"/>
      <c r="M2" s="141"/>
      <c r="N2" s="142"/>
    </row>
    <row r="3" spans="1:16" ht="20.100000000000001" customHeight="1" x14ac:dyDescent="0.15">
      <c r="A3" s="143" t="s">
        <v>380</v>
      </c>
      <c r="B3" s="131" t="str">
        <f>要項!D43</f>
        <v>11月16日(日)　17：00〜</v>
      </c>
    </row>
    <row r="5" spans="1:16" ht="20.100000000000001" customHeight="1" x14ac:dyDescent="0.15">
      <c r="A5" s="131" t="s">
        <v>381</v>
      </c>
      <c r="B5" s="131" t="str">
        <f>要項!I43</f>
        <v>TOSテレビ大分　大会議室（予定）</v>
      </c>
    </row>
    <row r="7" spans="1:16" ht="20.100000000000001" customHeight="1" x14ac:dyDescent="0.15">
      <c r="A7" s="131" t="s">
        <v>2</v>
      </c>
      <c r="C7" s="131">
        <v>24</v>
      </c>
      <c r="D7" s="131" t="s">
        <v>209</v>
      </c>
    </row>
    <row r="9" spans="1:16" ht="20.100000000000001" customHeight="1" thickBot="1" x14ac:dyDescent="0.2">
      <c r="B9" s="144" t="s">
        <v>80</v>
      </c>
      <c r="C9" s="144"/>
      <c r="D9" s="144"/>
      <c r="E9" s="144"/>
      <c r="F9" s="144"/>
      <c r="G9" s="135"/>
      <c r="H9" s="135"/>
      <c r="I9" s="144" t="s">
        <v>58</v>
      </c>
      <c r="M9" s="131"/>
    </row>
    <row r="10" spans="1:16" ht="27.75" customHeight="1" thickBot="1" x14ac:dyDescent="0.2">
      <c r="A10" s="253" t="s">
        <v>3708</v>
      </c>
      <c r="B10" s="126" t="s">
        <v>11</v>
      </c>
      <c r="C10" s="127" t="s">
        <v>6</v>
      </c>
      <c r="D10" s="128" t="s">
        <v>244</v>
      </c>
      <c r="E10" s="129" t="s">
        <v>245</v>
      </c>
      <c r="F10" s="130" t="s">
        <v>331</v>
      </c>
      <c r="G10" s="131"/>
      <c r="H10" s="253" t="s">
        <v>3708</v>
      </c>
      <c r="I10" s="126" t="s">
        <v>11</v>
      </c>
      <c r="J10" s="127" t="s">
        <v>6</v>
      </c>
      <c r="K10" s="128" t="s">
        <v>244</v>
      </c>
      <c r="L10" s="129" t="s">
        <v>245</v>
      </c>
      <c r="M10" s="130" t="s">
        <v>331</v>
      </c>
    </row>
    <row r="11" spans="1:16" ht="27.75" customHeight="1" x14ac:dyDescent="0.15">
      <c r="A11" s="131">
        <v>14</v>
      </c>
      <c r="B11" s="748" t="s">
        <v>5</v>
      </c>
      <c r="C11" s="745"/>
      <c r="D11" s="133"/>
      <c r="E11" s="134"/>
      <c r="F11" s="229"/>
      <c r="G11" s="143"/>
      <c r="H11" s="143"/>
      <c r="I11" s="751" t="s">
        <v>7</v>
      </c>
      <c r="J11" s="342"/>
      <c r="K11" s="230"/>
      <c r="L11" s="231"/>
      <c r="M11" s="232"/>
    </row>
    <row r="12" spans="1:16" ht="27.75" customHeight="1" thickBot="1" x14ac:dyDescent="0.2">
      <c r="A12" s="131">
        <v>15</v>
      </c>
      <c r="B12" s="748"/>
      <c r="C12" s="746"/>
      <c r="D12" s="136"/>
      <c r="E12" s="137"/>
      <c r="F12" s="233"/>
      <c r="G12" s="143"/>
      <c r="H12" s="143"/>
      <c r="I12" s="752"/>
      <c r="J12" s="138"/>
      <c r="K12" s="234"/>
      <c r="L12" s="235"/>
      <c r="M12" s="140"/>
    </row>
    <row r="13" spans="1:16" ht="27.75" customHeight="1" x14ac:dyDescent="0.15">
      <c r="A13" s="131">
        <v>16</v>
      </c>
      <c r="B13" s="748"/>
      <c r="C13" s="746"/>
      <c r="D13" s="136"/>
      <c r="E13" s="137"/>
      <c r="F13" s="233"/>
      <c r="G13" s="143"/>
      <c r="H13" s="143"/>
      <c r="I13" s="751" t="s">
        <v>56</v>
      </c>
      <c r="J13" s="342"/>
      <c r="K13" s="230"/>
      <c r="L13" s="231"/>
      <c r="M13" s="232"/>
    </row>
    <row r="14" spans="1:16" ht="27.75" customHeight="1" thickBot="1" x14ac:dyDescent="0.2">
      <c r="A14" s="131">
        <v>17</v>
      </c>
      <c r="B14" s="748"/>
      <c r="C14" s="746"/>
      <c r="D14" s="136"/>
      <c r="E14" s="137"/>
      <c r="F14" s="233"/>
      <c r="G14" s="143"/>
      <c r="H14" s="143"/>
      <c r="I14" s="752"/>
      <c r="J14" s="138"/>
      <c r="K14" s="234"/>
      <c r="L14" s="235"/>
      <c r="M14" s="140"/>
      <c r="N14" s="145"/>
    </row>
    <row r="15" spans="1:16" ht="27.75" customHeight="1" x14ac:dyDescent="0.15">
      <c r="A15" s="131">
        <v>18</v>
      </c>
      <c r="B15" s="748"/>
      <c r="C15" s="746"/>
      <c r="D15" s="136"/>
      <c r="E15" s="137"/>
      <c r="F15" s="233"/>
      <c r="G15" s="143"/>
      <c r="H15" s="143"/>
      <c r="I15" s="751" t="s">
        <v>6094</v>
      </c>
      <c r="J15" s="342"/>
      <c r="K15" s="230"/>
      <c r="L15" s="236"/>
      <c r="M15" s="232"/>
      <c r="N15" s="145"/>
    </row>
    <row r="16" spans="1:16" ht="27.75" customHeight="1" thickBot="1" x14ac:dyDescent="0.2">
      <c r="A16" s="131">
        <v>19</v>
      </c>
      <c r="B16" s="748"/>
      <c r="C16" s="746"/>
      <c r="D16" s="136"/>
      <c r="E16" s="137"/>
      <c r="F16" s="233"/>
      <c r="G16" s="143"/>
      <c r="H16" s="143"/>
      <c r="I16" s="752"/>
      <c r="J16" s="138"/>
      <c r="K16" s="234"/>
      <c r="L16" s="235"/>
      <c r="M16" s="140"/>
      <c r="P16" s="173"/>
    </row>
    <row r="17" spans="1:16" ht="27.75" customHeight="1" x14ac:dyDescent="0.15">
      <c r="A17" s="131">
        <v>20</v>
      </c>
      <c r="B17" s="748"/>
      <c r="C17" s="746"/>
      <c r="D17" s="136"/>
      <c r="E17" s="137"/>
      <c r="F17" s="233"/>
      <c r="G17" s="143"/>
      <c r="H17" s="143"/>
      <c r="I17" s="751" t="s">
        <v>4</v>
      </c>
      <c r="J17" s="342"/>
      <c r="K17" s="230"/>
      <c r="L17" s="236"/>
      <c r="M17" s="232"/>
      <c r="P17" s="173"/>
    </row>
    <row r="18" spans="1:16" ht="27.75" customHeight="1" thickBot="1" x14ac:dyDescent="0.2">
      <c r="A18" s="131">
        <v>21</v>
      </c>
      <c r="B18" s="748"/>
      <c r="C18" s="746"/>
      <c r="D18" s="136"/>
      <c r="E18" s="137"/>
      <c r="F18" s="233"/>
      <c r="G18" s="143"/>
      <c r="H18" s="143"/>
      <c r="I18" s="752"/>
      <c r="J18" s="138"/>
      <c r="K18" s="234"/>
      <c r="L18" s="235"/>
      <c r="M18" s="140"/>
      <c r="N18" s="145"/>
    </row>
    <row r="19" spans="1:16" ht="27.75" customHeight="1" x14ac:dyDescent="0.15">
      <c r="A19" s="131">
        <v>22</v>
      </c>
      <c r="B19" s="748"/>
      <c r="C19" s="746"/>
      <c r="D19" s="136"/>
      <c r="E19" s="137"/>
      <c r="F19" s="233"/>
      <c r="G19" s="143"/>
      <c r="H19" s="143"/>
      <c r="I19" s="751" t="s">
        <v>2985</v>
      </c>
      <c r="J19" s="342"/>
      <c r="K19" s="230"/>
      <c r="L19" s="236"/>
      <c r="M19" s="232"/>
      <c r="N19" s="145"/>
    </row>
    <row r="20" spans="1:16" ht="27.75" customHeight="1" thickBot="1" x14ac:dyDescent="0.2">
      <c r="A20" s="131">
        <v>23</v>
      </c>
      <c r="B20" s="748"/>
      <c r="C20" s="746"/>
      <c r="D20" s="136"/>
      <c r="E20" s="137"/>
      <c r="F20" s="233"/>
      <c r="G20" s="143"/>
      <c r="H20" s="143"/>
      <c r="I20" s="752"/>
      <c r="J20" s="138"/>
      <c r="K20" s="234"/>
      <c r="L20" s="235"/>
      <c r="M20" s="140"/>
      <c r="P20" s="173"/>
    </row>
    <row r="21" spans="1:16" ht="27.75" customHeight="1" thickBot="1" x14ac:dyDescent="0.2">
      <c r="A21" s="131">
        <v>24</v>
      </c>
      <c r="B21" s="749"/>
      <c r="C21" s="138"/>
      <c r="D21" s="139"/>
      <c r="E21" s="239"/>
      <c r="F21" s="240"/>
      <c r="G21" s="143"/>
      <c r="H21" s="143"/>
      <c r="I21" s="237" t="s">
        <v>8</v>
      </c>
      <c r="J21" s="418"/>
      <c r="K21" s="241"/>
      <c r="L21" s="242"/>
      <c r="M21" s="238"/>
      <c r="P21" s="173"/>
    </row>
    <row r="22" spans="1:16" ht="27.75" customHeight="1" thickBot="1" x14ac:dyDescent="0.2">
      <c r="C22" s="143"/>
      <c r="D22" s="143"/>
      <c r="E22" s="143"/>
      <c r="F22" s="243"/>
      <c r="G22" s="189"/>
      <c r="H22" s="143"/>
      <c r="I22" s="237" t="s">
        <v>3</v>
      </c>
      <c r="J22" s="418"/>
      <c r="K22" s="241"/>
      <c r="L22" s="244"/>
      <c r="M22" s="238"/>
      <c r="O22" s="131"/>
    </row>
    <row r="23" spans="1:16" ht="27.75" customHeight="1" thickBot="1" x14ac:dyDescent="0.2">
      <c r="C23" s="143"/>
      <c r="D23" s="143"/>
      <c r="E23" s="143"/>
      <c r="F23" s="143"/>
      <c r="G23" s="189"/>
      <c r="H23" s="143"/>
      <c r="I23" s="237" t="s">
        <v>2986</v>
      </c>
      <c r="J23" s="418"/>
      <c r="K23" s="241"/>
      <c r="L23" s="244"/>
      <c r="M23" s="238"/>
      <c r="O23" s="131"/>
    </row>
    <row r="24" spans="1:16" ht="20.100000000000001" customHeight="1" x14ac:dyDescent="0.15">
      <c r="O24" s="131"/>
    </row>
    <row r="25" spans="1:16" ht="20.100000000000001" customHeight="1" x14ac:dyDescent="0.15">
      <c r="A25" s="131" t="s">
        <v>9</v>
      </c>
      <c r="O25" s="131"/>
    </row>
    <row r="26" spans="1:16" ht="20.100000000000001" customHeight="1" x14ac:dyDescent="0.15">
      <c r="A26" s="131" t="s">
        <v>210</v>
      </c>
    </row>
    <row r="27" spans="1:16" ht="20.100000000000001" customHeight="1" x14ac:dyDescent="0.15">
      <c r="A27" s="131" t="s">
        <v>2982</v>
      </c>
    </row>
    <row r="28" spans="1:16" ht="20.100000000000001" customHeight="1" x14ac:dyDescent="0.15">
      <c r="A28" s="131" t="s">
        <v>2980</v>
      </c>
    </row>
    <row r="29" spans="1:16" ht="20.100000000000001" customHeight="1" x14ac:dyDescent="0.15">
      <c r="A29" s="131" t="s">
        <v>332</v>
      </c>
    </row>
    <row r="30" spans="1:16" ht="20.100000000000001" customHeight="1" x14ac:dyDescent="0.15">
      <c r="A30" s="146" t="s">
        <v>333</v>
      </c>
    </row>
    <row r="31" spans="1:16" ht="20.100000000000001" customHeight="1" x14ac:dyDescent="0.15">
      <c r="A31" s="131" t="s">
        <v>2983</v>
      </c>
    </row>
    <row r="32" spans="1:16" ht="20.100000000000001" customHeight="1" x14ac:dyDescent="0.15">
      <c r="A32" s="131" t="s">
        <v>2981</v>
      </c>
    </row>
    <row r="34" spans="1:15" ht="20.100000000000001" customHeight="1" x14ac:dyDescent="0.15">
      <c r="A34" s="131" t="s">
        <v>10</v>
      </c>
    </row>
    <row r="35" spans="1:15" ht="20.100000000000001" customHeight="1" x14ac:dyDescent="0.15">
      <c r="A35" s="131" t="s">
        <v>334</v>
      </c>
    </row>
    <row r="36" spans="1:15" ht="20.100000000000001" customHeight="1" x14ac:dyDescent="0.15">
      <c r="A36" s="131" t="s">
        <v>211</v>
      </c>
    </row>
    <row r="37" spans="1:15" ht="20.100000000000001" customHeight="1" x14ac:dyDescent="0.15">
      <c r="A37" s="131" t="s">
        <v>335</v>
      </c>
    </row>
    <row r="38" spans="1:15" ht="20.100000000000001" customHeight="1" x14ac:dyDescent="0.15">
      <c r="A38" s="227" t="s">
        <v>578</v>
      </c>
    </row>
    <row r="39" spans="1:15" ht="20.100000000000001" customHeight="1" x14ac:dyDescent="0.15">
      <c r="A39" s="227" t="s">
        <v>579</v>
      </c>
    </row>
    <row r="40" spans="1:15" ht="20.100000000000001" customHeight="1" x14ac:dyDescent="0.15">
      <c r="A40" s="227" t="s">
        <v>580</v>
      </c>
    </row>
    <row r="41" spans="1:15" ht="20.100000000000001" customHeight="1" x14ac:dyDescent="0.15">
      <c r="A41" s="227"/>
    </row>
    <row r="43" spans="1:15" ht="20.100000000000001" customHeight="1" x14ac:dyDescent="0.15">
      <c r="A43" s="131" t="s">
        <v>212</v>
      </c>
    </row>
    <row r="44" spans="1:15" ht="20.100000000000001" customHeight="1" x14ac:dyDescent="0.15">
      <c r="A44" s="147"/>
      <c r="B44" s="750" t="s">
        <v>49</v>
      </c>
      <c r="C44" s="750"/>
      <c r="D44" s="750"/>
      <c r="E44" s="750"/>
      <c r="F44" s="750"/>
      <c r="G44" s="750"/>
      <c r="H44" s="750" t="s">
        <v>213</v>
      </c>
      <c r="I44" s="750"/>
      <c r="J44" s="750"/>
      <c r="K44" s="750"/>
      <c r="L44" s="750"/>
      <c r="O44" s="131"/>
    </row>
    <row r="45" spans="1:15" ht="42" customHeight="1" x14ac:dyDescent="0.15">
      <c r="A45" s="228" t="s">
        <v>3710</v>
      </c>
      <c r="B45" s="750" t="s">
        <v>3717</v>
      </c>
      <c r="C45" s="750"/>
      <c r="D45" s="750"/>
      <c r="E45" s="750"/>
      <c r="F45" s="750"/>
      <c r="G45" s="750"/>
      <c r="H45" s="753" t="s">
        <v>336</v>
      </c>
      <c r="I45" s="753"/>
      <c r="J45" s="753"/>
      <c r="K45" s="753"/>
      <c r="L45" s="753"/>
      <c r="O45" s="131"/>
    </row>
    <row r="46" spans="1:15" ht="42" customHeight="1" x14ac:dyDescent="0.15">
      <c r="A46" s="228" t="s">
        <v>2987</v>
      </c>
      <c r="B46" s="750" t="s">
        <v>3716</v>
      </c>
      <c r="C46" s="750"/>
      <c r="D46" s="750"/>
      <c r="E46" s="750"/>
      <c r="F46" s="750"/>
      <c r="G46" s="750"/>
      <c r="H46" s="753" t="s">
        <v>336</v>
      </c>
      <c r="I46" s="753"/>
      <c r="J46" s="753"/>
      <c r="K46" s="753"/>
      <c r="L46" s="753"/>
      <c r="O46" s="131"/>
    </row>
  </sheetData>
  <mergeCells count="14">
    <mergeCell ref="B45:G45"/>
    <mergeCell ref="H45:L45"/>
    <mergeCell ref="B46:G46"/>
    <mergeCell ref="H46:L46"/>
    <mergeCell ref="I13:I14"/>
    <mergeCell ref="I15:I16"/>
    <mergeCell ref="I17:I18"/>
    <mergeCell ref="I19:I20"/>
    <mergeCell ref="A1:I1"/>
    <mergeCell ref="J1:L1"/>
    <mergeCell ref="B11:B21"/>
    <mergeCell ref="B44:G44"/>
    <mergeCell ref="H44:L44"/>
    <mergeCell ref="I11:I12"/>
  </mergeCells>
  <phoneticPr fontId="5"/>
  <printOptions horizontalCentered="1" verticalCentered="1"/>
  <pageMargins left="0.39370078740157483" right="0.39370078740157483" top="0.39370078740157483" bottom="0.39370078740157483" header="0.51181102362204722" footer="0.51181102362204722"/>
  <pageSetup paperSize="9" scale="68"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pageSetUpPr fitToPage="1"/>
  </sheetPr>
  <dimension ref="A1:Q133"/>
  <sheetViews>
    <sheetView tabSelected="1" zoomScale="90" zoomScaleNormal="90" workbookViewId="0">
      <selection activeCell="A11" sqref="A11"/>
    </sheetView>
  </sheetViews>
  <sheetFormatPr defaultColWidth="9" defaultRowHeight="15.75" x14ac:dyDescent="0.25"/>
  <cols>
    <col min="1" max="1" width="3.875" style="124" customWidth="1"/>
    <col min="2" max="2" width="9.5" style="124" customWidth="1"/>
    <col min="3" max="15" width="8.875" style="124" customWidth="1"/>
    <col min="16" max="16384" width="9" style="124"/>
  </cols>
  <sheetData>
    <row r="1" spans="1:17" s="131" customFormat="1" ht="39" customHeight="1" thickBot="1" x14ac:dyDescent="0.2">
      <c r="A1" s="757" t="s">
        <v>8486</v>
      </c>
      <c r="B1" s="757"/>
      <c r="C1" s="757"/>
      <c r="D1" s="757"/>
      <c r="E1" s="757"/>
      <c r="F1" s="757"/>
      <c r="G1" s="757"/>
      <c r="H1" s="757"/>
      <c r="I1" s="757"/>
      <c r="J1" s="757"/>
      <c r="K1" s="757"/>
      <c r="L1" s="757"/>
      <c r="M1" s="757" t="s">
        <v>8487</v>
      </c>
      <c r="N1" s="757"/>
      <c r="O1" s="757"/>
      <c r="P1" s="560"/>
      <c r="Q1" s="561"/>
    </row>
    <row r="2" spans="1:17" s="131" customFormat="1" ht="20.100000000000001" customHeight="1" thickTop="1" thickBot="1" x14ac:dyDescent="0.2">
      <c r="A2" s="562">
        <v>1</v>
      </c>
      <c r="B2" s="563" t="s">
        <v>8488</v>
      </c>
      <c r="C2" s="565" t="s">
        <v>8489</v>
      </c>
      <c r="D2" s="566"/>
      <c r="E2" s="566"/>
      <c r="F2" s="566"/>
      <c r="G2" s="566"/>
      <c r="H2" s="566"/>
      <c r="I2" s="566"/>
      <c r="J2" s="566"/>
      <c r="K2" s="566"/>
      <c r="L2" s="566"/>
      <c r="M2" s="566"/>
      <c r="N2" s="566"/>
      <c r="O2" s="567"/>
      <c r="P2" s="568"/>
      <c r="Q2" s="561"/>
    </row>
    <row r="3" spans="1:17" s="131" customFormat="1" ht="20.100000000000001" customHeight="1" thickTop="1" thickBot="1" x14ac:dyDescent="0.2">
      <c r="A3" s="562">
        <v>2</v>
      </c>
      <c r="B3" s="563" t="s">
        <v>8490</v>
      </c>
      <c r="C3" s="565" t="s">
        <v>8491</v>
      </c>
      <c r="D3" s="566"/>
      <c r="E3" s="566"/>
      <c r="F3" s="566"/>
      <c r="G3" s="566"/>
      <c r="H3" s="566"/>
      <c r="I3" s="566"/>
      <c r="J3" s="566"/>
      <c r="K3" s="566"/>
      <c r="L3" s="566"/>
      <c r="M3" s="566"/>
      <c r="N3" s="566"/>
      <c r="O3" s="567"/>
      <c r="P3" s="561"/>
      <c r="Q3" s="561"/>
    </row>
    <row r="4" spans="1:17" s="131" customFormat="1" ht="20.100000000000001" customHeight="1" thickTop="1" thickBot="1" x14ac:dyDescent="0.2">
      <c r="A4" s="562">
        <v>3</v>
      </c>
      <c r="B4" s="563" t="s">
        <v>8492</v>
      </c>
      <c r="C4" s="565" t="s">
        <v>8451</v>
      </c>
      <c r="D4" s="566"/>
      <c r="E4" s="566"/>
      <c r="F4" s="566"/>
      <c r="G4" s="566"/>
      <c r="H4" s="566"/>
      <c r="I4" s="566"/>
      <c r="J4" s="566"/>
      <c r="K4" s="566"/>
      <c r="L4" s="566"/>
      <c r="M4" s="566"/>
      <c r="N4" s="566"/>
      <c r="O4" s="567"/>
      <c r="P4" s="561"/>
      <c r="Q4" s="561"/>
    </row>
    <row r="5" spans="1:17" s="131" customFormat="1" ht="20.100000000000001" customHeight="1" thickTop="1" thickBot="1" x14ac:dyDescent="0.2">
      <c r="A5" s="562">
        <v>4</v>
      </c>
      <c r="B5" s="563" t="s">
        <v>8493</v>
      </c>
      <c r="C5" s="565" t="s">
        <v>8494</v>
      </c>
      <c r="D5" s="566"/>
      <c r="E5" s="566"/>
      <c r="F5" s="566"/>
      <c r="G5" s="566"/>
      <c r="H5" s="566"/>
      <c r="I5" s="566"/>
      <c r="J5" s="566"/>
      <c r="K5" s="566"/>
      <c r="L5" s="566"/>
      <c r="M5" s="566"/>
      <c r="N5" s="566"/>
      <c r="O5" s="567"/>
      <c r="P5" s="561"/>
      <c r="Q5" s="561"/>
    </row>
    <row r="6" spans="1:17" s="131" customFormat="1" ht="20.100000000000001" customHeight="1" thickTop="1" thickBot="1" x14ac:dyDescent="0.2">
      <c r="A6" s="562">
        <v>5</v>
      </c>
      <c r="B6" s="563" t="s">
        <v>8495</v>
      </c>
      <c r="C6" s="754" t="s">
        <v>399</v>
      </c>
      <c r="D6" s="755"/>
      <c r="E6" s="755"/>
      <c r="F6" s="755"/>
      <c r="G6" s="755"/>
      <c r="H6" s="755"/>
      <c r="I6" s="755"/>
      <c r="J6" s="755"/>
      <c r="K6" s="755"/>
      <c r="L6" s="755"/>
      <c r="M6" s="755"/>
      <c r="N6" s="755"/>
      <c r="O6" s="756"/>
      <c r="P6" s="561"/>
      <c r="Q6" s="561"/>
    </row>
    <row r="7" spans="1:17" s="131" customFormat="1" ht="20.100000000000001" customHeight="1" thickTop="1" thickBot="1" x14ac:dyDescent="0.2">
      <c r="A7" s="562">
        <v>6</v>
      </c>
      <c r="B7" s="563" t="s">
        <v>8496</v>
      </c>
      <c r="C7" s="570" t="s">
        <v>8497</v>
      </c>
      <c r="D7" s="571"/>
      <c r="E7" s="571"/>
      <c r="F7" s="571"/>
      <c r="G7" s="571"/>
      <c r="H7" s="571"/>
      <c r="I7" s="571"/>
      <c r="J7" s="571"/>
      <c r="K7" s="571"/>
      <c r="L7" s="571"/>
      <c r="M7" s="571"/>
      <c r="N7" s="571"/>
      <c r="O7" s="572"/>
      <c r="P7" s="561"/>
      <c r="Q7" s="561"/>
    </row>
    <row r="8" spans="1:17" s="131" customFormat="1" ht="20.100000000000001" customHeight="1" thickTop="1" thickBot="1" x14ac:dyDescent="0.2">
      <c r="A8" s="562">
        <v>7</v>
      </c>
      <c r="B8" s="563" t="s">
        <v>8498</v>
      </c>
      <c r="C8" s="565" t="s">
        <v>8499</v>
      </c>
      <c r="D8" s="566"/>
      <c r="E8" s="566"/>
      <c r="F8" s="566"/>
      <c r="G8" s="566"/>
      <c r="H8" s="566"/>
      <c r="I8" s="566"/>
      <c r="J8" s="566"/>
      <c r="K8" s="566"/>
      <c r="L8" s="566"/>
      <c r="M8" s="566"/>
      <c r="N8" s="566"/>
      <c r="O8" s="567"/>
      <c r="P8" s="561"/>
      <c r="Q8" s="561"/>
    </row>
    <row r="9" spans="1:17" s="131" customFormat="1" ht="20.100000000000001" customHeight="1" thickTop="1" thickBot="1" x14ac:dyDescent="0.2">
      <c r="A9" s="573">
        <v>8</v>
      </c>
      <c r="B9" s="563" t="s">
        <v>8500</v>
      </c>
      <c r="C9" s="574" t="s">
        <v>8501</v>
      </c>
      <c r="D9" s="566"/>
      <c r="E9" s="566"/>
      <c r="F9" s="566"/>
      <c r="G9" s="566"/>
      <c r="H9" s="566"/>
      <c r="I9" s="566"/>
      <c r="J9" s="566"/>
      <c r="K9" s="566"/>
      <c r="L9" s="566"/>
      <c r="M9" s="566"/>
      <c r="N9" s="566"/>
      <c r="O9" s="567"/>
      <c r="P9" s="561"/>
      <c r="Q9" s="561"/>
    </row>
    <row r="10" spans="1:17" s="131" customFormat="1" ht="20.100000000000001" customHeight="1" thickTop="1" x14ac:dyDescent="0.15">
      <c r="A10" s="575">
        <v>9</v>
      </c>
      <c r="B10" s="576" t="s">
        <v>8502</v>
      </c>
      <c r="C10" s="577" t="s">
        <v>8503</v>
      </c>
      <c r="D10" s="578"/>
      <c r="E10" s="578"/>
      <c r="F10" s="578"/>
      <c r="G10" s="578"/>
      <c r="H10" s="578"/>
      <c r="I10" s="578"/>
      <c r="J10" s="578"/>
      <c r="K10" s="578"/>
      <c r="L10" s="578"/>
      <c r="M10" s="578"/>
      <c r="N10" s="578"/>
      <c r="O10" s="579"/>
      <c r="P10" s="561"/>
      <c r="Q10" s="561"/>
    </row>
    <row r="11" spans="1:17" s="131" customFormat="1" ht="20.100000000000001" customHeight="1" x14ac:dyDescent="0.15">
      <c r="A11" s="580"/>
      <c r="B11" s="581"/>
      <c r="C11" s="582" t="s">
        <v>8504</v>
      </c>
      <c r="D11" s="583"/>
      <c r="E11" s="583"/>
      <c r="F11" s="583"/>
      <c r="G11" s="583"/>
      <c r="H11" s="583"/>
      <c r="I11" s="583"/>
      <c r="J11" s="583"/>
      <c r="K11" s="583"/>
      <c r="L11" s="583"/>
      <c r="M11" s="583"/>
      <c r="N11" s="583"/>
      <c r="O11" s="584"/>
      <c r="P11" s="561"/>
      <c r="Q11" s="561"/>
    </row>
    <row r="12" spans="1:17" s="131" customFormat="1" ht="20.100000000000001" customHeight="1" x14ac:dyDescent="0.15">
      <c r="A12" s="580"/>
      <c r="B12" s="581"/>
      <c r="C12" s="582" t="s">
        <v>8505</v>
      </c>
      <c r="D12" s="583"/>
      <c r="E12" s="583"/>
      <c r="F12" s="583"/>
      <c r="G12" s="583"/>
      <c r="H12" s="583"/>
      <c r="I12" s="583"/>
      <c r="J12" s="583"/>
      <c r="K12" s="583"/>
      <c r="L12" s="583"/>
      <c r="M12" s="583"/>
      <c r="N12" s="583"/>
      <c r="O12" s="584"/>
      <c r="P12" s="561"/>
      <c r="Q12" s="561"/>
    </row>
    <row r="13" spans="1:17" s="131" customFormat="1" ht="20.100000000000001" customHeight="1" x14ac:dyDescent="0.15">
      <c r="A13" s="580"/>
      <c r="B13" s="581"/>
      <c r="C13" s="582" t="s">
        <v>8506</v>
      </c>
      <c r="D13" s="583"/>
      <c r="E13" s="583"/>
      <c r="F13" s="583"/>
      <c r="G13" s="583"/>
      <c r="H13" s="583"/>
      <c r="I13" s="583"/>
      <c r="J13" s="583"/>
      <c r="K13" s="583"/>
      <c r="L13" s="583"/>
      <c r="M13" s="583"/>
      <c r="N13" s="583"/>
      <c r="O13" s="584"/>
      <c r="P13" s="561"/>
      <c r="Q13" s="561"/>
    </row>
    <row r="14" spans="1:17" s="131" customFormat="1" ht="20.100000000000001" customHeight="1" x14ac:dyDescent="0.15">
      <c r="A14" s="580"/>
      <c r="B14" s="581"/>
      <c r="C14" s="582" t="s">
        <v>8507</v>
      </c>
      <c r="D14" s="583"/>
      <c r="E14" s="583"/>
      <c r="F14" s="583"/>
      <c r="G14" s="583"/>
      <c r="H14" s="583"/>
      <c r="I14" s="583"/>
      <c r="J14" s="583"/>
      <c r="K14" s="583"/>
      <c r="L14" s="583"/>
      <c r="M14" s="583"/>
      <c r="N14" s="583"/>
      <c r="O14" s="584"/>
      <c r="P14" s="561"/>
      <c r="Q14" s="561"/>
    </row>
    <row r="15" spans="1:17" s="131" customFormat="1" ht="20.100000000000001" customHeight="1" x14ac:dyDescent="0.15">
      <c r="A15" s="580"/>
      <c r="B15" s="581"/>
      <c r="C15" s="582" t="s">
        <v>8508</v>
      </c>
      <c r="D15" s="583"/>
      <c r="E15" s="583"/>
      <c r="F15" s="583"/>
      <c r="G15" s="583"/>
      <c r="H15" s="583"/>
      <c r="I15" s="583"/>
      <c r="J15" s="583"/>
      <c r="K15" s="583"/>
      <c r="L15" s="583"/>
      <c r="M15" s="583"/>
      <c r="N15" s="583"/>
      <c r="O15" s="584"/>
      <c r="P15" s="561"/>
      <c r="Q15" s="561"/>
    </row>
    <row r="16" spans="1:17" s="131" customFormat="1" ht="20.100000000000001" customHeight="1" x14ac:dyDescent="0.15">
      <c r="A16" s="580"/>
      <c r="B16" s="581"/>
      <c r="C16" s="582" t="s">
        <v>8509</v>
      </c>
      <c r="D16" s="583"/>
      <c r="E16" s="583"/>
      <c r="F16" s="583"/>
      <c r="G16" s="583"/>
      <c r="H16" s="583"/>
      <c r="I16" s="583"/>
      <c r="J16" s="583"/>
      <c r="K16" s="583"/>
      <c r="L16" s="583"/>
      <c r="M16" s="583"/>
      <c r="N16" s="583"/>
      <c r="O16" s="584"/>
      <c r="P16" s="561"/>
      <c r="Q16" s="561"/>
    </row>
    <row r="17" spans="1:17" s="131" customFormat="1" ht="20.100000000000001" customHeight="1" x14ac:dyDescent="0.15">
      <c r="A17" s="580"/>
      <c r="B17" s="581"/>
      <c r="C17" s="585" t="s">
        <v>8510</v>
      </c>
      <c r="D17" s="569"/>
      <c r="E17" s="561"/>
      <c r="F17" s="561"/>
      <c r="G17" s="561"/>
      <c r="H17" s="561"/>
      <c r="I17" s="561"/>
      <c r="J17" s="561"/>
      <c r="K17" s="561"/>
      <c r="L17" s="561"/>
      <c r="M17" s="561"/>
      <c r="N17" s="569"/>
      <c r="O17" s="586"/>
      <c r="P17" s="561"/>
      <c r="Q17" s="561"/>
    </row>
    <row r="18" spans="1:17" s="131" customFormat="1" ht="20.100000000000001" customHeight="1" x14ac:dyDescent="0.15">
      <c r="A18" s="580"/>
      <c r="B18" s="581"/>
      <c r="C18" s="585" t="s">
        <v>8511</v>
      </c>
      <c r="D18" s="569"/>
      <c r="E18" s="561"/>
      <c r="F18" s="561"/>
      <c r="G18" s="561"/>
      <c r="H18" s="561"/>
      <c r="I18" s="561"/>
      <c r="J18" s="561"/>
      <c r="K18" s="561"/>
      <c r="L18" s="561"/>
      <c r="M18" s="561"/>
      <c r="N18" s="569"/>
      <c r="O18" s="586"/>
      <c r="P18" s="561"/>
      <c r="Q18" s="561"/>
    </row>
    <row r="19" spans="1:17" s="131" customFormat="1" ht="20.100000000000001" customHeight="1" x14ac:dyDescent="0.15">
      <c r="A19" s="580"/>
      <c r="B19" s="581"/>
      <c r="C19" s="582" t="s">
        <v>8512</v>
      </c>
      <c r="D19" s="569"/>
      <c r="E19" s="561"/>
      <c r="F19" s="561"/>
      <c r="G19" s="561"/>
      <c r="H19" s="561"/>
      <c r="I19" s="561"/>
      <c r="J19" s="561"/>
      <c r="K19" s="561"/>
      <c r="L19" s="561"/>
      <c r="M19" s="561"/>
      <c r="N19" s="569"/>
      <c r="O19" s="586"/>
      <c r="P19" s="561"/>
      <c r="Q19" s="561"/>
    </row>
    <row r="20" spans="1:17" s="131" customFormat="1" ht="20.100000000000001" customHeight="1" x14ac:dyDescent="0.15">
      <c r="A20" s="580"/>
      <c r="B20" s="581"/>
      <c r="C20" s="587" t="s">
        <v>8513</v>
      </c>
      <c r="D20" s="569"/>
      <c r="E20" s="561"/>
      <c r="F20" s="561"/>
      <c r="G20" s="561"/>
      <c r="H20" s="561"/>
      <c r="I20" s="561"/>
      <c r="J20" s="561"/>
      <c r="K20" s="561"/>
      <c r="L20" s="561"/>
      <c r="M20" s="561"/>
      <c r="N20" s="569"/>
      <c r="O20" s="586"/>
      <c r="P20" s="561"/>
      <c r="Q20" s="561"/>
    </row>
    <row r="21" spans="1:17" s="131" customFormat="1" ht="20.100000000000001" customHeight="1" x14ac:dyDescent="0.15">
      <c r="A21" s="580"/>
      <c r="B21" s="581"/>
      <c r="C21" s="582" t="s">
        <v>8514</v>
      </c>
      <c r="D21" s="583"/>
      <c r="E21" s="583"/>
      <c r="F21" s="583"/>
      <c r="G21" s="583"/>
      <c r="H21" s="583"/>
      <c r="I21" s="583"/>
      <c r="J21" s="583"/>
      <c r="K21" s="583"/>
      <c r="L21" s="583"/>
      <c r="M21" s="583"/>
      <c r="N21" s="561"/>
      <c r="O21" s="584"/>
      <c r="P21" s="561"/>
      <c r="Q21" s="561"/>
    </row>
    <row r="22" spans="1:17" s="131" customFormat="1" ht="20.100000000000001" customHeight="1" x14ac:dyDescent="0.15">
      <c r="A22" s="580"/>
      <c r="B22" s="581"/>
      <c r="C22" s="582" t="s">
        <v>8515</v>
      </c>
      <c r="D22" s="583"/>
      <c r="E22" s="583"/>
      <c r="F22" s="583"/>
      <c r="G22" s="583"/>
      <c r="H22" s="583"/>
      <c r="I22" s="583"/>
      <c r="J22" s="583"/>
      <c r="K22" s="583"/>
      <c r="L22" s="583"/>
      <c r="M22" s="583"/>
      <c r="N22" s="561"/>
      <c r="O22" s="584"/>
      <c r="P22" s="561"/>
      <c r="Q22" s="561"/>
    </row>
    <row r="23" spans="1:17" s="131" customFormat="1" ht="20.100000000000001" customHeight="1" x14ac:dyDescent="0.15">
      <c r="A23" s="580"/>
      <c r="B23" s="581"/>
      <c r="C23" s="582" t="s">
        <v>8516</v>
      </c>
      <c r="D23" s="583"/>
      <c r="E23" s="583"/>
      <c r="F23" s="583"/>
      <c r="G23" s="583"/>
      <c r="H23" s="583"/>
      <c r="I23" s="583"/>
      <c r="J23" s="583"/>
      <c r="K23" s="583"/>
      <c r="L23" s="583"/>
      <c r="M23" s="583"/>
      <c r="N23" s="561"/>
      <c r="O23" s="584"/>
      <c r="P23" s="561"/>
      <c r="Q23" s="561"/>
    </row>
    <row r="24" spans="1:17" s="131" customFormat="1" ht="20.100000000000001" customHeight="1" x14ac:dyDescent="0.15">
      <c r="A24" s="580"/>
      <c r="B24" s="581"/>
      <c r="C24" s="585" t="s">
        <v>8517</v>
      </c>
      <c r="D24" s="561"/>
      <c r="E24" s="561"/>
      <c r="F24" s="561"/>
      <c r="G24" s="561"/>
      <c r="H24" s="561"/>
      <c r="I24" s="561"/>
      <c r="J24" s="561"/>
      <c r="K24" s="561"/>
      <c r="L24" s="561"/>
      <c r="M24" s="561"/>
      <c r="N24" s="561"/>
      <c r="O24" s="584"/>
      <c r="P24" s="561"/>
      <c r="Q24" s="561"/>
    </row>
    <row r="25" spans="1:17" s="131" customFormat="1" ht="20.100000000000001" customHeight="1" x14ac:dyDescent="0.15">
      <c r="A25" s="580"/>
      <c r="B25" s="581"/>
      <c r="C25" s="582" t="s">
        <v>8518</v>
      </c>
      <c r="D25" s="583"/>
      <c r="E25" s="583"/>
      <c r="F25" s="583"/>
      <c r="G25" s="583"/>
      <c r="H25" s="583"/>
      <c r="I25" s="583"/>
      <c r="J25" s="583"/>
      <c r="K25" s="583"/>
      <c r="L25" s="583"/>
      <c r="M25" s="583"/>
      <c r="N25" s="583"/>
      <c r="O25" s="584"/>
      <c r="P25" s="561"/>
      <c r="Q25" s="561"/>
    </row>
    <row r="26" spans="1:17" s="131" customFormat="1" ht="20.100000000000001" customHeight="1" thickBot="1" x14ac:dyDescent="0.2">
      <c r="A26" s="588"/>
      <c r="B26" s="589"/>
      <c r="C26" s="590" t="s">
        <v>8519</v>
      </c>
      <c r="D26" s="591"/>
      <c r="E26" s="591"/>
      <c r="F26" s="591"/>
      <c r="G26" s="591"/>
      <c r="H26" s="591"/>
      <c r="I26" s="591"/>
      <c r="J26" s="591"/>
      <c r="K26" s="591"/>
      <c r="L26" s="591"/>
      <c r="M26" s="591"/>
      <c r="N26" s="591"/>
      <c r="O26" s="592"/>
      <c r="P26" s="561"/>
      <c r="Q26" s="561"/>
    </row>
    <row r="27" spans="1:17" s="131" customFormat="1" ht="20.100000000000001" customHeight="1" thickTop="1" x14ac:dyDescent="0.15">
      <c r="A27" s="575">
        <v>10</v>
      </c>
      <c r="B27" s="576" t="s">
        <v>8520</v>
      </c>
      <c r="C27" s="577" t="s">
        <v>8521</v>
      </c>
      <c r="D27" s="578"/>
      <c r="E27" s="578"/>
      <c r="F27" s="578"/>
      <c r="G27" s="578"/>
      <c r="H27" s="578"/>
      <c r="I27" s="578"/>
      <c r="J27" s="578"/>
      <c r="K27" s="578"/>
      <c r="L27" s="578"/>
      <c r="M27" s="578"/>
      <c r="N27" s="578"/>
      <c r="O27" s="579"/>
      <c r="P27" s="561"/>
      <c r="Q27" s="561"/>
    </row>
    <row r="28" spans="1:17" s="131" customFormat="1" ht="20.100000000000001" customHeight="1" thickBot="1" x14ac:dyDescent="0.2">
      <c r="A28" s="588"/>
      <c r="B28" s="589"/>
      <c r="C28" s="590" t="s">
        <v>8522</v>
      </c>
      <c r="D28" s="591"/>
      <c r="E28" s="591"/>
      <c r="F28" s="591"/>
      <c r="G28" s="591"/>
      <c r="H28" s="591"/>
      <c r="I28" s="591"/>
      <c r="J28" s="591"/>
      <c r="K28" s="591"/>
      <c r="L28" s="591"/>
      <c r="M28" s="591"/>
      <c r="N28" s="591"/>
      <c r="O28" s="592"/>
      <c r="P28" s="561"/>
      <c r="Q28" s="561"/>
    </row>
    <row r="29" spans="1:17" s="131" customFormat="1" ht="20.100000000000001" customHeight="1" thickTop="1" thickBot="1" x14ac:dyDescent="0.2">
      <c r="A29" s="575">
        <v>11</v>
      </c>
      <c r="B29" s="576" t="s">
        <v>8523</v>
      </c>
      <c r="C29" s="577" t="s">
        <v>8524</v>
      </c>
      <c r="D29" s="593"/>
      <c r="E29" s="593"/>
      <c r="F29" s="593"/>
      <c r="G29" s="593"/>
      <c r="H29" s="593"/>
      <c r="I29" s="593"/>
      <c r="J29" s="593"/>
      <c r="K29" s="593"/>
      <c r="L29" s="578"/>
      <c r="M29" s="578"/>
      <c r="N29" s="578"/>
      <c r="O29" s="579"/>
      <c r="P29" s="561"/>
      <c r="Q29" s="561"/>
    </row>
    <row r="30" spans="1:17" s="131" customFormat="1" ht="20.100000000000001" customHeight="1" x14ac:dyDescent="0.15">
      <c r="A30" s="580"/>
      <c r="B30" s="581"/>
      <c r="C30" s="594"/>
      <c r="D30" s="595" t="s">
        <v>397</v>
      </c>
      <c r="E30" s="596" t="s">
        <v>405</v>
      </c>
      <c r="F30" s="596"/>
      <c r="G30" s="596"/>
      <c r="H30" s="596"/>
      <c r="I30" s="596"/>
      <c r="J30" s="596"/>
      <c r="K30" s="597"/>
      <c r="L30" s="582"/>
      <c r="M30" s="583"/>
      <c r="N30" s="583"/>
      <c r="O30" s="584"/>
      <c r="P30" s="561"/>
      <c r="Q30" s="569"/>
    </row>
    <row r="31" spans="1:17" s="131" customFormat="1" ht="20.100000000000001" customHeight="1" thickBot="1" x14ac:dyDescent="0.2">
      <c r="A31" s="580"/>
      <c r="B31" s="581"/>
      <c r="C31" s="594"/>
      <c r="D31" s="598" t="s">
        <v>8525</v>
      </c>
      <c r="E31" s="599" t="s">
        <v>8526</v>
      </c>
      <c r="F31" s="599"/>
      <c r="G31" s="599"/>
      <c r="H31" s="599"/>
      <c r="I31" s="599"/>
      <c r="J31" s="599"/>
      <c r="K31" s="600"/>
      <c r="L31" s="582"/>
      <c r="M31" s="583"/>
      <c r="N31" s="583"/>
      <c r="O31" s="584"/>
      <c r="P31" s="561"/>
      <c r="Q31" s="569"/>
    </row>
    <row r="32" spans="1:17" s="131" customFormat="1" ht="20.100000000000001" customHeight="1" x14ac:dyDescent="0.15">
      <c r="A32" s="580"/>
      <c r="B32" s="581"/>
      <c r="C32" s="582" t="s">
        <v>8527</v>
      </c>
      <c r="D32" s="596" t="s">
        <v>8528</v>
      </c>
      <c r="E32" s="596"/>
      <c r="F32" s="596"/>
      <c r="G32" s="596"/>
      <c r="H32" s="596"/>
      <c r="I32" s="596"/>
      <c r="J32" s="596"/>
      <c r="K32" s="596"/>
      <c r="L32" s="583"/>
      <c r="M32" s="583"/>
      <c r="N32" s="583"/>
      <c r="O32" s="584"/>
      <c r="P32" s="561"/>
      <c r="Q32" s="569"/>
    </row>
    <row r="33" spans="1:17" s="131" customFormat="1" ht="20.100000000000001" customHeight="1" x14ac:dyDescent="0.15">
      <c r="A33" s="580"/>
      <c r="B33" s="581"/>
      <c r="C33" s="582"/>
      <c r="D33" s="601" t="s">
        <v>8529</v>
      </c>
      <c r="E33" s="583"/>
      <c r="F33" s="583"/>
      <c r="G33" s="583"/>
      <c r="H33" s="583"/>
      <c r="I33" s="583"/>
      <c r="J33" s="583"/>
      <c r="K33" s="583"/>
      <c r="L33" s="583"/>
      <c r="M33" s="583"/>
      <c r="N33" s="583"/>
      <c r="O33" s="584"/>
      <c r="P33" s="561"/>
      <c r="Q33" s="569"/>
    </row>
    <row r="34" spans="1:17" s="131" customFormat="1" ht="20.100000000000001" customHeight="1" x14ac:dyDescent="0.15">
      <c r="A34" s="580"/>
      <c r="B34" s="581"/>
      <c r="C34" s="582"/>
      <c r="D34" s="583" t="s">
        <v>8530</v>
      </c>
      <c r="E34" s="583"/>
      <c r="F34" s="583"/>
      <c r="G34" s="583"/>
      <c r="H34" s="583"/>
      <c r="I34" s="583"/>
      <c r="J34" s="583"/>
      <c r="K34" s="583"/>
      <c r="L34" s="583"/>
      <c r="M34" s="583"/>
      <c r="N34" s="583"/>
      <c r="O34" s="584"/>
      <c r="P34" s="561"/>
      <c r="Q34" s="569"/>
    </row>
    <row r="35" spans="1:17" s="131" customFormat="1" ht="20.100000000000001" customHeight="1" x14ac:dyDescent="0.15">
      <c r="A35" s="580"/>
      <c r="B35" s="581"/>
      <c r="C35" s="582"/>
      <c r="D35" s="583" t="s">
        <v>420</v>
      </c>
      <c r="E35" s="227"/>
      <c r="F35" s="583"/>
      <c r="G35" s="583"/>
      <c r="H35" s="583"/>
      <c r="I35" s="583"/>
      <c r="J35" s="583"/>
      <c r="K35" s="583"/>
      <c r="L35" s="583"/>
      <c r="M35" s="583"/>
      <c r="N35" s="583"/>
      <c r="O35" s="584"/>
      <c r="P35" s="561"/>
      <c r="Q35" s="569"/>
    </row>
    <row r="36" spans="1:17" s="131" customFormat="1" ht="20.100000000000001" customHeight="1" x14ac:dyDescent="0.15">
      <c r="A36" s="580"/>
      <c r="B36" s="581"/>
      <c r="C36" s="582"/>
      <c r="D36" s="583" t="s">
        <v>421</v>
      </c>
      <c r="E36" s="602"/>
      <c r="F36" s="569"/>
      <c r="G36" s="569"/>
      <c r="H36" s="569"/>
      <c r="I36" s="569"/>
      <c r="J36" s="569"/>
      <c r="K36" s="569"/>
      <c r="L36" s="569"/>
      <c r="M36" s="569"/>
      <c r="N36" s="569"/>
      <c r="O36" s="586"/>
      <c r="P36" s="561"/>
      <c r="Q36" s="569"/>
    </row>
    <row r="37" spans="1:17" s="131" customFormat="1" ht="20.100000000000001" customHeight="1" x14ac:dyDescent="0.15">
      <c r="A37" s="580"/>
      <c r="B37" s="581"/>
      <c r="C37" s="582"/>
      <c r="D37" s="603" t="s">
        <v>8531</v>
      </c>
      <c r="E37" s="561"/>
      <c r="F37" s="604"/>
      <c r="G37" s="604"/>
      <c r="H37" s="604"/>
      <c r="I37" s="604"/>
      <c r="J37" s="569"/>
      <c r="K37" s="569"/>
      <c r="L37" s="569"/>
      <c r="M37" s="569"/>
      <c r="N37" s="569"/>
      <c r="O37" s="586"/>
      <c r="P37" s="561"/>
      <c r="Q37" s="569"/>
    </row>
    <row r="38" spans="1:17" s="131" customFormat="1" ht="20.100000000000001" customHeight="1" x14ac:dyDescent="0.15">
      <c r="A38" s="580"/>
      <c r="B38" s="581"/>
      <c r="C38" s="582"/>
      <c r="D38" s="603" t="s">
        <v>8532</v>
      </c>
      <c r="E38" s="561"/>
      <c r="F38" s="604"/>
      <c r="G38" s="604"/>
      <c r="H38" s="604"/>
      <c r="I38" s="604"/>
      <c r="J38" s="569"/>
      <c r="K38" s="569"/>
      <c r="L38" s="569"/>
      <c r="M38" s="569"/>
      <c r="N38" s="569"/>
      <c r="O38" s="586"/>
      <c r="P38" s="561"/>
      <c r="Q38" s="569"/>
    </row>
    <row r="39" spans="1:17" s="131" customFormat="1" ht="20.100000000000001" customHeight="1" x14ac:dyDescent="0.15">
      <c r="A39" s="580"/>
      <c r="B39" s="581"/>
      <c r="C39" s="585"/>
      <c r="D39" s="583" t="s">
        <v>8533</v>
      </c>
      <c r="E39" s="569"/>
      <c r="F39" s="561"/>
      <c r="G39" s="569"/>
      <c r="H39" s="605"/>
      <c r="I39" s="569"/>
      <c r="J39" s="561"/>
      <c r="K39" s="569"/>
      <c r="L39" s="569"/>
      <c r="M39" s="569"/>
      <c r="N39" s="569"/>
      <c r="O39" s="586"/>
      <c r="P39" s="561"/>
      <c r="Q39" s="561"/>
    </row>
    <row r="40" spans="1:17" s="131" customFormat="1" ht="20.100000000000001" customHeight="1" x14ac:dyDescent="0.15">
      <c r="A40" s="580"/>
      <c r="B40" s="581"/>
      <c r="C40" s="585"/>
      <c r="D40" s="604" t="s">
        <v>8534</v>
      </c>
      <c r="E40" s="569"/>
      <c r="F40" s="604"/>
      <c r="G40" s="604"/>
      <c r="H40" s="604"/>
      <c r="I40" s="604"/>
      <c r="J40" s="604"/>
      <c r="K40" s="569"/>
      <c r="L40" s="569"/>
      <c r="M40" s="569"/>
      <c r="N40" s="569"/>
      <c r="O40" s="586"/>
      <c r="P40" s="561"/>
      <c r="Q40" s="561"/>
    </row>
    <row r="41" spans="1:17" s="131" customFormat="1" ht="20.100000000000001" customHeight="1" x14ac:dyDescent="0.15">
      <c r="A41" s="580"/>
      <c r="B41" s="581"/>
      <c r="C41" s="582" t="s">
        <v>8535</v>
      </c>
      <c r="D41" s="583"/>
      <c r="E41" s="583"/>
      <c r="F41" s="583"/>
      <c r="G41" s="583"/>
      <c r="H41" s="606"/>
      <c r="I41" s="583"/>
      <c r="J41" s="583"/>
      <c r="K41" s="583"/>
      <c r="L41" s="583"/>
      <c r="M41" s="583"/>
      <c r="N41" s="583"/>
      <c r="O41" s="584"/>
      <c r="P41" s="561"/>
      <c r="Q41" s="561"/>
    </row>
    <row r="42" spans="1:17" s="131" customFormat="1" ht="20.100000000000001" customHeight="1" thickBot="1" x14ac:dyDescent="0.2">
      <c r="A42" s="588"/>
      <c r="B42" s="589"/>
      <c r="C42" s="590"/>
      <c r="D42" s="591"/>
      <c r="E42" s="591"/>
      <c r="F42" s="591"/>
      <c r="G42" s="591"/>
      <c r="H42" s="591"/>
      <c r="I42" s="591"/>
      <c r="J42" s="591"/>
      <c r="K42" s="591"/>
      <c r="L42" s="591"/>
      <c r="M42" s="591"/>
      <c r="N42" s="591"/>
      <c r="O42" s="592"/>
      <c r="P42" s="561"/>
      <c r="Q42" s="561"/>
    </row>
    <row r="43" spans="1:17" s="131" customFormat="1" ht="20.100000000000001" customHeight="1" thickTop="1" x14ac:dyDescent="0.15">
      <c r="A43" s="575">
        <v>12</v>
      </c>
      <c r="B43" s="576" t="s">
        <v>8536</v>
      </c>
      <c r="C43" s="637" t="s">
        <v>8612</v>
      </c>
      <c r="D43" s="607" t="s">
        <v>8611</v>
      </c>
      <c r="E43" s="607"/>
      <c r="F43" s="607"/>
      <c r="G43" s="607"/>
      <c r="H43" s="638" t="s">
        <v>8613</v>
      </c>
      <c r="I43" s="607" t="s">
        <v>8614</v>
      </c>
      <c r="J43" s="607"/>
      <c r="K43" s="607"/>
      <c r="L43" s="607"/>
      <c r="M43" s="607"/>
      <c r="N43" s="607"/>
      <c r="O43" s="608"/>
      <c r="P43" s="561"/>
      <c r="Q43" s="561"/>
    </row>
    <row r="44" spans="1:17" s="131" customFormat="1" ht="20.100000000000001" customHeight="1" thickBot="1" x14ac:dyDescent="0.2">
      <c r="A44" s="588"/>
      <c r="B44" s="589"/>
      <c r="C44" s="590" t="s">
        <v>8537</v>
      </c>
      <c r="D44" s="591"/>
      <c r="E44" s="591"/>
      <c r="F44" s="591"/>
      <c r="G44" s="591"/>
      <c r="H44" s="591"/>
      <c r="I44" s="591"/>
      <c r="J44" s="591"/>
      <c r="K44" s="591"/>
      <c r="L44" s="591"/>
      <c r="M44" s="591"/>
      <c r="N44" s="591"/>
      <c r="O44" s="592"/>
      <c r="P44" s="561"/>
      <c r="Q44" s="561"/>
    </row>
    <row r="45" spans="1:17" s="131" customFormat="1" ht="20.100000000000001" customHeight="1" thickTop="1" x14ac:dyDescent="0.15">
      <c r="A45" s="575">
        <v>13</v>
      </c>
      <c r="B45" s="576" t="s">
        <v>8538</v>
      </c>
      <c r="C45" s="577" t="s">
        <v>8539</v>
      </c>
      <c r="D45" s="578"/>
      <c r="E45" s="578"/>
      <c r="F45" s="578"/>
      <c r="G45" s="578"/>
      <c r="H45" s="578"/>
      <c r="I45" s="578"/>
      <c r="J45" s="578"/>
      <c r="K45" s="578"/>
      <c r="L45" s="578"/>
      <c r="M45" s="578"/>
      <c r="N45" s="578"/>
      <c r="O45" s="579"/>
      <c r="P45" s="561"/>
      <c r="Q45" s="561"/>
    </row>
    <row r="46" spans="1:17" s="131" customFormat="1" ht="20.100000000000001" customHeight="1" x14ac:dyDescent="0.15">
      <c r="A46" s="580"/>
      <c r="B46" s="581"/>
      <c r="C46" s="582" t="s">
        <v>8540</v>
      </c>
      <c r="D46" s="583"/>
      <c r="E46" s="583"/>
      <c r="F46" s="583"/>
      <c r="G46" s="583"/>
      <c r="H46" s="583"/>
      <c r="I46" s="583"/>
      <c r="J46" s="583"/>
      <c r="K46" s="583"/>
      <c r="L46" s="583"/>
      <c r="M46" s="583"/>
      <c r="N46" s="583"/>
      <c r="O46" s="584"/>
      <c r="P46" s="561"/>
      <c r="Q46" s="561"/>
    </row>
    <row r="47" spans="1:17" s="131" customFormat="1" ht="20.100000000000001" customHeight="1" x14ac:dyDescent="0.15">
      <c r="A47" s="580"/>
      <c r="B47" s="581"/>
      <c r="C47" s="585" t="s">
        <v>8541</v>
      </c>
      <c r="D47" s="569"/>
      <c r="E47" s="569"/>
      <c r="F47" s="569"/>
      <c r="G47" s="569"/>
      <c r="H47" s="569"/>
      <c r="I47" s="569"/>
      <c r="J47" s="569"/>
      <c r="K47" s="569"/>
      <c r="L47" s="569"/>
      <c r="M47" s="569"/>
      <c r="N47" s="569"/>
      <c r="O47" s="586"/>
      <c r="P47" s="561"/>
      <c r="Q47" s="561"/>
    </row>
    <row r="48" spans="1:17" s="131" customFormat="1" ht="20.100000000000001" customHeight="1" x14ac:dyDescent="0.15">
      <c r="A48" s="580"/>
      <c r="B48" s="581"/>
      <c r="C48" s="609">
        <v>1</v>
      </c>
      <c r="D48" s="583" t="s">
        <v>8542</v>
      </c>
      <c r="E48" s="610"/>
      <c r="F48" s="610"/>
      <c r="G48" s="610"/>
      <c r="H48" s="610"/>
      <c r="I48" s="610"/>
      <c r="J48" s="610"/>
      <c r="K48" s="610"/>
      <c r="L48" s="610"/>
      <c r="M48" s="610"/>
      <c r="N48" s="610"/>
      <c r="O48" s="611"/>
      <c r="P48" s="561"/>
      <c r="Q48" s="561"/>
    </row>
    <row r="49" spans="1:17" s="131" customFormat="1" ht="20.100000000000001" customHeight="1" x14ac:dyDescent="0.15">
      <c r="A49" s="580"/>
      <c r="B49" s="581"/>
      <c r="C49" s="585"/>
      <c r="D49" s="583" t="s">
        <v>8543</v>
      </c>
      <c r="E49" s="610"/>
      <c r="F49" s="610"/>
      <c r="G49" s="610"/>
      <c r="H49" s="610"/>
      <c r="I49" s="610"/>
      <c r="J49" s="610"/>
      <c r="K49" s="610"/>
      <c r="L49" s="610"/>
      <c r="M49" s="610"/>
      <c r="N49" s="610"/>
      <c r="O49" s="611"/>
      <c r="P49" s="561"/>
      <c r="Q49" s="561"/>
    </row>
    <row r="50" spans="1:17" s="131" customFormat="1" ht="20.100000000000001" customHeight="1" x14ac:dyDescent="0.15">
      <c r="A50" s="580"/>
      <c r="B50" s="581"/>
      <c r="C50" s="585"/>
      <c r="D50" s="583" t="s">
        <v>8544</v>
      </c>
      <c r="E50" s="610"/>
      <c r="F50" s="610"/>
      <c r="G50" s="610"/>
      <c r="H50" s="610"/>
      <c r="I50" s="610"/>
      <c r="J50" s="610"/>
      <c r="K50" s="610"/>
      <c r="L50" s="610"/>
      <c r="M50" s="610"/>
      <c r="N50" s="610"/>
      <c r="O50" s="611"/>
      <c r="P50" s="561"/>
      <c r="Q50" s="561"/>
    </row>
    <row r="51" spans="1:17" s="131" customFormat="1" ht="20.100000000000001" customHeight="1" x14ac:dyDescent="0.15">
      <c r="A51" s="580"/>
      <c r="B51" s="581"/>
      <c r="C51" s="609">
        <v>2</v>
      </c>
      <c r="D51" s="569" t="s">
        <v>8545</v>
      </c>
      <c r="E51" s="569"/>
      <c r="F51" s="569"/>
      <c r="G51" s="569"/>
      <c r="H51" s="569"/>
      <c r="I51" s="569"/>
      <c r="J51" s="569"/>
      <c r="K51" s="569"/>
      <c r="L51" s="569"/>
      <c r="M51" s="569"/>
      <c r="N51" s="569"/>
      <c r="O51" s="586"/>
      <c r="P51" s="561"/>
      <c r="Q51" s="561"/>
    </row>
    <row r="52" spans="1:17" s="131" customFormat="1" ht="20.100000000000001" customHeight="1" x14ac:dyDescent="0.15">
      <c r="A52" s="580"/>
      <c r="B52" s="581"/>
      <c r="C52" s="609"/>
      <c r="D52" s="569" t="s">
        <v>8546</v>
      </c>
      <c r="E52" s="569"/>
      <c r="F52" s="569"/>
      <c r="G52" s="569"/>
      <c r="H52" s="569"/>
      <c r="I52" s="569"/>
      <c r="J52" s="569"/>
      <c r="K52" s="569"/>
      <c r="L52" s="569"/>
      <c r="M52" s="569"/>
      <c r="N52" s="569"/>
      <c r="O52" s="586"/>
      <c r="P52" s="561"/>
      <c r="Q52" s="561"/>
    </row>
    <row r="53" spans="1:17" s="131" customFormat="1" ht="20.100000000000001" customHeight="1" x14ac:dyDescent="0.15">
      <c r="A53" s="580"/>
      <c r="B53" s="581"/>
      <c r="C53" s="609">
        <v>3</v>
      </c>
      <c r="D53" s="569" t="s">
        <v>562</v>
      </c>
      <c r="E53" s="569"/>
      <c r="F53" s="569"/>
      <c r="G53" s="569"/>
      <c r="H53" s="569"/>
      <c r="I53" s="569"/>
      <c r="J53" s="569"/>
      <c r="K53" s="569"/>
      <c r="L53" s="569"/>
      <c r="M53" s="569"/>
      <c r="N53" s="569"/>
      <c r="O53" s="586"/>
      <c r="P53" s="561"/>
      <c r="Q53" s="561"/>
    </row>
    <row r="54" spans="1:17" s="131" customFormat="1" ht="20.100000000000001" customHeight="1" x14ac:dyDescent="0.15">
      <c r="A54" s="580"/>
      <c r="B54" s="581"/>
      <c r="C54" s="609">
        <v>4</v>
      </c>
      <c r="D54" s="569" t="s">
        <v>563</v>
      </c>
      <c r="E54" s="569"/>
      <c r="F54" s="569"/>
      <c r="G54" s="569"/>
      <c r="H54" s="569"/>
      <c r="I54" s="569"/>
      <c r="J54" s="569"/>
      <c r="K54" s="569"/>
      <c r="L54" s="569"/>
      <c r="M54" s="569"/>
      <c r="N54" s="569"/>
      <c r="O54" s="586"/>
      <c r="P54" s="561"/>
      <c r="Q54" s="561"/>
    </row>
    <row r="55" spans="1:17" s="131" customFormat="1" ht="20.100000000000001" customHeight="1" x14ac:dyDescent="0.15">
      <c r="A55" s="580"/>
      <c r="B55" s="581"/>
      <c r="C55" s="609">
        <v>5</v>
      </c>
      <c r="D55" s="569" t="s">
        <v>8547</v>
      </c>
      <c r="E55" s="569"/>
      <c r="F55" s="569"/>
      <c r="G55" s="569"/>
      <c r="H55" s="569"/>
      <c r="I55" s="569"/>
      <c r="J55" s="569"/>
      <c r="K55" s="569"/>
      <c r="L55" s="569"/>
      <c r="M55" s="569"/>
      <c r="N55" s="569"/>
      <c r="O55" s="586"/>
      <c r="P55" s="561"/>
      <c r="Q55" s="561"/>
    </row>
    <row r="56" spans="1:17" s="131" customFormat="1" ht="20.100000000000001" customHeight="1" x14ac:dyDescent="0.15">
      <c r="A56" s="580"/>
      <c r="B56" s="581"/>
      <c r="C56" s="585"/>
      <c r="D56" s="569" t="s">
        <v>8548</v>
      </c>
      <c r="E56" s="569"/>
      <c r="F56" s="569"/>
      <c r="G56" s="569"/>
      <c r="H56" s="569"/>
      <c r="I56" s="569"/>
      <c r="J56" s="569"/>
      <c r="K56" s="569"/>
      <c r="L56" s="569"/>
      <c r="M56" s="569"/>
      <c r="N56" s="569"/>
      <c r="O56" s="586"/>
      <c r="P56" s="561"/>
      <c r="Q56" s="561"/>
    </row>
    <row r="57" spans="1:17" s="131" customFormat="1" ht="20.100000000000001" customHeight="1" x14ac:dyDescent="0.15">
      <c r="A57" s="580"/>
      <c r="B57" s="581"/>
      <c r="C57" s="609">
        <v>6</v>
      </c>
      <c r="D57" s="569" t="s">
        <v>8549</v>
      </c>
      <c r="E57" s="569"/>
      <c r="F57" s="569"/>
      <c r="G57" s="569"/>
      <c r="H57" s="569"/>
      <c r="I57" s="569"/>
      <c r="J57" s="569"/>
      <c r="K57" s="569"/>
      <c r="L57" s="569"/>
      <c r="M57" s="569"/>
      <c r="N57" s="569"/>
      <c r="O57" s="586"/>
      <c r="P57" s="561"/>
      <c r="Q57" s="561"/>
    </row>
    <row r="58" spans="1:17" s="131" customFormat="1" ht="20.100000000000001" customHeight="1" x14ac:dyDescent="0.15">
      <c r="A58" s="580"/>
      <c r="B58" s="581"/>
      <c r="C58" s="585"/>
      <c r="D58" s="569" t="s">
        <v>8550</v>
      </c>
      <c r="E58" s="569"/>
      <c r="F58" s="569"/>
      <c r="G58" s="569"/>
      <c r="H58" s="569"/>
      <c r="I58" s="569"/>
      <c r="J58" s="569"/>
      <c r="K58" s="569"/>
      <c r="L58" s="569"/>
      <c r="M58" s="569"/>
      <c r="N58" s="569"/>
      <c r="O58" s="586"/>
      <c r="P58" s="561"/>
      <c r="Q58" s="561"/>
    </row>
    <row r="59" spans="1:17" s="131" customFormat="1" ht="20.100000000000001" customHeight="1" x14ac:dyDescent="0.15">
      <c r="A59" s="580"/>
      <c r="B59" s="581"/>
      <c r="C59" s="609">
        <v>7</v>
      </c>
      <c r="D59" s="569" t="s">
        <v>564</v>
      </c>
      <c r="E59" s="569"/>
      <c r="F59" s="569"/>
      <c r="G59" s="569"/>
      <c r="H59" s="569"/>
      <c r="I59" s="569"/>
      <c r="J59" s="569"/>
      <c r="K59" s="569"/>
      <c r="L59" s="569"/>
      <c r="M59" s="569"/>
      <c r="N59" s="569"/>
      <c r="O59" s="586"/>
      <c r="P59" s="561"/>
      <c r="Q59" s="561"/>
    </row>
    <row r="60" spans="1:17" s="131" customFormat="1" ht="20.100000000000001" customHeight="1" x14ac:dyDescent="0.15">
      <c r="A60" s="580"/>
      <c r="B60" s="581"/>
      <c r="C60" s="609">
        <v>8</v>
      </c>
      <c r="D60" s="569" t="s">
        <v>565</v>
      </c>
      <c r="E60" s="569"/>
      <c r="F60" s="569"/>
      <c r="G60" s="569"/>
      <c r="H60" s="569"/>
      <c r="I60" s="569"/>
      <c r="J60" s="569"/>
      <c r="K60" s="569"/>
      <c r="L60" s="569"/>
      <c r="M60" s="569"/>
      <c r="N60" s="569"/>
      <c r="O60" s="586"/>
      <c r="P60" s="561"/>
      <c r="Q60" s="561"/>
    </row>
    <row r="61" spans="1:17" s="131" customFormat="1" ht="20.100000000000001" customHeight="1" x14ac:dyDescent="0.15">
      <c r="A61" s="580"/>
      <c r="B61" s="581"/>
      <c r="C61" s="609">
        <v>9</v>
      </c>
      <c r="D61" s="569" t="s">
        <v>566</v>
      </c>
      <c r="E61" s="569"/>
      <c r="F61" s="569"/>
      <c r="G61" s="569"/>
      <c r="H61" s="569"/>
      <c r="I61" s="569"/>
      <c r="J61" s="569"/>
      <c r="K61" s="569"/>
      <c r="L61" s="569"/>
      <c r="M61" s="569"/>
      <c r="N61" s="569"/>
      <c r="O61" s="586"/>
      <c r="P61" s="561"/>
      <c r="Q61" s="561"/>
    </row>
    <row r="62" spans="1:17" s="131" customFormat="1" ht="20.100000000000001" customHeight="1" x14ac:dyDescent="0.15">
      <c r="A62" s="580"/>
      <c r="B62" s="581"/>
      <c r="C62" s="609">
        <v>10</v>
      </c>
      <c r="D62" s="569" t="s">
        <v>8551</v>
      </c>
      <c r="E62" s="569"/>
      <c r="F62" s="569"/>
      <c r="G62" s="569"/>
      <c r="H62" s="569"/>
      <c r="I62" s="569"/>
      <c r="J62" s="569"/>
      <c r="K62" s="569"/>
      <c r="L62" s="569"/>
      <c r="M62" s="569"/>
      <c r="N62" s="569"/>
      <c r="O62" s="586"/>
      <c r="P62" s="561"/>
      <c r="Q62" s="561"/>
    </row>
    <row r="63" spans="1:17" s="131" customFormat="1" ht="20.100000000000001" customHeight="1" x14ac:dyDescent="0.15">
      <c r="A63" s="580"/>
      <c r="B63" s="581"/>
      <c r="C63" s="585"/>
      <c r="D63" s="569" t="s">
        <v>8552</v>
      </c>
      <c r="E63" s="569"/>
      <c r="F63" s="569"/>
      <c r="G63" s="569"/>
      <c r="H63" s="569"/>
      <c r="I63" s="569"/>
      <c r="J63" s="569"/>
      <c r="K63" s="569"/>
      <c r="L63" s="569"/>
      <c r="M63" s="569"/>
      <c r="N63" s="569"/>
      <c r="O63" s="586"/>
      <c r="P63" s="561"/>
      <c r="Q63" s="561"/>
    </row>
    <row r="64" spans="1:17" s="131" customFormat="1" ht="20.100000000000001" customHeight="1" x14ac:dyDescent="0.15">
      <c r="A64" s="580"/>
      <c r="B64" s="581"/>
      <c r="C64" s="609">
        <v>11</v>
      </c>
      <c r="D64" s="569" t="s">
        <v>8553</v>
      </c>
      <c r="E64" s="569"/>
      <c r="F64" s="569"/>
      <c r="G64" s="569"/>
      <c r="H64" s="569"/>
      <c r="I64" s="569"/>
      <c r="J64" s="569"/>
      <c r="K64" s="569"/>
      <c r="L64" s="569"/>
      <c r="M64" s="569"/>
      <c r="N64" s="569"/>
      <c r="O64" s="586"/>
      <c r="P64" s="561"/>
      <c r="Q64" s="561"/>
    </row>
    <row r="65" spans="1:17" s="131" customFormat="1" ht="20.100000000000001" customHeight="1" x14ac:dyDescent="0.15">
      <c r="A65" s="580"/>
      <c r="B65" s="581"/>
      <c r="C65" s="609">
        <v>12</v>
      </c>
      <c r="D65" s="569" t="s">
        <v>8554</v>
      </c>
      <c r="E65" s="569"/>
      <c r="F65" s="569"/>
      <c r="G65" s="569"/>
      <c r="H65" s="569"/>
      <c r="I65" s="569"/>
      <c r="J65" s="569"/>
      <c r="K65" s="569"/>
      <c r="L65" s="569"/>
      <c r="M65" s="569"/>
      <c r="N65" s="569"/>
      <c r="O65" s="586"/>
      <c r="P65" s="561"/>
      <c r="Q65" s="561"/>
    </row>
    <row r="66" spans="1:17" s="131" customFormat="1" ht="20.100000000000001" customHeight="1" x14ac:dyDescent="0.15">
      <c r="A66" s="580"/>
      <c r="B66" s="581"/>
      <c r="C66" s="585" t="s">
        <v>8555</v>
      </c>
      <c r="D66" s="612"/>
      <c r="E66" s="612"/>
      <c r="F66" s="612"/>
      <c r="G66" s="612"/>
      <c r="H66" s="612"/>
      <c r="I66" s="612"/>
      <c r="J66" s="612"/>
      <c r="K66" s="612"/>
      <c r="L66" s="612"/>
      <c r="M66" s="612"/>
      <c r="N66" s="612"/>
      <c r="O66" s="613"/>
      <c r="P66" s="561"/>
      <c r="Q66" s="561"/>
    </row>
    <row r="67" spans="1:17" s="131" customFormat="1" ht="20.100000000000001" customHeight="1" x14ac:dyDescent="0.15">
      <c r="A67" s="580"/>
      <c r="B67" s="581"/>
      <c r="C67" s="585" t="s">
        <v>8556</v>
      </c>
      <c r="D67" s="612"/>
      <c r="E67" s="612"/>
      <c r="F67" s="612"/>
      <c r="G67" s="612"/>
      <c r="H67" s="612"/>
      <c r="I67" s="612"/>
      <c r="J67" s="612"/>
      <c r="K67" s="612"/>
      <c r="L67" s="612"/>
      <c r="M67" s="612"/>
      <c r="N67" s="612"/>
      <c r="O67" s="613"/>
      <c r="P67" s="561"/>
      <c r="Q67" s="561"/>
    </row>
    <row r="68" spans="1:17" s="131" customFormat="1" ht="20.100000000000001" customHeight="1" x14ac:dyDescent="0.15">
      <c r="A68" s="580"/>
      <c r="B68" s="581"/>
      <c r="C68" s="585" t="s">
        <v>8557</v>
      </c>
      <c r="D68" s="569"/>
      <c r="E68" s="569"/>
      <c r="F68" s="569"/>
      <c r="G68" s="569"/>
      <c r="H68" s="569"/>
      <c r="I68" s="569"/>
      <c r="J68" s="569"/>
      <c r="K68" s="569"/>
      <c r="L68" s="569"/>
      <c r="M68" s="569"/>
      <c r="N68" s="569"/>
      <c r="O68" s="586"/>
      <c r="P68" s="561"/>
      <c r="Q68" s="561"/>
    </row>
    <row r="69" spans="1:17" s="131" customFormat="1" ht="20.100000000000001" customHeight="1" x14ac:dyDescent="0.15">
      <c r="A69" s="580"/>
      <c r="B69" s="581"/>
      <c r="C69" s="582" t="s">
        <v>8558</v>
      </c>
      <c r="D69" s="583"/>
      <c r="E69" s="583"/>
      <c r="F69" s="583"/>
      <c r="G69" s="583"/>
      <c r="H69" s="583"/>
      <c r="I69" s="583"/>
      <c r="J69" s="583"/>
      <c r="K69" s="583"/>
      <c r="L69" s="583"/>
      <c r="M69" s="583"/>
      <c r="N69" s="583"/>
      <c r="O69" s="584"/>
      <c r="P69" s="561"/>
      <c r="Q69" s="561"/>
    </row>
    <row r="70" spans="1:17" s="131" customFormat="1" ht="20.100000000000001" customHeight="1" x14ac:dyDescent="0.15">
      <c r="A70" s="580"/>
      <c r="B70" s="581"/>
      <c r="C70" s="582" t="s">
        <v>8559</v>
      </c>
      <c r="D70" s="583"/>
      <c r="E70" s="583"/>
      <c r="F70" s="583"/>
      <c r="G70" s="583"/>
      <c r="H70" s="583"/>
      <c r="I70" s="583"/>
      <c r="J70" s="583"/>
      <c r="K70" s="583"/>
      <c r="L70" s="583"/>
      <c r="M70" s="583"/>
      <c r="N70" s="583"/>
      <c r="O70" s="584"/>
      <c r="P70" s="561"/>
      <c r="Q70" s="561"/>
    </row>
    <row r="71" spans="1:17" s="131" customFormat="1" ht="20.100000000000001" customHeight="1" x14ac:dyDescent="0.15">
      <c r="A71" s="580"/>
      <c r="B71" s="581"/>
      <c r="C71" s="582" t="s">
        <v>8560</v>
      </c>
      <c r="D71" s="583"/>
      <c r="E71" s="583"/>
      <c r="F71" s="583"/>
      <c r="G71" s="583"/>
      <c r="H71" s="583"/>
      <c r="I71" s="583"/>
      <c r="J71" s="583"/>
      <c r="K71" s="583"/>
      <c r="L71" s="583"/>
      <c r="M71" s="583"/>
      <c r="N71" s="583"/>
      <c r="O71" s="584"/>
      <c r="P71" s="561"/>
      <c r="Q71" s="561"/>
    </row>
    <row r="72" spans="1:17" s="131" customFormat="1" ht="20.100000000000001" customHeight="1" x14ac:dyDescent="0.15">
      <c r="A72" s="580"/>
      <c r="B72" s="581"/>
      <c r="C72" s="585" t="s">
        <v>8561</v>
      </c>
      <c r="D72" s="569"/>
      <c r="E72" s="569"/>
      <c r="F72" s="569"/>
      <c r="G72" s="569"/>
      <c r="H72" s="569"/>
      <c r="I72" s="569"/>
      <c r="J72" s="569"/>
      <c r="K72" s="569"/>
      <c r="L72" s="569"/>
      <c r="M72" s="569"/>
      <c r="N72" s="569"/>
      <c r="O72" s="586"/>
      <c r="P72" s="561"/>
      <c r="Q72" s="561"/>
    </row>
    <row r="73" spans="1:17" s="131" customFormat="1" ht="20.100000000000001" customHeight="1" x14ac:dyDescent="0.15">
      <c r="A73" s="580"/>
      <c r="B73" s="581"/>
      <c r="C73" s="585" t="s">
        <v>8562</v>
      </c>
      <c r="D73" s="569"/>
      <c r="E73" s="569"/>
      <c r="F73" s="569"/>
      <c r="G73" s="569"/>
      <c r="H73" s="569"/>
      <c r="I73" s="569"/>
      <c r="J73" s="569"/>
      <c r="K73" s="569"/>
      <c r="L73" s="569"/>
      <c r="M73" s="569"/>
      <c r="N73" s="569"/>
      <c r="O73" s="586"/>
      <c r="P73" s="561"/>
      <c r="Q73" s="561"/>
    </row>
    <row r="74" spans="1:17" s="131" customFormat="1" ht="20.100000000000001" customHeight="1" x14ac:dyDescent="0.15">
      <c r="A74" s="580"/>
      <c r="B74" s="581"/>
      <c r="C74" s="582" t="s">
        <v>8563</v>
      </c>
      <c r="D74" s="583"/>
      <c r="E74" s="583"/>
      <c r="F74" s="583"/>
      <c r="G74" s="583"/>
      <c r="H74" s="583"/>
      <c r="I74" s="583"/>
      <c r="J74" s="583"/>
      <c r="K74" s="583"/>
      <c r="L74" s="583"/>
      <c r="M74" s="583"/>
      <c r="N74" s="583"/>
      <c r="O74" s="584"/>
      <c r="P74" s="561"/>
      <c r="Q74" s="561"/>
    </row>
    <row r="75" spans="1:17" s="131" customFormat="1" ht="20.100000000000001" customHeight="1" x14ac:dyDescent="0.15">
      <c r="A75" s="580"/>
      <c r="B75" s="581"/>
      <c r="C75" s="614" t="s">
        <v>8564</v>
      </c>
      <c r="D75" s="583"/>
      <c r="E75" s="583"/>
      <c r="F75" s="583"/>
      <c r="G75" s="583"/>
      <c r="H75" s="583"/>
      <c r="I75" s="583"/>
      <c r="J75" s="583"/>
      <c r="K75" s="583"/>
      <c r="L75" s="583"/>
      <c r="M75" s="583"/>
      <c r="N75" s="583"/>
      <c r="O75" s="584"/>
      <c r="P75" s="561"/>
      <c r="Q75" s="561"/>
    </row>
    <row r="76" spans="1:17" s="131" customFormat="1" ht="20.100000000000001" customHeight="1" x14ac:dyDescent="0.15">
      <c r="A76" s="580"/>
      <c r="B76" s="581"/>
      <c r="C76" s="614" t="s">
        <v>8565</v>
      </c>
      <c r="D76" s="583"/>
      <c r="E76" s="583"/>
      <c r="F76" s="583"/>
      <c r="G76" s="583"/>
      <c r="H76" s="583"/>
      <c r="I76" s="583"/>
      <c r="J76" s="583"/>
      <c r="K76" s="583"/>
      <c r="L76" s="583"/>
      <c r="M76" s="583"/>
      <c r="N76" s="583"/>
      <c r="O76" s="584"/>
      <c r="P76" s="561"/>
      <c r="Q76" s="561"/>
    </row>
    <row r="77" spans="1:17" s="131" customFormat="1" ht="20.100000000000001" customHeight="1" x14ac:dyDescent="0.15">
      <c r="A77" s="580"/>
      <c r="B77" s="581"/>
      <c r="C77" s="614" t="s">
        <v>8566</v>
      </c>
      <c r="D77" s="583"/>
      <c r="E77" s="583"/>
      <c r="F77" s="583"/>
      <c r="G77" s="583"/>
      <c r="H77" s="583"/>
      <c r="I77" s="583"/>
      <c r="J77" s="583"/>
      <c r="K77" s="583"/>
      <c r="L77" s="583"/>
      <c r="M77" s="583"/>
      <c r="N77" s="583"/>
      <c r="O77" s="584"/>
      <c r="P77" s="561"/>
      <c r="Q77" s="561"/>
    </row>
    <row r="78" spans="1:17" s="131" customFormat="1" ht="20.100000000000001" customHeight="1" x14ac:dyDescent="0.15">
      <c r="A78" s="580"/>
      <c r="B78" s="581"/>
      <c r="C78" s="614" t="s">
        <v>8567</v>
      </c>
      <c r="D78" s="583"/>
      <c r="E78" s="583"/>
      <c r="F78" s="583"/>
      <c r="G78" s="583"/>
      <c r="H78" s="583"/>
      <c r="I78" s="583"/>
      <c r="J78" s="583"/>
      <c r="K78" s="583"/>
      <c r="L78" s="583"/>
      <c r="M78" s="583"/>
      <c r="N78" s="583"/>
      <c r="O78" s="584"/>
      <c r="P78" s="561"/>
      <c r="Q78" s="561"/>
    </row>
    <row r="79" spans="1:17" s="131" customFormat="1" ht="20.100000000000001" customHeight="1" x14ac:dyDescent="0.15">
      <c r="A79" s="615"/>
      <c r="B79" s="581"/>
      <c r="C79" s="585" t="s">
        <v>8568</v>
      </c>
      <c r="D79" s="569"/>
      <c r="E79" s="569"/>
      <c r="F79" s="569"/>
      <c r="G79" s="569"/>
      <c r="H79" s="569"/>
      <c r="I79" s="569"/>
      <c r="J79" s="569"/>
      <c r="K79" s="569"/>
      <c r="L79" s="569"/>
      <c r="M79" s="569"/>
      <c r="N79" s="569"/>
      <c r="O79" s="586"/>
      <c r="P79" s="561"/>
      <c r="Q79" s="561"/>
    </row>
    <row r="80" spans="1:17" s="131" customFormat="1" ht="20.100000000000001" customHeight="1" x14ac:dyDescent="0.15">
      <c r="A80" s="615"/>
      <c r="B80" s="581"/>
      <c r="C80" s="585" t="s">
        <v>8569</v>
      </c>
      <c r="D80" s="569"/>
      <c r="E80" s="569"/>
      <c r="F80" s="569"/>
      <c r="G80" s="569"/>
      <c r="H80" s="569"/>
      <c r="I80" s="569"/>
      <c r="J80" s="569"/>
      <c r="K80" s="569"/>
      <c r="L80" s="569"/>
      <c r="M80" s="569"/>
      <c r="N80" s="569"/>
      <c r="O80" s="586"/>
      <c r="P80" s="561"/>
      <c r="Q80" s="561"/>
    </row>
    <row r="81" spans="1:17" s="131" customFormat="1" ht="20.100000000000001" customHeight="1" thickBot="1" x14ac:dyDescent="0.2">
      <c r="A81" s="616"/>
      <c r="B81" s="589"/>
      <c r="C81" s="617" t="s">
        <v>8570</v>
      </c>
      <c r="D81" s="618"/>
      <c r="E81" s="618"/>
      <c r="F81" s="618"/>
      <c r="G81" s="618"/>
      <c r="H81" s="618"/>
      <c r="I81" s="618"/>
      <c r="J81" s="618"/>
      <c r="K81" s="618"/>
      <c r="L81" s="618"/>
      <c r="M81" s="618"/>
      <c r="N81" s="618"/>
      <c r="O81" s="619"/>
      <c r="P81" s="561"/>
      <c r="Q81" s="561"/>
    </row>
    <row r="82" spans="1:17" s="131" customFormat="1" ht="20.100000000000001" customHeight="1" thickTop="1" thickBot="1" x14ac:dyDescent="0.2">
      <c r="A82" s="562">
        <v>14</v>
      </c>
      <c r="B82" s="563" t="s">
        <v>8571</v>
      </c>
      <c r="C82" s="565" t="s">
        <v>8572</v>
      </c>
      <c r="D82" s="566"/>
      <c r="E82" s="566"/>
      <c r="F82" s="566"/>
      <c r="G82" s="566"/>
      <c r="H82" s="566"/>
      <c r="I82" s="566"/>
      <c r="J82" s="566"/>
      <c r="K82" s="566"/>
      <c r="L82" s="566"/>
      <c r="M82" s="566"/>
      <c r="N82" s="566"/>
      <c r="O82" s="567"/>
      <c r="P82" s="561"/>
      <c r="Q82" s="561"/>
    </row>
    <row r="83" spans="1:17" s="131" customFormat="1" ht="20.100000000000001" customHeight="1" thickTop="1" thickBot="1" x14ac:dyDescent="0.2">
      <c r="A83" s="562">
        <v>15</v>
      </c>
      <c r="B83" s="563" t="s">
        <v>8573</v>
      </c>
      <c r="C83" s="565" t="s">
        <v>8574</v>
      </c>
      <c r="D83" s="566"/>
      <c r="E83" s="566"/>
      <c r="F83" s="566"/>
      <c r="G83" s="566"/>
      <c r="H83" s="566"/>
      <c r="I83" s="566"/>
      <c r="J83" s="566"/>
      <c r="K83" s="566"/>
      <c r="L83" s="566"/>
      <c r="M83" s="566"/>
      <c r="N83" s="566"/>
      <c r="O83" s="567"/>
      <c r="P83" s="561"/>
      <c r="Q83" s="561"/>
    </row>
    <row r="84" spans="1:17" s="131" customFormat="1" ht="20.100000000000001" customHeight="1" thickTop="1" x14ac:dyDescent="0.15">
      <c r="A84" s="575">
        <v>16</v>
      </c>
      <c r="B84" s="576" t="s">
        <v>8575</v>
      </c>
      <c r="C84" s="577" t="s">
        <v>8576</v>
      </c>
      <c r="D84" s="578"/>
      <c r="E84" s="578"/>
      <c r="F84" s="578"/>
      <c r="G84" s="578"/>
      <c r="H84" s="578"/>
      <c r="I84" s="578"/>
      <c r="J84" s="578"/>
      <c r="K84" s="578"/>
      <c r="L84" s="578"/>
      <c r="M84" s="578"/>
      <c r="N84" s="578"/>
      <c r="O84" s="579"/>
      <c r="P84" s="561"/>
      <c r="Q84" s="561"/>
    </row>
    <row r="85" spans="1:17" s="131" customFormat="1" ht="20.100000000000001" customHeight="1" x14ac:dyDescent="0.15">
      <c r="A85" s="580"/>
      <c r="B85" s="581"/>
      <c r="C85" s="582" t="s">
        <v>8577</v>
      </c>
      <c r="D85" s="583"/>
      <c r="E85" s="583"/>
      <c r="F85" s="583"/>
      <c r="G85" s="583"/>
      <c r="H85" s="583"/>
      <c r="I85" s="583"/>
      <c r="J85" s="583"/>
      <c r="K85" s="583"/>
      <c r="L85" s="583"/>
      <c r="M85" s="583"/>
      <c r="N85" s="583"/>
      <c r="O85" s="584"/>
      <c r="P85" s="561"/>
      <c r="Q85" s="561"/>
    </row>
    <row r="86" spans="1:17" s="131" customFormat="1" ht="20.100000000000001" customHeight="1" x14ac:dyDescent="0.15">
      <c r="A86" s="580"/>
      <c r="B86" s="581"/>
      <c r="C86" s="620" t="s">
        <v>8578</v>
      </c>
      <c r="D86" s="583"/>
      <c r="E86" s="583"/>
      <c r="F86" s="583"/>
      <c r="G86" s="583"/>
      <c r="H86" s="583"/>
      <c r="I86" s="583"/>
      <c r="J86" s="583"/>
      <c r="K86" s="583"/>
      <c r="L86" s="583"/>
      <c r="M86" s="583"/>
      <c r="N86" s="583"/>
      <c r="O86" s="584"/>
      <c r="P86" s="561"/>
      <c r="Q86" s="561"/>
    </row>
    <row r="87" spans="1:17" s="131" customFormat="1" ht="20.100000000000001" customHeight="1" x14ac:dyDescent="0.15">
      <c r="A87" s="580"/>
      <c r="B87" s="581"/>
      <c r="C87" s="582" t="s">
        <v>8579</v>
      </c>
      <c r="D87" s="583"/>
      <c r="E87" s="583"/>
      <c r="F87" s="583"/>
      <c r="G87" s="583"/>
      <c r="H87" s="583"/>
      <c r="I87" s="583"/>
      <c r="J87" s="583"/>
      <c r="K87" s="583"/>
      <c r="L87" s="583"/>
      <c r="M87" s="583"/>
      <c r="N87" s="583"/>
      <c r="O87" s="584"/>
      <c r="P87" s="561"/>
      <c r="Q87" s="561"/>
    </row>
    <row r="88" spans="1:17" s="131" customFormat="1" ht="20.100000000000001" customHeight="1" x14ac:dyDescent="0.15">
      <c r="A88" s="580"/>
      <c r="B88" s="581"/>
      <c r="C88" s="582" t="s">
        <v>8580</v>
      </c>
      <c r="D88" s="583"/>
      <c r="E88" s="583"/>
      <c r="F88" s="583"/>
      <c r="G88" s="583"/>
      <c r="H88" s="583"/>
      <c r="I88" s="583"/>
      <c r="J88" s="583"/>
      <c r="K88" s="583"/>
      <c r="L88" s="583"/>
      <c r="M88" s="583"/>
      <c r="N88" s="583"/>
      <c r="O88" s="584"/>
      <c r="P88" s="561"/>
      <c r="Q88" s="561"/>
    </row>
    <row r="89" spans="1:17" s="131" customFormat="1" ht="20.100000000000001" customHeight="1" x14ac:dyDescent="0.15">
      <c r="A89" s="580"/>
      <c r="B89" s="581"/>
      <c r="C89" s="620" t="s">
        <v>425</v>
      </c>
      <c r="D89" s="583"/>
      <c r="E89" s="583"/>
      <c r="F89" s="583"/>
      <c r="G89" s="583"/>
      <c r="H89" s="583"/>
      <c r="I89" s="583"/>
      <c r="J89" s="583"/>
      <c r="K89" s="583"/>
      <c r="L89" s="583"/>
      <c r="M89" s="583"/>
      <c r="N89" s="583"/>
      <c r="O89" s="584"/>
      <c r="P89" s="561"/>
      <c r="Q89" s="561"/>
    </row>
    <row r="90" spans="1:17" s="131" customFormat="1" ht="20.100000000000001" customHeight="1" x14ac:dyDescent="0.15">
      <c r="A90" s="580"/>
      <c r="B90" s="581"/>
      <c r="C90" s="620" t="s">
        <v>8581</v>
      </c>
      <c r="D90" s="583"/>
      <c r="E90" s="583"/>
      <c r="F90" s="583"/>
      <c r="G90" s="583"/>
      <c r="H90" s="583"/>
      <c r="I90" s="583"/>
      <c r="J90" s="583"/>
      <c r="K90" s="583"/>
      <c r="L90" s="583"/>
      <c r="M90" s="583"/>
      <c r="N90" s="583"/>
      <c r="O90" s="584"/>
      <c r="P90" s="561"/>
      <c r="Q90" s="561"/>
    </row>
    <row r="91" spans="1:17" s="131" customFormat="1" ht="20.100000000000001" customHeight="1" thickBot="1" x14ac:dyDescent="0.2">
      <c r="A91" s="588"/>
      <c r="B91" s="589"/>
      <c r="C91" s="590" t="s">
        <v>8582</v>
      </c>
      <c r="D91" s="591"/>
      <c r="E91" s="591"/>
      <c r="F91" s="591"/>
      <c r="G91" s="591"/>
      <c r="H91" s="591"/>
      <c r="I91" s="591"/>
      <c r="J91" s="591"/>
      <c r="K91" s="591"/>
      <c r="L91" s="591"/>
      <c r="M91" s="591"/>
      <c r="N91" s="591"/>
      <c r="O91" s="592"/>
      <c r="P91" s="561"/>
      <c r="Q91" s="561"/>
    </row>
    <row r="92" spans="1:17" s="131" customFormat="1" ht="20.100000000000001" customHeight="1" thickTop="1" x14ac:dyDescent="0.15">
      <c r="A92" s="621">
        <v>17</v>
      </c>
      <c r="B92" s="576" t="s">
        <v>8583</v>
      </c>
      <c r="C92" s="622" t="s">
        <v>8584</v>
      </c>
      <c r="D92" s="623"/>
      <c r="E92" s="623"/>
      <c r="F92" s="623"/>
      <c r="G92" s="623"/>
      <c r="H92" s="623"/>
      <c r="I92" s="623"/>
      <c r="J92" s="623"/>
      <c r="K92" s="623"/>
      <c r="L92" s="623"/>
      <c r="M92" s="623"/>
      <c r="N92" s="623"/>
      <c r="O92" s="624"/>
      <c r="P92" s="561"/>
      <c r="Q92" s="561"/>
    </row>
    <row r="93" spans="1:17" s="131" customFormat="1" ht="20.100000000000001" customHeight="1" x14ac:dyDescent="0.15">
      <c r="A93" s="615"/>
      <c r="B93" s="581"/>
      <c r="C93" s="625" t="s">
        <v>8585</v>
      </c>
      <c r="D93" s="626"/>
      <c r="E93" s="626"/>
      <c r="F93" s="626"/>
      <c r="G93" s="626"/>
      <c r="H93" s="626"/>
      <c r="I93" s="626"/>
      <c r="J93" s="626"/>
      <c r="K93" s="626"/>
      <c r="L93" s="626"/>
      <c r="M93" s="626"/>
      <c r="N93" s="626"/>
      <c r="O93" s="627"/>
      <c r="P93" s="561"/>
      <c r="Q93" s="561"/>
    </row>
    <row r="94" spans="1:17" s="131" customFormat="1" ht="20.100000000000001" customHeight="1" thickBot="1" x14ac:dyDescent="0.2">
      <c r="A94" s="616"/>
      <c r="B94" s="589"/>
      <c r="C94" s="628" t="s">
        <v>8586</v>
      </c>
      <c r="D94" s="629"/>
      <c r="E94" s="629"/>
      <c r="F94" s="629"/>
      <c r="G94" s="629"/>
      <c r="H94" s="629"/>
      <c r="I94" s="629"/>
      <c r="J94" s="629"/>
      <c r="K94" s="629"/>
      <c r="L94" s="629"/>
      <c r="M94" s="629"/>
      <c r="N94" s="629"/>
      <c r="O94" s="630"/>
      <c r="P94" s="561"/>
      <c r="Q94" s="561"/>
    </row>
    <row r="95" spans="1:17" s="131" customFormat="1" ht="20.100000000000001" customHeight="1" thickTop="1" thickBot="1" x14ac:dyDescent="0.2">
      <c r="A95" s="562">
        <v>18</v>
      </c>
      <c r="B95" s="563" t="s">
        <v>8587</v>
      </c>
      <c r="C95" s="565" t="s">
        <v>8588</v>
      </c>
      <c r="D95" s="566"/>
      <c r="E95" s="566"/>
      <c r="F95" s="566"/>
      <c r="G95" s="566"/>
      <c r="H95" s="566"/>
      <c r="I95" s="566"/>
      <c r="J95" s="566"/>
      <c r="K95" s="566"/>
      <c r="L95" s="566"/>
      <c r="M95" s="566"/>
      <c r="N95" s="566"/>
      <c r="O95" s="567"/>
      <c r="P95" s="561"/>
      <c r="Q95" s="561"/>
    </row>
    <row r="96" spans="1:17" s="131" customFormat="1" ht="20.100000000000001" customHeight="1" thickTop="1" x14ac:dyDescent="0.15">
      <c r="A96" s="575">
        <v>19</v>
      </c>
      <c r="B96" s="576" t="s">
        <v>8589</v>
      </c>
      <c r="C96" s="631" t="s">
        <v>8590</v>
      </c>
      <c r="D96" s="632"/>
      <c r="E96" s="578" t="s">
        <v>398</v>
      </c>
      <c r="F96" s="578"/>
      <c r="G96" s="578"/>
      <c r="H96" s="578"/>
      <c r="I96" s="578"/>
      <c r="J96" s="578"/>
      <c r="K96" s="578"/>
      <c r="L96" s="578"/>
      <c r="M96" s="578"/>
      <c r="N96" s="578"/>
      <c r="O96" s="579"/>
      <c r="P96" s="561"/>
      <c r="Q96" s="561"/>
    </row>
    <row r="97" spans="1:17" s="131" customFormat="1" ht="20.100000000000001" customHeight="1" x14ac:dyDescent="0.15">
      <c r="A97" s="580"/>
      <c r="B97" s="581"/>
      <c r="C97" s="582" t="s">
        <v>8591</v>
      </c>
      <c r="D97" s="583"/>
      <c r="E97" s="583" t="s">
        <v>403</v>
      </c>
      <c r="F97" s="583"/>
      <c r="G97" s="583"/>
      <c r="H97" s="583"/>
      <c r="I97" s="583"/>
      <c r="J97" s="583"/>
      <c r="K97" s="583"/>
      <c r="L97" s="583"/>
      <c r="M97" s="583"/>
      <c r="N97" s="583"/>
      <c r="O97" s="584"/>
      <c r="P97" s="561"/>
      <c r="Q97" s="561"/>
    </row>
    <row r="98" spans="1:17" s="131" customFormat="1" ht="20.100000000000001" customHeight="1" x14ac:dyDescent="0.15">
      <c r="A98" s="580"/>
      <c r="B98" s="581"/>
      <c r="C98" s="585" t="s">
        <v>8592</v>
      </c>
      <c r="D98" s="569"/>
      <c r="E98" s="583" t="s">
        <v>402</v>
      </c>
      <c r="F98" s="583"/>
      <c r="G98" s="583"/>
      <c r="H98" s="583"/>
      <c r="I98" s="583"/>
      <c r="J98" s="583"/>
      <c r="K98" s="583"/>
      <c r="L98" s="583"/>
      <c r="M98" s="583"/>
      <c r="N98" s="583"/>
      <c r="O98" s="584"/>
      <c r="P98" s="561"/>
      <c r="Q98" s="561"/>
    </row>
    <row r="99" spans="1:17" s="131" customFormat="1" ht="20.100000000000001" customHeight="1" x14ac:dyDescent="0.15">
      <c r="A99" s="580"/>
      <c r="B99" s="581"/>
      <c r="C99" s="582" t="s">
        <v>8593</v>
      </c>
      <c r="D99" s="583"/>
      <c r="E99" s="583" t="s">
        <v>400</v>
      </c>
      <c r="F99" s="583"/>
      <c r="G99" s="583"/>
      <c r="H99" s="583"/>
      <c r="I99" s="583"/>
      <c r="J99" s="583"/>
      <c r="K99" s="583"/>
      <c r="L99" s="583"/>
      <c r="M99" s="583"/>
      <c r="N99" s="583"/>
      <c r="O99" s="584"/>
      <c r="P99" s="561"/>
      <c r="Q99" s="561"/>
    </row>
    <row r="100" spans="1:17" s="131" customFormat="1" ht="20.100000000000001" customHeight="1" x14ac:dyDescent="0.15">
      <c r="A100" s="580"/>
      <c r="B100" s="581"/>
      <c r="C100" s="582" t="s">
        <v>8594</v>
      </c>
      <c r="D100" s="583"/>
      <c r="E100" s="583" t="s">
        <v>404</v>
      </c>
      <c r="F100" s="583"/>
      <c r="G100" s="583"/>
      <c r="H100" s="583"/>
      <c r="I100" s="583"/>
      <c r="J100" s="583"/>
      <c r="K100" s="583"/>
      <c r="L100" s="583"/>
      <c r="M100" s="583"/>
      <c r="N100" s="583"/>
      <c r="O100" s="584"/>
      <c r="P100" s="561"/>
      <c r="Q100" s="561"/>
    </row>
    <row r="101" spans="1:17" s="131" customFormat="1" ht="20.100000000000001" customHeight="1" thickBot="1" x14ac:dyDescent="0.2">
      <c r="A101" s="588"/>
      <c r="B101" s="589"/>
      <c r="C101" s="617" t="s">
        <v>8595</v>
      </c>
      <c r="D101" s="618"/>
      <c r="E101" s="591" t="s">
        <v>401</v>
      </c>
      <c r="F101" s="591"/>
      <c r="G101" s="591"/>
      <c r="H101" s="591"/>
      <c r="I101" s="591"/>
      <c r="J101" s="591"/>
      <c r="K101" s="591"/>
      <c r="L101" s="591"/>
      <c r="M101" s="591"/>
      <c r="N101" s="591"/>
      <c r="O101" s="592"/>
      <c r="P101" s="561"/>
      <c r="Q101" s="561"/>
    </row>
    <row r="102" spans="1:17" s="131" customFormat="1" ht="20.100000000000001" customHeight="1" thickTop="1" x14ac:dyDescent="0.15">
      <c r="A102" s="575">
        <v>20</v>
      </c>
      <c r="B102" s="576" t="s">
        <v>8596</v>
      </c>
      <c r="C102" s="577" t="s">
        <v>8597</v>
      </c>
      <c r="D102" s="578"/>
      <c r="E102" s="578"/>
      <c r="F102" s="578"/>
      <c r="G102" s="578"/>
      <c r="H102" s="578"/>
      <c r="I102" s="578"/>
      <c r="J102" s="578"/>
      <c r="K102" s="578"/>
      <c r="L102" s="578"/>
      <c r="M102" s="578"/>
      <c r="N102" s="578"/>
      <c r="O102" s="579"/>
      <c r="P102" s="561"/>
      <c r="Q102" s="561"/>
    </row>
    <row r="103" spans="1:17" s="131" customFormat="1" ht="20.100000000000001" customHeight="1" x14ac:dyDescent="0.15">
      <c r="A103" s="580"/>
      <c r="B103" s="581"/>
      <c r="C103" s="582" t="s">
        <v>8598</v>
      </c>
      <c r="D103" s="583"/>
      <c r="E103" s="583"/>
      <c r="F103" s="583"/>
      <c r="G103" s="583"/>
      <c r="H103" s="583"/>
      <c r="I103" s="583"/>
      <c r="J103" s="583"/>
      <c r="K103" s="583"/>
      <c r="L103" s="583"/>
      <c r="M103" s="583"/>
      <c r="N103" s="583"/>
      <c r="O103" s="584"/>
      <c r="P103" s="561"/>
      <c r="Q103" s="561"/>
    </row>
    <row r="104" spans="1:17" s="131" customFormat="1" ht="20.100000000000001" customHeight="1" x14ac:dyDescent="0.15">
      <c r="A104" s="580"/>
      <c r="B104" s="581"/>
      <c r="C104" s="582" t="s">
        <v>8599</v>
      </c>
      <c r="D104" s="583"/>
      <c r="E104" s="583"/>
      <c r="F104" s="583"/>
      <c r="G104" s="583"/>
      <c r="H104" s="583"/>
      <c r="I104" s="583"/>
      <c r="J104" s="583"/>
      <c r="K104" s="583"/>
      <c r="L104" s="583"/>
      <c r="M104" s="583"/>
      <c r="N104" s="583"/>
      <c r="O104" s="584"/>
      <c r="P104" s="561"/>
      <c r="Q104" s="561"/>
    </row>
    <row r="105" spans="1:17" s="131" customFormat="1" ht="20.100000000000001" customHeight="1" x14ac:dyDescent="0.15">
      <c r="A105" s="580"/>
      <c r="B105" s="581"/>
      <c r="C105" s="582" t="s">
        <v>8600</v>
      </c>
      <c r="D105" s="583"/>
      <c r="E105" s="583"/>
      <c r="F105" s="583"/>
      <c r="G105" s="583"/>
      <c r="H105" s="583"/>
      <c r="I105" s="583"/>
      <c r="J105" s="583"/>
      <c r="K105" s="583"/>
      <c r="L105" s="583"/>
      <c r="M105" s="583"/>
      <c r="N105" s="583"/>
      <c r="O105" s="584"/>
      <c r="P105" s="561"/>
      <c r="Q105" s="561"/>
    </row>
    <row r="106" spans="1:17" s="131" customFormat="1" ht="20.100000000000001" customHeight="1" x14ac:dyDescent="0.15">
      <c r="A106" s="580"/>
      <c r="B106" s="581"/>
      <c r="C106" s="582" t="s">
        <v>8601</v>
      </c>
      <c r="D106" s="583"/>
      <c r="E106" s="583"/>
      <c r="F106" s="583"/>
      <c r="G106" s="583"/>
      <c r="H106" s="583"/>
      <c r="I106" s="583"/>
      <c r="J106" s="583"/>
      <c r="K106" s="583"/>
      <c r="L106" s="583"/>
      <c r="M106" s="583"/>
      <c r="N106" s="583"/>
      <c r="O106" s="584"/>
      <c r="P106" s="561"/>
      <c r="Q106" s="561"/>
    </row>
    <row r="107" spans="1:17" s="131" customFormat="1" ht="20.100000000000001" customHeight="1" x14ac:dyDescent="0.15">
      <c r="A107" s="580"/>
      <c r="B107" s="581"/>
      <c r="C107" s="585" t="s">
        <v>8602</v>
      </c>
      <c r="D107" s="560"/>
      <c r="E107" s="560"/>
      <c r="F107" s="560"/>
      <c r="G107" s="561"/>
      <c r="H107" s="561"/>
      <c r="I107" s="560"/>
      <c r="J107" s="561"/>
      <c r="K107" s="561"/>
      <c r="L107" s="561"/>
      <c r="M107" s="561"/>
      <c r="N107" s="560"/>
      <c r="O107" s="633"/>
      <c r="P107" s="561"/>
      <c r="Q107" s="561"/>
    </row>
    <row r="108" spans="1:17" s="131" customFormat="1" ht="20.100000000000001" customHeight="1" x14ac:dyDescent="0.15">
      <c r="A108" s="580"/>
      <c r="B108" s="581"/>
      <c r="C108" s="585" t="s">
        <v>8603</v>
      </c>
      <c r="D108" s="560"/>
      <c r="E108" s="560"/>
      <c r="F108" s="560"/>
      <c r="G108" s="561"/>
      <c r="H108" s="561"/>
      <c r="I108" s="560"/>
      <c r="J108" s="561"/>
      <c r="K108" s="561"/>
      <c r="L108" s="561"/>
      <c r="M108" s="561"/>
      <c r="N108" s="560"/>
      <c r="O108" s="633"/>
      <c r="P108" s="561"/>
      <c r="Q108" s="561"/>
    </row>
    <row r="109" spans="1:17" s="131" customFormat="1" ht="20.100000000000001" customHeight="1" x14ac:dyDescent="0.15">
      <c r="A109" s="580"/>
      <c r="B109" s="581"/>
      <c r="C109" s="585" t="s">
        <v>8604</v>
      </c>
      <c r="D109" s="560"/>
      <c r="E109" s="560"/>
      <c r="F109" s="560"/>
      <c r="G109" s="561"/>
      <c r="H109" s="561"/>
      <c r="I109" s="560"/>
      <c r="J109" s="561"/>
      <c r="K109" s="561"/>
      <c r="L109" s="561"/>
      <c r="M109" s="561"/>
      <c r="N109" s="560"/>
      <c r="O109" s="633"/>
      <c r="P109" s="561"/>
      <c r="Q109" s="561"/>
    </row>
    <row r="110" spans="1:17" s="131" customFormat="1" ht="20.100000000000001" customHeight="1" x14ac:dyDescent="0.15">
      <c r="A110" s="580"/>
      <c r="B110" s="581"/>
      <c r="C110" s="585" t="s">
        <v>8605</v>
      </c>
      <c r="D110" s="560"/>
      <c r="E110" s="560"/>
      <c r="F110" s="560"/>
      <c r="G110" s="561"/>
      <c r="H110" s="561"/>
      <c r="I110" s="560"/>
      <c r="J110" s="561"/>
      <c r="K110" s="561"/>
      <c r="L110" s="561"/>
      <c r="M110" s="561"/>
      <c r="N110" s="560"/>
      <c r="O110" s="633"/>
      <c r="P110" s="561"/>
      <c r="Q110" s="561"/>
    </row>
    <row r="111" spans="1:17" s="131" customFormat="1" ht="20.100000000000001" customHeight="1" x14ac:dyDescent="0.15">
      <c r="A111" s="580"/>
      <c r="B111" s="581"/>
      <c r="C111" s="585" t="s">
        <v>8606</v>
      </c>
      <c r="D111" s="560"/>
      <c r="E111" s="560"/>
      <c r="F111" s="560"/>
      <c r="G111" s="561"/>
      <c r="H111" s="561"/>
      <c r="I111" s="560"/>
      <c r="J111" s="561"/>
      <c r="K111" s="561"/>
      <c r="L111" s="561"/>
      <c r="M111" s="561"/>
      <c r="N111" s="560"/>
      <c r="O111" s="633"/>
      <c r="P111" s="561"/>
      <c r="Q111" s="561"/>
    </row>
    <row r="112" spans="1:17" s="131" customFormat="1" ht="20.100000000000001" customHeight="1" x14ac:dyDescent="0.15">
      <c r="A112" s="580"/>
      <c r="B112" s="581"/>
      <c r="C112" s="585" t="s">
        <v>8607</v>
      </c>
      <c r="D112" s="560"/>
      <c r="E112" s="560"/>
      <c r="F112" s="560"/>
      <c r="G112" s="561"/>
      <c r="H112" s="561"/>
      <c r="I112" s="560"/>
      <c r="J112" s="561"/>
      <c r="K112" s="561"/>
      <c r="L112" s="561"/>
      <c r="M112" s="561"/>
      <c r="N112" s="560"/>
      <c r="O112" s="633"/>
      <c r="P112" s="561"/>
      <c r="Q112" s="561"/>
    </row>
    <row r="113" spans="1:17" s="131" customFormat="1" ht="20.100000000000001" customHeight="1" x14ac:dyDescent="0.15">
      <c r="A113" s="580"/>
      <c r="B113" s="581"/>
      <c r="C113" s="614" t="s">
        <v>3715</v>
      </c>
      <c r="D113" s="560"/>
      <c r="E113" s="560"/>
      <c r="F113" s="560"/>
      <c r="G113" s="561"/>
      <c r="H113" s="561"/>
      <c r="I113" s="560"/>
      <c r="J113" s="561"/>
      <c r="K113" s="561"/>
      <c r="L113" s="561"/>
      <c r="M113" s="561"/>
      <c r="N113" s="560"/>
      <c r="O113" s="633"/>
      <c r="P113" s="561"/>
      <c r="Q113" s="561"/>
    </row>
    <row r="114" spans="1:17" s="131" customFormat="1" ht="20.100000000000001" customHeight="1" x14ac:dyDescent="0.15">
      <c r="A114" s="580"/>
      <c r="B114" s="581"/>
      <c r="C114" s="614" t="s">
        <v>8608</v>
      </c>
      <c r="D114" s="560"/>
      <c r="E114" s="560"/>
      <c r="F114" s="560"/>
      <c r="G114" s="561"/>
      <c r="H114" s="561"/>
      <c r="I114" s="560"/>
      <c r="J114" s="561"/>
      <c r="K114" s="561"/>
      <c r="L114" s="561"/>
      <c r="M114" s="561"/>
      <c r="N114" s="560"/>
      <c r="O114" s="633"/>
      <c r="P114" s="561"/>
      <c r="Q114" s="561"/>
    </row>
    <row r="115" spans="1:17" s="131" customFormat="1" ht="20.100000000000001" customHeight="1" x14ac:dyDescent="0.15">
      <c r="A115" s="580"/>
      <c r="B115" s="581"/>
      <c r="C115" s="614" t="s">
        <v>8609</v>
      </c>
      <c r="D115" s="560"/>
      <c r="E115" s="560"/>
      <c r="F115" s="560"/>
      <c r="G115" s="561"/>
      <c r="H115" s="561"/>
      <c r="I115" s="560"/>
      <c r="J115" s="561"/>
      <c r="K115" s="561"/>
      <c r="L115" s="561"/>
      <c r="M115" s="561"/>
      <c r="N115" s="560"/>
      <c r="O115" s="633"/>
      <c r="P115" s="561"/>
      <c r="Q115" s="561"/>
    </row>
    <row r="116" spans="1:17" s="131" customFormat="1" ht="20.100000000000001" customHeight="1" x14ac:dyDescent="0.15">
      <c r="A116" s="580"/>
      <c r="B116" s="581"/>
      <c r="C116" s="634" t="s">
        <v>8610</v>
      </c>
      <c r="D116" s="560"/>
      <c r="E116" s="560"/>
      <c r="F116" s="560"/>
      <c r="G116" s="561"/>
      <c r="H116" s="561"/>
      <c r="I116" s="560"/>
      <c r="J116" s="561"/>
      <c r="K116" s="561"/>
      <c r="L116" s="561"/>
      <c r="M116" s="561"/>
      <c r="N116" s="560"/>
      <c r="O116" s="633"/>
      <c r="P116" s="561"/>
      <c r="Q116" s="561"/>
    </row>
    <row r="117" spans="1:17" s="131" customFormat="1" ht="20.100000000000001" customHeight="1" thickBot="1" x14ac:dyDescent="0.2">
      <c r="A117" s="588"/>
      <c r="B117" s="589"/>
      <c r="C117" s="635"/>
      <c r="D117" s="591"/>
      <c r="E117" s="591"/>
      <c r="F117" s="591"/>
      <c r="G117" s="591"/>
      <c r="H117" s="591"/>
      <c r="I117" s="591"/>
      <c r="J117" s="591"/>
      <c r="K117" s="591"/>
      <c r="L117" s="591"/>
      <c r="M117" s="591"/>
      <c r="N117" s="591"/>
      <c r="O117" s="592"/>
      <c r="P117" s="561"/>
      <c r="Q117" s="561"/>
    </row>
    <row r="118" spans="1:17" s="131" customFormat="1" ht="20.100000000000001" customHeight="1" thickTop="1" x14ac:dyDescent="0.25">
      <c r="A118" s="636"/>
      <c r="B118" s="636"/>
      <c r="C118" s="636"/>
      <c r="D118" s="636"/>
      <c r="E118" s="636"/>
      <c r="F118" s="636"/>
      <c r="G118" s="636"/>
      <c r="H118" s="636"/>
      <c r="I118" s="636"/>
      <c r="J118" s="636"/>
      <c r="K118" s="636"/>
      <c r="L118" s="636"/>
      <c r="M118" s="636"/>
      <c r="N118" s="636"/>
      <c r="O118" s="636"/>
      <c r="P118" s="561"/>
      <c r="Q118" s="561"/>
    </row>
    <row r="119" spans="1:17" s="131" customFormat="1" ht="20.100000000000001" customHeight="1" x14ac:dyDescent="0.25">
      <c r="A119" s="564"/>
      <c r="B119" s="564"/>
      <c r="C119" s="564"/>
      <c r="D119" s="564"/>
      <c r="E119" s="564"/>
      <c r="F119" s="564"/>
      <c r="G119" s="564"/>
      <c r="H119" s="564"/>
      <c r="I119" s="564"/>
      <c r="J119" s="564"/>
      <c r="K119" s="564"/>
      <c r="L119" s="564"/>
      <c r="M119" s="564"/>
      <c r="N119" s="564"/>
      <c r="O119" s="564"/>
      <c r="P119" s="561"/>
      <c r="Q119" s="561"/>
    </row>
    <row r="120" spans="1:17" s="131" customFormat="1" ht="20.100000000000001" customHeight="1" x14ac:dyDescent="0.25">
      <c r="A120" s="564"/>
      <c r="B120" s="564"/>
      <c r="C120" s="564"/>
      <c r="D120" s="564"/>
      <c r="E120" s="564"/>
      <c r="F120" s="564"/>
      <c r="G120" s="564"/>
      <c r="H120" s="564"/>
      <c r="I120" s="564"/>
      <c r="J120" s="564"/>
      <c r="K120" s="564"/>
      <c r="L120" s="564"/>
      <c r="M120" s="564"/>
      <c r="N120" s="564"/>
      <c r="O120" s="564"/>
      <c r="P120" s="561"/>
      <c r="Q120" s="561"/>
    </row>
    <row r="121" spans="1:17" s="131" customFormat="1" ht="20.100000000000001" customHeight="1" x14ac:dyDescent="0.25">
      <c r="A121" s="564"/>
      <c r="B121" s="564"/>
      <c r="C121" s="564"/>
      <c r="D121" s="564"/>
      <c r="E121" s="564"/>
      <c r="F121" s="564"/>
      <c r="G121" s="564"/>
      <c r="H121" s="564"/>
      <c r="I121" s="564"/>
      <c r="J121" s="564"/>
      <c r="K121" s="564"/>
      <c r="L121" s="564"/>
      <c r="M121" s="564"/>
      <c r="N121" s="564"/>
      <c r="O121" s="564"/>
      <c r="P121" s="561"/>
      <c r="Q121" s="561"/>
    </row>
    <row r="122" spans="1:17" s="131" customFormat="1" ht="20.100000000000001" customHeight="1" x14ac:dyDescent="0.25">
      <c r="A122" s="564"/>
      <c r="B122" s="564"/>
      <c r="C122" s="564"/>
      <c r="D122" s="564"/>
      <c r="E122" s="564"/>
      <c r="F122" s="564"/>
      <c r="G122" s="564"/>
      <c r="H122" s="564"/>
      <c r="I122" s="564"/>
      <c r="J122" s="564"/>
      <c r="K122" s="564"/>
      <c r="L122" s="564"/>
      <c r="M122" s="564"/>
      <c r="N122" s="564"/>
      <c r="O122" s="564"/>
      <c r="P122" s="561"/>
      <c r="Q122" s="561"/>
    </row>
    <row r="123" spans="1:17" s="131" customFormat="1" ht="20.100000000000001" customHeight="1" x14ac:dyDescent="0.25">
      <c r="A123" s="564"/>
      <c r="B123" s="564"/>
      <c r="C123" s="564"/>
      <c r="D123" s="564"/>
      <c r="E123" s="564"/>
      <c r="F123" s="564"/>
      <c r="G123" s="564"/>
      <c r="H123" s="564"/>
      <c r="I123" s="564"/>
      <c r="J123" s="564"/>
      <c r="K123" s="564"/>
      <c r="L123" s="564"/>
      <c r="M123" s="564"/>
      <c r="N123" s="564"/>
      <c r="O123" s="564"/>
      <c r="P123" s="561"/>
      <c r="Q123" s="561"/>
    </row>
    <row r="124" spans="1:17" s="131" customFormat="1" ht="20.100000000000001" customHeight="1" x14ac:dyDescent="0.25">
      <c r="A124" s="564"/>
      <c r="B124" s="564"/>
      <c r="C124" s="564"/>
      <c r="D124" s="564"/>
      <c r="E124" s="564"/>
      <c r="F124" s="564"/>
      <c r="G124" s="564"/>
      <c r="H124" s="564"/>
      <c r="I124" s="564"/>
      <c r="J124" s="564"/>
      <c r="K124" s="564"/>
      <c r="L124" s="564"/>
      <c r="M124" s="564"/>
      <c r="N124" s="564"/>
      <c r="O124" s="564"/>
      <c r="P124" s="561"/>
      <c r="Q124" s="561"/>
    </row>
    <row r="125" spans="1:17" s="131" customFormat="1" ht="20.100000000000001" customHeight="1" x14ac:dyDescent="0.25">
      <c r="A125" s="564"/>
      <c r="B125" s="564"/>
      <c r="C125" s="564"/>
      <c r="D125" s="564"/>
      <c r="E125" s="564"/>
      <c r="F125" s="564"/>
      <c r="G125" s="564"/>
      <c r="H125" s="564"/>
      <c r="I125" s="564"/>
      <c r="J125" s="564"/>
      <c r="K125" s="564"/>
      <c r="L125" s="564"/>
      <c r="M125" s="564"/>
      <c r="N125" s="564"/>
      <c r="O125" s="564"/>
      <c r="P125" s="561"/>
      <c r="Q125" s="561"/>
    </row>
    <row r="126" spans="1:17" s="131" customFormat="1" ht="20.100000000000001" customHeight="1" x14ac:dyDescent="0.25">
      <c r="A126" s="124"/>
      <c r="B126" s="124"/>
      <c r="C126" s="124"/>
      <c r="D126" s="124"/>
      <c r="E126" s="124"/>
      <c r="F126" s="124"/>
      <c r="G126" s="124"/>
      <c r="H126" s="124"/>
      <c r="I126" s="124"/>
      <c r="J126" s="124"/>
      <c r="K126" s="124"/>
      <c r="L126" s="124"/>
      <c r="M126" s="124"/>
      <c r="N126" s="124"/>
      <c r="O126" s="124"/>
    </row>
    <row r="127" spans="1:17" s="131" customFormat="1" ht="20.100000000000001" customHeight="1" x14ac:dyDescent="0.25">
      <c r="A127" s="124"/>
      <c r="B127" s="124"/>
      <c r="C127" s="124"/>
      <c r="D127" s="124"/>
      <c r="E127" s="124"/>
      <c r="F127" s="124"/>
      <c r="G127" s="124"/>
      <c r="H127" s="124"/>
      <c r="I127" s="124"/>
      <c r="J127" s="124"/>
      <c r="K127" s="124"/>
      <c r="L127" s="124"/>
      <c r="M127" s="124"/>
      <c r="N127" s="124"/>
      <c r="O127" s="124"/>
    </row>
    <row r="128" spans="1:17" s="131" customFormat="1" ht="20.100000000000001" customHeight="1" x14ac:dyDescent="0.25">
      <c r="A128" s="124"/>
      <c r="B128" s="124"/>
      <c r="C128" s="124"/>
      <c r="D128" s="124"/>
      <c r="E128" s="124"/>
      <c r="F128" s="124"/>
      <c r="G128" s="124"/>
      <c r="H128" s="124"/>
      <c r="I128" s="124"/>
      <c r="J128" s="124"/>
      <c r="K128" s="124"/>
      <c r="L128" s="124"/>
      <c r="M128" s="124"/>
      <c r="N128" s="124"/>
      <c r="O128" s="124"/>
    </row>
    <row r="129" spans="1:15" s="131" customFormat="1" ht="20.100000000000001" customHeight="1" x14ac:dyDescent="0.25">
      <c r="A129" s="124"/>
      <c r="B129" s="124"/>
      <c r="C129" s="124"/>
      <c r="D129" s="124"/>
      <c r="E129" s="124"/>
      <c r="F129" s="124"/>
      <c r="G129" s="124"/>
      <c r="H129" s="124"/>
      <c r="I129" s="124"/>
      <c r="J129" s="124"/>
      <c r="K129" s="124"/>
      <c r="L129" s="124"/>
      <c r="M129" s="124"/>
      <c r="N129" s="124"/>
      <c r="O129" s="124"/>
    </row>
    <row r="130" spans="1:15" s="131" customFormat="1" ht="20.100000000000001" customHeight="1" x14ac:dyDescent="0.25">
      <c r="A130" s="124"/>
      <c r="B130" s="124"/>
      <c r="C130" s="124"/>
      <c r="D130" s="124"/>
      <c r="E130" s="124"/>
      <c r="F130" s="124"/>
      <c r="G130" s="124"/>
      <c r="H130" s="124"/>
      <c r="I130" s="124"/>
      <c r="J130" s="124"/>
      <c r="K130" s="124"/>
      <c r="L130" s="124"/>
      <c r="M130" s="124"/>
      <c r="N130" s="124"/>
      <c r="O130" s="124"/>
    </row>
    <row r="131" spans="1:15" s="131" customFormat="1" ht="20.100000000000001" customHeight="1" x14ac:dyDescent="0.25">
      <c r="A131" s="124"/>
      <c r="B131" s="124"/>
      <c r="C131" s="124"/>
      <c r="D131" s="124"/>
      <c r="E131" s="124"/>
      <c r="F131" s="124"/>
      <c r="G131" s="124"/>
      <c r="H131" s="124"/>
      <c r="I131" s="124"/>
      <c r="J131" s="124"/>
      <c r="K131" s="124"/>
      <c r="L131" s="124"/>
      <c r="M131" s="124"/>
      <c r="N131" s="124"/>
      <c r="O131" s="124"/>
    </row>
    <row r="132" spans="1:15" s="131" customFormat="1" ht="20.100000000000001" customHeight="1" x14ac:dyDescent="0.25">
      <c r="A132" s="124"/>
      <c r="B132" s="124"/>
      <c r="C132" s="124"/>
      <c r="D132" s="124"/>
      <c r="E132" s="124"/>
      <c r="F132" s="124"/>
      <c r="G132" s="124"/>
      <c r="H132" s="124"/>
      <c r="I132" s="124"/>
      <c r="J132" s="124"/>
      <c r="K132" s="124"/>
      <c r="L132" s="124"/>
      <c r="M132" s="124"/>
      <c r="N132" s="124"/>
      <c r="O132" s="124"/>
    </row>
    <row r="133" spans="1:15" s="131" customFormat="1" ht="20.100000000000001" customHeight="1" x14ac:dyDescent="0.25">
      <c r="A133" s="124"/>
      <c r="B133" s="124"/>
      <c r="C133" s="124"/>
      <c r="D133" s="124"/>
      <c r="E133" s="124"/>
      <c r="F133" s="124"/>
      <c r="G133" s="124"/>
      <c r="H133" s="124"/>
      <c r="I133" s="124"/>
      <c r="J133" s="124"/>
      <c r="K133" s="124"/>
      <c r="L133" s="124"/>
      <c r="M133" s="124"/>
      <c r="N133" s="124"/>
      <c r="O133" s="124"/>
    </row>
  </sheetData>
  <mergeCells count="3">
    <mergeCell ref="C6:O6"/>
    <mergeCell ref="M1:O1"/>
    <mergeCell ref="A1:L1"/>
  </mergeCells>
  <phoneticPr fontId="5"/>
  <hyperlinks>
    <hyperlink ref="H39" r:id="rId1" display="mailto:moshikomi@junior.ofa.or.jp" xr:uid="{FB0AF5DF-3C3C-4662-9EC5-853AB38D49B8}"/>
  </hyperlinks>
  <printOptions horizontalCentered="1"/>
  <pageMargins left="0.39370078740157483" right="0.39370078740157483" top="0.39370078740157483" bottom="0.39370078740157483" header="0.51181102362204722" footer="0.51181102362204722"/>
  <pageSetup paperSize="9" scale="66" fitToHeight="2" orientation="portrait"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pageSetUpPr fitToPage="1"/>
  </sheetPr>
  <dimension ref="B2:W59"/>
  <sheetViews>
    <sheetView showGridLines="0" zoomScale="70" zoomScaleNormal="70" workbookViewId="0"/>
  </sheetViews>
  <sheetFormatPr defaultColWidth="9" defaultRowHeight="15.75" x14ac:dyDescent="0.25"/>
  <cols>
    <col min="1" max="1" width="9" style="125"/>
    <col min="2" max="2" width="4.625" style="148" customWidth="1"/>
    <col min="3" max="4" width="6.625" style="122" customWidth="1"/>
    <col min="5" max="5" width="12.625" style="125" customWidth="1"/>
    <col min="6" max="6" width="6.625" style="125" customWidth="1"/>
    <col min="7" max="7" width="6.625" style="122" customWidth="1"/>
    <col min="8" max="8" width="4.625" style="125" customWidth="1"/>
    <col min="9" max="9" width="4.625" style="148" customWidth="1"/>
    <col min="10" max="11" width="6.625" style="122" customWidth="1"/>
    <col min="12" max="12" width="12.625" style="125" customWidth="1"/>
    <col min="13" max="13" width="6.625" style="125" customWidth="1"/>
    <col min="14" max="14" width="6.625" style="122" customWidth="1"/>
    <col min="15" max="15" width="4.625" style="125" customWidth="1"/>
    <col min="16" max="16" width="9" style="122"/>
    <col min="17" max="17" width="3.625" style="122" customWidth="1"/>
    <col min="18" max="18" width="7.625" style="123" customWidth="1"/>
    <col min="19" max="19" width="20.125" style="124" customWidth="1"/>
    <col min="20" max="20" width="9" style="125" customWidth="1"/>
    <col min="21" max="21" width="20.125" style="124" customWidth="1"/>
    <col min="22" max="24" width="9" style="125" customWidth="1"/>
    <col min="25" max="16384" width="9" style="125"/>
  </cols>
  <sheetData>
    <row r="2" spans="2:23" ht="19.5" x14ac:dyDescent="0.25">
      <c r="B2" s="758" t="str">
        <f>要項!C2</f>
        <v>OFA 第 37 回 大分県U-11サッカー選手権大会</v>
      </c>
      <c r="C2" s="758"/>
      <c r="D2" s="758"/>
      <c r="E2" s="758"/>
      <c r="F2" s="758"/>
      <c r="G2" s="758"/>
      <c r="H2" s="758"/>
      <c r="I2" s="758"/>
      <c r="J2" s="758"/>
      <c r="K2" s="758"/>
      <c r="L2" s="758"/>
      <c r="M2" s="758" t="s">
        <v>337</v>
      </c>
      <c r="N2" s="758"/>
      <c r="O2" s="758"/>
      <c r="R2" s="123" t="s">
        <v>80</v>
      </c>
    </row>
    <row r="3" spans="2:23" x14ac:dyDescent="0.15">
      <c r="R3" s="132" t="s">
        <v>11</v>
      </c>
      <c r="S3" s="132" t="s">
        <v>6</v>
      </c>
      <c r="U3" s="132"/>
    </row>
    <row r="4" spans="2:23" ht="15.75" customHeight="1" x14ac:dyDescent="0.25">
      <c r="E4" s="149" t="s">
        <v>28</v>
      </c>
      <c r="F4" s="150"/>
      <c r="L4" s="150" t="s">
        <v>29</v>
      </c>
      <c r="M4" s="150"/>
      <c r="Q4" s="151" t="s">
        <v>249</v>
      </c>
      <c r="R4" s="771" t="s">
        <v>5</v>
      </c>
      <c r="S4" s="152" t="s">
        <v>8615</v>
      </c>
      <c r="U4" s="152">
        <f>抽選会資料!C11</f>
        <v>0</v>
      </c>
      <c r="V4" s="125" t="s">
        <v>5</v>
      </c>
      <c r="W4" s="153"/>
    </row>
    <row r="5" spans="2:23" ht="15.75" customHeight="1" x14ac:dyDescent="0.25">
      <c r="D5" s="148" t="s">
        <v>249</v>
      </c>
      <c r="E5" s="764" t="str">
        <f>IF(ISERROR(VLOOKUP(D5,$Q:$S,3,FALSE))=TRUE,"",VLOOKUP(D5,$Q:$S,3,FALSE))</f>
        <v>A1</v>
      </c>
      <c r="F5" s="154"/>
      <c r="G5" s="766"/>
      <c r="H5" s="155"/>
      <c r="K5" s="148" t="s">
        <v>68</v>
      </c>
      <c r="L5" s="764" t="str">
        <f>IF(ISERROR(VLOOKUP(K5,$Q:$S,3,FALSE))=TRUE,"",VLOOKUP(K5,$Q:$S,3,FALSE))</f>
        <v>C1</v>
      </c>
      <c r="M5" s="154"/>
      <c r="N5" s="766"/>
      <c r="O5" s="155"/>
      <c r="Q5" s="151" t="s">
        <v>251</v>
      </c>
      <c r="R5" s="771"/>
      <c r="S5" s="152" t="s">
        <v>8616</v>
      </c>
      <c r="U5" s="152">
        <f>抽選会資料!C12</f>
        <v>0</v>
      </c>
      <c r="V5" s="125" t="s">
        <v>5</v>
      </c>
      <c r="W5" s="153"/>
    </row>
    <row r="6" spans="2:23" ht="15.75" customHeight="1" x14ac:dyDescent="0.25">
      <c r="D6" s="767"/>
      <c r="E6" s="765"/>
      <c r="F6" s="769"/>
      <c r="G6" s="766"/>
      <c r="H6" s="155"/>
      <c r="K6" s="767"/>
      <c r="L6" s="765"/>
      <c r="M6" s="769"/>
      <c r="N6" s="766"/>
      <c r="O6" s="155"/>
      <c r="Q6" s="151" t="s">
        <v>253</v>
      </c>
      <c r="R6" s="771"/>
      <c r="S6" s="152" t="s">
        <v>8617</v>
      </c>
      <c r="U6" s="152">
        <f>抽選会資料!C13</f>
        <v>0</v>
      </c>
      <c r="V6" s="125" t="s">
        <v>5</v>
      </c>
      <c r="W6" s="153"/>
    </row>
    <row r="7" spans="2:23" ht="15.75" customHeight="1" x14ac:dyDescent="0.25">
      <c r="C7" s="154"/>
      <c r="D7" s="767"/>
      <c r="E7" s="763"/>
      <c r="F7" s="769"/>
      <c r="G7" s="154"/>
      <c r="H7" s="155"/>
      <c r="J7" s="154"/>
      <c r="K7" s="767"/>
      <c r="L7" s="763"/>
      <c r="M7" s="769"/>
      <c r="N7" s="154"/>
      <c r="O7" s="155"/>
      <c r="Q7" s="151" t="s">
        <v>7021</v>
      </c>
      <c r="R7" s="771"/>
      <c r="S7" s="152" t="s">
        <v>62</v>
      </c>
      <c r="U7" s="152">
        <f>抽選会資料!C14</f>
        <v>0</v>
      </c>
      <c r="V7" s="125" t="s">
        <v>5</v>
      </c>
      <c r="W7" s="153"/>
    </row>
    <row r="8" spans="2:23" ht="15.75" customHeight="1" x14ac:dyDescent="0.25">
      <c r="C8" s="156"/>
      <c r="D8" s="768"/>
      <c r="E8" s="763"/>
      <c r="F8" s="769"/>
      <c r="G8" s="156"/>
      <c r="H8" s="157"/>
      <c r="J8" s="156"/>
      <c r="K8" s="768"/>
      <c r="L8" s="763"/>
      <c r="M8" s="769"/>
      <c r="N8" s="156"/>
      <c r="O8" s="157"/>
      <c r="Q8" s="151" t="s">
        <v>7022</v>
      </c>
      <c r="R8" s="771"/>
      <c r="S8" s="152" t="s">
        <v>63</v>
      </c>
      <c r="U8" s="152">
        <f>抽選会資料!C15</f>
        <v>0</v>
      </c>
      <c r="V8" s="125" t="s">
        <v>5</v>
      </c>
      <c r="W8" s="153"/>
    </row>
    <row r="9" spans="2:23" ht="15.75" customHeight="1" x14ac:dyDescent="0.25">
      <c r="B9" s="148" t="s">
        <v>251</v>
      </c>
      <c r="C9" s="759" t="str">
        <f>IF(ISERROR(VLOOKUP(B9,$Q:$S,3,FALSE))=TRUE,"",VLOOKUP(B9,$Q:$S,3,FALSE))</f>
        <v>A2</v>
      </c>
      <c r="D9" s="760"/>
      <c r="E9" s="158"/>
      <c r="F9" s="759" t="str">
        <f>IF(ISERROR(VLOOKUP(H9,$Q:$S,3,FALSE))=TRUE,"",VLOOKUP(H9,$Q:$S,3,FALSE))</f>
        <v>A3</v>
      </c>
      <c r="G9" s="760"/>
      <c r="H9" s="155" t="s">
        <v>253</v>
      </c>
      <c r="I9" s="148" t="s">
        <v>69</v>
      </c>
      <c r="J9" s="759" t="str">
        <f>IF(ISERROR(VLOOKUP(I9,$Q:$S,3,FALSE))=TRUE,"",VLOOKUP(I9,$Q:$S,3,FALSE))</f>
        <v>C2</v>
      </c>
      <c r="K9" s="760"/>
      <c r="L9" s="158"/>
      <c r="M9" s="759" t="str">
        <f>IF(ISERROR(VLOOKUP(O9,$Q:$S,3,FALSE))=TRUE,"",VLOOKUP(O9,$Q:$S,3,FALSE))</f>
        <v>C3</v>
      </c>
      <c r="N9" s="760"/>
      <c r="O9" s="155" t="s">
        <v>70</v>
      </c>
      <c r="Q9" s="151" t="s">
        <v>7020</v>
      </c>
      <c r="R9" s="771"/>
      <c r="S9" s="152" t="s">
        <v>64</v>
      </c>
      <c r="U9" s="152">
        <f>抽選会資料!C16</f>
        <v>0</v>
      </c>
      <c r="V9" s="125" t="s">
        <v>5</v>
      </c>
      <c r="W9" s="153"/>
    </row>
    <row r="10" spans="2:23" ht="15.75" customHeight="1" x14ac:dyDescent="0.25">
      <c r="C10" s="761"/>
      <c r="D10" s="762"/>
      <c r="E10" s="157"/>
      <c r="F10" s="761"/>
      <c r="G10" s="762"/>
      <c r="H10" s="155"/>
      <c r="J10" s="761"/>
      <c r="K10" s="762"/>
      <c r="L10" s="157"/>
      <c r="M10" s="761"/>
      <c r="N10" s="762"/>
      <c r="O10" s="155"/>
      <c r="Q10" s="151" t="s">
        <v>250</v>
      </c>
      <c r="R10" s="771"/>
      <c r="S10" s="152" t="s">
        <v>68</v>
      </c>
      <c r="U10" s="152">
        <f>抽選会資料!C17</f>
        <v>0</v>
      </c>
      <c r="V10" s="125" t="s">
        <v>5</v>
      </c>
      <c r="W10" s="153"/>
    </row>
    <row r="11" spans="2:23" ht="15.75" customHeight="1" x14ac:dyDescent="0.25">
      <c r="C11" s="154"/>
      <c r="D11" s="154"/>
      <c r="E11" s="156"/>
      <c r="F11" s="156"/>
      <c r="G11" s="154"/>
      <c r="H11" s="154"/>
      <c r="I11" s="159"/>
      <c r="J11" s="154"/>
      <c r="K11" s="154"/>
      <c r="L11" s="156"/>
      <c r="M11" s="156"/>
      <c r="N11" s="154"/>
      <c r="Q11" s="151" t="s">
        <v>252</v>
      </c>
      <c r="R11" s="771"/>
      <c r="S11" s="152" t="s">
        <v>69</v>
      </c>
      <c r="U11" s="152">
        <f>抽選会資料!C18</f>
        <v>0</v>
      </c>
      <c r="V11" s="125" t="s">
        <v>5</v>
      </c>
      <c r="W11" s="153"/>
    </row>
    <row r="12" spans="2:23" ht="15.75" customHeight="1" x14ac:dyDescent="0.25">
      <c r="C12" s="154"/>
      <c r="D12" s="154"/>
      <c r="E12" s="150" t="s">
        <v>30</v>
      </c>
      <c r="F12" s="150"/>
      <c r="G12" s="154"/>
      <c r="H12" s="160"/>
      <c r="L12" s="150" t="s">
        <v>31</v>
      </c>
      <c r="M12" s="150"/>
      <c r="Q12" s="151" t="s">
        <v>254</v>
      </c>
      <c r="R12" s="771"/>
      <c r="S12" s="152" t="s">
        <v>70</v>
      </c>
      <c r="U12" s="152">
        <f>抽選会資料!C19</f>
        <v>0</v>
      </c>
      <c r="V12" s="125" t="s">
        <v>5</v>
      </c>
      <c r="W12" s="153"/>
    </row>
    <row r="13" spans="2:23" ht="15.75" customHeight="1" x14ac:dyDescent="0.25">
      <c r="D13" s="148" t="s">
        <v>59</v>
      </c>
      <c r="E13" s="764" t="str">
        <f>IF(ISERROR(VLOOKUP(D13,$Q:$S,3,FALSE))=TRUE,"",VLOOKUP(D13,$Q:$S,3,FALSE))</f>
        <v>E1</v>
      </c>
      <c r="F13" s="154"/>
      <c r="G13" s="766"/>
      <c r="H13" s="155"/>
      <c r="K13" s="148" t="s">
        <v>71</v>
      </c>
      <c r="L13" s="764" t="str">
        <f>IF(ISERROR(VLOOKUP(K13,$Q:$S,3,FALSE))=TRUE,"",VLOOKUP(K13,$Q:$S,3,FALSE))</f>
        <v>G1</v>
      </c>
      <c r="M13" s="154"/>
      <c r="N13" s="766"/>
      <c r="O13" s="155"/>
      <c r="Q13" s="151" t="s">
        <v>7025</v>
      </c>
      <c r="R13" s="771"/>
      <c r="S13" s="152" t="s">
        <v>74</v>
      </c>
      <c r="U13" s="152">
        <f>抽選会資料!C20</f>
        <v>0</v>
      </c>
      <c r="V13" s="125" t="s">
        <v>5</v>
      </c>
      <c r="W13" s="153"/>
    </row>
    <row r="14" spans="2:23" ht="15.75" customHeight="1" x14ac:dyDescent="0.25">
      <c r="D14" s="767"/>
      <c r="E14" s="765"/>
      <c r="F14" s="769"/>
      <c r="G14" s="766"/>
      <c r="H14" s="155"/>
      <c r="K14" s="767"/>
      <c r="L14" s="765"/>
      <c r="M14" s="769"/>
      <c r="N14" s="766"/>
      <c r="O14" s="155"/>
      <c r="Q14" s="151" t="s">
        <v>7024</v>
      </c>
      <c r="R14" s="771"/>
      <c r="S14" s="152" t="s">
        <v>75</v>
      </c>
      <c r="U14" s="152">
        <f>抽選会資料!C21</f>
        <v>0</v>
      </c>
      <c r="V14" s="125" t="s">
        <v>5</v>
      </c>
      <c r="W14" s="153"/>
    </row>
    <row r="15" spans="2:23" ht="15.75" customHeight="1" x14ac:dyDescent="0.25">
      <c r="C15" s="154"/>
      <c r="D15" s="767"/>
      <c r="E15" s="763"/>
      <c r="F15" s="769"/>
      <c r="G15" s="154"/>
      <c r="H15" s="155"/>
      <c r="J15" s="154"/>
      <c r="K15" s="767"/>
      <c r="L15" s="763"/>
      <c r="M15" s="769"/>
      <c r="N15" s="154"/>
      <c r="O15" s="155"/>
    </row>
    <row r="16" spans="2:23" ht="15.75" customHeight="1" x14ac:dyDescent="0.25">
      <c r="C16" s="156"/>
      <c r="D16" s="768"/>
      <c r="E16" s="763"/>
      <c r="F16" s="769"/>
      <c r="G16" s="156"/>
      <c r="H16" s="157"/>
      <c r="J16" s="156"/>
      <c r="K16" s="768"/>
      <c r="L16" s="763"/>
      <c r="M16" s="769"/>
      <c r="N16" s="156"/>
      <c r="O16" s="157"/>
      <c r="R16" s="131"/>
      <c r="S16" s="153"/>
      <c r="U16" s="153"/>
    </row>
    <row r="17" spans="2:23" ht="15.75" customHeight="1" x14ac:dyDescent="0.25">
      <c r="B17" s="148" t="s">
        <v>60</v>
      </c>
      <c r="C17" s="759" t="str">
        <f>IF(ISERROR(VLOOKUP(B17,$Q:$S,3,FALSE))=TRUE,"",VLOOKUP(B17,$Q:$S,3,FALSE))</f>
        <v>E2</v>
      </c>
      <c r="D17" s="760"/>
      <c r="E17" s="158"/>
      <c r="F17" s="759" t="str">
        <f>IF(ISERROR(VLOOKUP(H17,$Q:$S,3,FALSE))=TRUE,"",VLOOKUP(H17,$Q:$S,3,FALSE))</f>
        <v>E3</v>
      </c>
      <c r="G17" s="760"/>
      <c r="H17" s="155" t="s">
        <v>61</v>
      </c>
      <c r="I17" s="148" t="s">
        <v>72</v>
      </c>
      <c r="J17" s="759" t="str">
        <f>IF(ISERROR(VLOOKUP(I17,$Q:$S,3,FALSE))=TRUE,"",VLOOKUP(I17,$Q:$S,3,FALSE))</f>
        <v>G2</v>
      </c>
      <c r="K17" s="760"/>
      <c r="L17" s="158"/>
      <c r="M17" s="759" t="str">
        <f>IF(ISERROR(VLOOKUP(O17,$Q:$S,3,FALSE))=TRUE,"",VLOOKUP(O17,$Q:$S,3,FALSE))</f>
        <v>G3</v>
      </c>
      <c r="N17" s="760"/>
      <c r="O17" s="155" t="s">
        <v>73</v>
      </c>
      <c r="R17" s="131"/>
      <c r="S17" s="153"/>
      <c r="U17" s="153"/>
    </row>
    <row r="18" spans="2:23" ht="15.75" customHeight="1" x14ac:dyDescent="0.25">
      <c r="C18" s="761"/>
      <c r="D18" s="762"/>
      <c r="E18" s="157"/>
      <c r="F18" s="761"/>
      <c r="G18" s="762"/>
      <c r="H18" s="155"/>
      <c r="J18" s="761"/>
      <c r="K18" s="762"/>
      <c r="L18" s="157"/>
      <c r="M18" s="761"/>
      <c r="N18" s="762"/>
      <c r="O18" s="155"/>
      <c r="R18" s="123" t="s">
        <v>58</v>
      </c>
    </row>
    <row r="19" spans="2:23" ht="15.75" customHeight="1" x14ac:dyDescent="0.25">
      <c r="Q19" s="123"/>
      <c r="R19" s="132" t="s">
        <v>11</v>
      </c>
      <c r="S19" s="132" t="s">
        <v>6</v>
      </c>
      <c r="U19" s="132"/>
    </row>
    <row r="20" spans="2:23" ht="15.75" customHeight="1" x14ac:dyDescent="0.25">
      <c r="Q20" s="161" t="s">
        <v>7023</v>
      </c>
      <c r="R20" s="770" t="s">
        <v>7</v>
      </c>
      <c r="S20" s="162" t="s">
        <v>76</v>
      </c>
      <c r="U20" s="152">
        <f>抽選会資料!J11</f>
        <v>0</v>
      </c>
      <c r="V20" s="125" t="s">
        <v>7</v>
      </c>
      <c r="W20" s="153"/>
    </row>
    <row r="21" spans="2:23" ht="15.75" customHeight="1" x14ac:dyDescent="0.25">
      <c r="E21" s="149" t="s">
        <v>32</v>
      </c>
      <c r="F21" s="150"/>
      <c r="I21" s="159"/>
      <c r="J21" s="154"/>
      <c r="K21" s="154"/>
      <c r="L21" s="150" t="s">
        <v>33</v>
      </c>
      <c r="M21" s="150"/>
      <c r="N21" s="154"/>
      <c r="Q21" s="161" t="s">
        <v>7028</v>
      </c>
      <c r="R21" s="770"/>
      <c r="S21" s="162" t="s">
        <v>59</v>
      </c>
      <c r="U21" s="152">
        <f>抽選会資料!J12</f>
        <v>0</v>
      </c>
      <c r="V21" s="125" t="s">
        <v>7</v>
      </c>
      <c r="W21" s="153"/>
    </row>
    <row r="22" spans="2:23" ht="15.75" customHeight="1" x14ac:dyDescent="0.25">
      <c r="D22" s="148" t="s">
        <v>62</v>
      </c>
      <c r="E22" s="764" t="str">
        <f>IF(ISERROR(VLOOKUP(D22,$Q:$S,3,FALSE))=TRUE,"",VLOOKUP(D22,$Q:$S,3,FALSE))</f>
        <v>B1</v>
      </c>
      <c r="F22" s="154"/>
      <c r="G22" s="766"/>
      <c r="H22" s="155"/>
      <c r="K22" s="148" t="s">
        <v>74</v>
      </c>
      <c r="L22" s="764" t="str">
        <f>IF(ISERROR(VLOOKUP(K22,$Q:$S,3,FALSE))=TRUE,"",VLOOKUP(K22,$Q:$S,3,FALSE))</f>
        <v>D1</v>
      </c>
      <c r="M22" s="154"/>
      <c r="N22" s="766"/>
      <c r="O22" s="155"/>
      <c r="Q22" s="161" t="s">
        <v>7027</v>
      </c>
      <c r="R22" s="770" t="s">
        <v>56</v>
      </c>
      <c r="S22" s="162" t="s">
        <v>60</v>
      </c>
      <c r="U22" s="152">
        <f>抽選会資料!J13</f>
        <v>0</v>
      </c>
      <c r="V22" s="125" t="s">
        <v>56</v>
      </c>
      <c r="W22" s="153"/>
    </row>
    <row r="23" spans="2:23" ht="15.75" customHeight="1" x14ac:dyDescent="0.25">
      <c r="D23" s="767"/>
      <c r="E23" s="765"/>
      <c r="F23" s="769"/>
      <c r="G23" s="766"/>
      <c r="H23" s="155"/>
      <c r="K23" s="767"/>
      <c r="L23" s="765"/>
      <c r="M23" s="769"/>
      <c r="N23" s="766"/>
      <c r="O23" s="155"/>
      <c r="Q23" s="161" t="s">
        <v>7026</v>
      </c>
      <c r="R23" s="770"/>
      <c r="S23" s="162" t="s">
        <v>61</v>
      </c>
      <c r="U23" s="152">
        <f>抽選会資料!J14</f>
        <v>0</v>
      </c>
      <c r="V23" s="125" t="s">
        <v>56</v>
      </c>
      <c r="W23" s="153"/>
    </row>
    <row r="24" spans="2:23" ht="15.75" customHeight="1" x14ac:dyDescent="0.25">
      <c r="C24" s="154"/>
      <c r="D24" s="767"/>
      <c r="E24" s="763"/>
      <c r="F24" s="769"/>
      <c r="G24" s="154"/>
      <c r="H24" s="155"/>
      <c r="J24" s="154"/>
      <c r="K24" s="767"/>
      <c r="L24" s="763"/>
      <c r="M24" s="769"/>
      <c r="N24" s="154"/>
      <c r="O24" s="155"/>
      <c r="Q24" s="161" t="s">
        <v>7029</v>
      </c>
      <c r="R24" s="770" t="s">
        <v>6094</v>
      </c>
      <c r="S24" s="162" t="s">
        <v>65</v>
      </c>
      <c r="U24" s="152">
        <f>抽選会資料!J15</f>
        <v>0</v>
      </c>
      <c r="V24" s="125" t="s">
        <v>215</v>
      </c>
      <c r="W24" s="153"/>
    </row>
    <row r="25" spans="2:23" ht="15.75" customHeight="1" x14ac:dyDescent="0.25">
      <c r="C25" s="156"/>
      <c r="D25" s="768"/>
      <c r="E25" s="763"/>
      <c r="F25" s="769"/>
      <c r="G25" s="156"/>
      <c r="H25" s="157"/>
      <c r="J25" s="156"/>
      <c r="K25" s="768"/>
      <c r="L25" s="763"/>
      <c r="M25" s="769"/>
      <c r="N25" s="156"/>
      <c r="O25" s="157"/>
      <c r="Q25" s="161" t="s">
        <v>7031</v>
      </c>
      <c r="R25" s="770"/>
      <c r="S25" s="162" t="s">
        <v>66</v>
      </c>
      <c r="U25" s="152">
        <f>抽選会資料!J16</f>
        <v>0</v>
      </c>
      <c r="V25" s="125" t="s">
        <v>215</v>
      </c>
      <c r="W25" s="153"/>
    </row>
    <row r="26" spans="2:23" ht="15.75" customHeight="1" x14ac:dyDescent="0.25">
      <c r="B26" s="148" t="s">
        <v>63</v>
      </c>
      <c r="C26" s="759" t="str">
        <f>IF(ISERROR(VLOOKUP(B26,$Q:$S,3,FALSE))=TRUE,"",VLOOKUP(B26,$Q:$S,3,FALSE))</f>
        <v>B2</v>
      </c>
      <c r="D26" s="760"/>
      <c r="E26" s="158"/>
      <c r="F26" s="759" t="str">
        <f>IF(ISERROR(VLOOKUP(H26,$Q:$S,3,FALSE))=TRUE,"",VLOOKUP(H26,$Q:$S,3,FALSE))</f>
        <v>B3</v>
      </c>
      <c r="G26" s="760"/>
      <c r="H26" s="155" t="s">
        <v>64</v>
      </c>
      <c r="I26" s="148" t="s">
        <v>75</v>
      </c>
      <c r="J26" s="759" t="str">
        <f>IF(ISERROR(VLOOKUP(I26,$Q:$S,3,FALSE))=TRUE,"",VLOOKUP(I26,$Q:$S,3,FALSE))</f>
        <v>D2</v>
      </c>
      <c r="K26" s="760"/>
      <c r="L26" s="158"/>
      <c r="M26" s="759" t="str">
        <f>IF(ISERROR(VLOOKUP(O26,$Q:$S,3,FALSE))=TRUE,"",VLOOKUP(O26,$Q:$S,3,FALSE))</f>
        <v>D3</v>
      </c>
      <c r="N26" s="760"/>
      <c r="O26" s="155" t="s">
        <v>76</v>
      </c>
      <c r="Q26" s="161" t="s">
        <v>7030</v>
      </c>
      <c r="R26" s="770" t="s">
        <v>4</v>
      </c>
      <c r="S26" s="162" t="s">
        <v>67</v>
      </c>
      <c r="U26" s="152">
        <f>抽選会資料!J17</f>
        <v>0</v>
      </c>
      <c r="V26" s="125" t="s">
        <v>4</v>
      </c>
      <c r="W26" s="153"/>
    </row>
    <row r="27" spans="2:23" ht="15.75" customHeight="1" x14ac:dyDescent="0.25">
      <c r="C27" s="761"/>
      <c r="D27" s="762"/>
      <c r="E27" s="157"/>
      <c r="F27" s="761"/>
      <c r="G27" s="762"/>
      <c r="H27" s="155"/>
      <c r="J27" s="761"/>
      <c r="K27" s="762"/>
      <c r="L27" s="157"/>
      <c r="M27" s="761"/>
      <c r="N27" s="762"/>
      <c r="O27" s="155"/>
      <c r="Q27" s="161" t="s">
        <v>7032</v>
      </c>
      <c r="R27" s="770"/>
      <c r="S27" s="162" t="s">
        <v>71</v>
      </c>
      <c r="U27" s="152">
        <f>抽選会資料!J18</f>
        <v>0</v>
      </c>
      <c r="V27" s="125" t="s">
        <v>4</v>
      </c>
      <c r="W27" s="153"/>
    </row>
    <row r="28" spans="2:23" ht="15.75" customHeight="1" x14ac:dyDescent="0.25">
      <c r="C28" s="154"/>
      <c r="D28" s="154"/>
      <c r="E28" s="156"/>
      <c r="F28" s="156"/>
      <c r="G28" s="154"/>
      <c r="H28" s="154"/>
      <c r="I28" s="159"/>
      <c r="J28" s="154"/>
      <c r="K28" s="154"/>
      <c r="L28" s="156"/>
      <c r="M28" s="156"/>
      <c r="N28" s="154"/>
      <c r="Q28" s="161" t="s">
        <v>7033</v>
      </c>
      <c r="R28" s="770" t="s">
        <v>2985</v>
      </c>
      <c r="S28" s="162" t="s">
        <v>72</v>
      </c>
      <c r="U28" s="152">
        <f>抽選会資料!J19</f>
        <v>0</v>
      </c>
      <c r="V28" s="125" t="s">
        <v>2985</v>
      </c>
      <c r="W28" s="153"/>
    </row>
    <row r="29" spans="2:23" ht="15.75" customHeight="1" x14ac:dyDescent="0.25">
      <c r="C29" s="154"/>
      <c r="D29" s="154"/>
      <c r="E29" s="150" t="s">
        <v>34</v>
      </c>
      <c r="F29" s="150"/>
      <c r="G29" s="154"/>
      <c r="H29" s="160"/>
      <c r="I29" s="159"/>
      <c r="L29" s="150" t="s">
        <v>35</v>
      </c>
      <c r="M29" s="150"/>
      <c r="Q29" s="161" t="s">
        <v>7034</v>
      </c>
      <c r="R29" s="770"/>
      <c r="S29" s="162" t="s">
        <v>73</v>
      </c>
      <c r="U29" s="152">
        <f>抽選会資料!J20</f>
        <v>0</v>
      </c>
      <c r="V29" s="125" t="s">
        <v>2985</v>
      </c>
      <c r="W29" s="153"/>
    </row>
    <row r="30" spans="2:23" ht="15.75" customHeight="1" x14ac:dyDescent="0.25">
      <c r="D30" s="148" t="s">
        <v>65</v>
      </c>
      <c r="E30" s="764" t="str">
        <f>IF(ISERROR(VLOOKUP(D30,$Q:$S,3,FALSE))=TRUE,"",VLOOKUP(D30,$Q:$S,3,FALSE))</f>
        <v>F1</v>
      </c>
      <c r="F30" s="154"/>
      <c r="G30" s="766"/>
      <c r="H30" s="155"/>
      <c r="K30" s="148" t="s">
        <v>77</v>
      </c>
      <c r="L30" s="764" t="str">
        <f>IF(ISERROR(VLOOKUP(K30,$Q:$S,3,FALSE))=TRUE,"",VLOOKUP(K30,$Q:$S,3,FALSE))</f>
        <v>H1</v>
      </c>
      <c r="M30" s="154"/>
      <c r="N30" s="766"/>
      <c r="O30" s="155"/>
      <c r="Q30" s="161" t="s">
        <v>7037</v>
      </c>
      <c r="R30" s="341" t="s">
        <v>8</v>
      </c>
      <c r="S30" s="162" t="s">
        <v>77</v>
      </c>
      <c r="U30" s="152">
        <f>抽選会資料!J21</f>
        <v>0</v>
      </c>
      <c r="V30" s="125" t="s">
        <v>8</v>
      </c>
      <c r="W30" s="153"/>
    </row>
    <row r="31" spans="2:23" ht="15.75" customHeight="1" x14ac:dyDescent="0.25">
      <c r="D31" s="767"/>
      <c r="E31" s="765"/>
      <c r="F31" s="769"/>
      <c r="G31" s="766"/>
      <c r="H31" s="155"/>
      <c r="K31" s="767"/>
      <c r="L31" s="765"/>
      <c r="M31" s="769"/>
      <c r="N31" s="766"/>
      <c r="O31" s="155"/>
      <c r="Q31" s="161" t="s">
        <v>7035</v>
      </c>
      <c r="R31" s="341" t="s">
        <v>3</v>
      </c>
      <c r="S31" s="162" t="s">
        <v>78</v>
      </c>
      <c r="U31" s="152">
        <f>抽選会資料!J22</f>
        <v>0</v>
      </c>
      <c r="V31" s="125" t="s">
        <v>3</v>
      </c>
      <c r="W31" s="153"/>
    </row>
    <row r="32" spans="2:23" ht="15.75" customHeight="1" x14ac:dyDescent="0.25">
      <c r="C32" s="154"/>
      <c r="D32" s="767"/>
      <c r="E32" s="763"/>
      <c r="F32" s="769"/>
      <c r="G32" s="154"/>
      <c r="H32" s="155"/>
      <c r="J32" s="154"/>
      <c r="K32" s="767"/>
      <c r="L32" s="763"/>
      <c r="M32" s="769"/>
      <c r="N32" s="154"/>
      <c r="O32" s="155"/>
      <c r="Q32" s="161" t="s">
        <v>7036</v>
      </c>
      <c r="R32" s="341" t="s">
        <v>2986</v>
      </c>
      <c r="S32" s="162" t="s">
        <v>79</v>
      </c>
      <c r="U32" s="152">
        <f>抽選会資料!J23</f>
        <v>0</v>
      </c>
      <c r="V32" s="125" t="s">
        <v>2986</v>
      </c>
      <c r="W32" s="153"/>
    </row>
    <row r="33" spans="2:23" ht="15.75" customHeight="1" x14ac:dyDescent="0.25">
      <c r="C33" s="156"/>
      <c r="D33" s="768"/>
      <c r="E33" s="763"/>
      <c r="F33" s="769"/>
      <c r="G33" s="156"/>
      <c r="H33" s="157"/>
      <c r="J33" s="156"/>
      <c r="K33" s="768"/>
      <c r="L33" s="763"/>
      <c r="M33" s="769"/>
      <c r="N33" s="156"/>
      <c r="O33" s="157"/>
      <c r="Q33" s="132"/>
      <c r="R33" s="131"/>
      <c r="S33" s="153"/>
      <c r="U33" s="153"/>
    </row>
    <row r="34" spans="2:23" ht="15.75" customHeight="1" x14ac:dyDescent="0.25">
      <c r="B34" s="148" t="s">
        <v>66</v>
      </c>
      <c r="C34" s="759" t="str">
        <f>IF(ISERROR(VLOOKUP(B34,$Q:$S,3,FALSE))=TRUE,"",VLOOKUP(B34,$Q:$S,3,FALSE))</f>
        <v>F2</v>
      </c>
      <c r="D34" s="760"/>
      <c r="E34" s="158"/>
      <c r="F34" s="759" t="str">
        <f>IF(ISERROR(VLOOKUP(H34,$Q:$S,3,FALSE))=TRUE,"",VLOOKUP(H34,$Q:$S,3,FALSE))</f>
        <v>F3</v>
      </c>
      <c r="G34" s="760"/>
      <c r="H34" s="155" t="s">
        <v>67</v>
      </c>
      <c r="I34" s="148" t="s">
        <v>78</v>
      </c>
      <c r="J34" s="759" t="str">
        <f>IF(ISERROR(VLOOKUP(I34,$Q:$S,3,FALSE))=TRUE,"",VLOOKUP(I34,$Q:$S,3,FALSE))</f>
        <v>H2</v>
      </c>
      <c r="K34" s="760"/>
      <c r="L34" s="158"/>
      <c r="M34" s="759" t="str">
        <f>IF(ISERROR(VLOOKUP(O34,$Q:$S,3,FALSE))=TRUE,"",VLOOKUP(O34,$Q:$S,3,FALSE))</f>
        <v>H3</v>
      </c>
      <c r="N34" s="760"/>
      <c r="O34" s="155" t="s">
        <v>79</v>
      </c>
      <c r="Q34" s="132"/>
      <c r="S34" s="153"/>
      <c r="U34" s="153"/>
    </row>
    <row r="35" spans="2:23" ht="15.75" customHeight="1" x14ac:dyDescent="0.25">
      <c r="C35" s="761"/>
      <c r="D35" s="762"/>
      <c r="E35" s="157"/>
      <c r="F35" s="761"/>
      <c r="G35" s="762"/>
      <c r="H35" s="155"/>
      <c r="J35" s="761"/>
      <c r="K35" s="762"/>
      <c r="L35" s="157"/>
      <c r="M35" s="761"/>
      <c r="N35" s="762"/>
      <c r="O35" s="155"/>
    </row>
    <row r="36" spans="2:23" ht="15.75" customHeight="1" x14ac:dyDescent="0.25"/>
    <row r="40" spans="2:23" x14ac:dyDescent="0.25">
      <c r="Q40" s="115"/>
      <c r="R40" s="195"/>
      <c r="S40" s="117"/>
      <c r="T40" s="118"/>
      <c r="U40" s="117"/>
      <c r="V40" s="118"/>
      <c r="W40" s="118"/>
    </row>
    <row r="41" spans="2:23" x14ac:dyDescent="0.25">
      <c r="Q41" s="119"/>
      <c r="R41" s="195" t="s">
        <v>383</v>
      </c>
      <c r="S41" s="120"/>
      <c r="T41" s="118"/>
      <c r="U41" s="120"/>
      <c r="V41" s="118"/>
      <c r="W41" s="118"/>
    </row>
    <row r="42" spans="2:23" x14ac:dyDescent="0.25">
      <c r="Q42" s="119"/>
      <c r="R42" s="195" t="s">
        <v>384</v>
      </c>
      <c r="S42" s="120"/>
      <c r="T42" s="118"/>
      <c r="U42" s="120"/>
      <c r="V42" s="118"/>
      <c r="W42" s="118"/>
    </row>
    <row r="43" spans="2:23" x14ac:dyDescent="0.25">
      <c r="Q43" s="119"/>
      <c r="R43" s="121" t="s">
        <v>385</v>
      </c>
      <c r="S43" s="120"/>
      <c r="T43" s="118"/>
      <c r="U43" s="120"/>
      <c r="V43" s="118"/>
      <c r="W43" s="118"/>
    </row>
    <row r="44" spans="2:23" x14ac:dyDescent="0.25">
      <c r="Q44" s="116"/>
      <c r="R44" s="195" t="s">
        <v>386</v>
      </c>
      <c r="S44" s="120"/>
      <c r="T44" s="118"/>
      <c r="U44" s="120"/>
      <c r="V44" s="118"/>
      <c r="W44" s="118"/>
    </row>
    <row r="45" spans="2:23" x14ac:dyDescent="0.25">
      <c r="Q45" s="119"/>
      <c r="R45" s="196" t="s">
        <v>286</v>
      </c>
      <c r="S45" s="120"/>
      <c r="T45" s="118"/>
      <c r="U45" s="120"/>
      <c r="V45" s="118"/>
      <c r="W45" s="118"/>
    </row>
    <row r="46" spans="2:23" x14ac:dyDescent="0.25">
      <c r="Q46" s="119"/>
      <c r="R46" s="116"/>
      <c r="S46" s="120"/>
      <c r="T46" s="118"/>
      <c r="U46" s="120"/>
      <c r="V46" s="118"/>
      <c r="W46" s="118"/>
    </row>
    <row r="50" spans="19:21" x14ac:dyDescent="0.25">
      <c r="S50" s="124" t="s">
        <v>8471</v>
      </c>
      <c r="U50" s="124" t="s">
        <v>8471</v>
      </c>
    </row>
    <row r="51" spans="19:21" x14ac:dyDescent="0.25">
      <c r="S51" s="124" t="s">
        <v>171</v>
      </c>
      <c r="U51" s="124" t="s">
        <v>171</v>
      </c>
    </row>
    <row r="52" spans="19:21" x14ac:dyDescent="0.25">
      <c r="S52" s="124" t="s">
        <v>172</v>
      </c>
      <c r="U52" s="124" t="s">
        <v>172</v>
      </c>
    </row>
    <row r="53" spans="19:21" x14ac:dyDescent="0.25">
      <c r="S53" s="124" t="s">
        <v>173</v>
      </c>
      <c r="U53" s="124" t="s">
        <v>173</v>
      </c>
    </row>
    <row r="54" spans="19:21" x14ac:dyDescent="0.25">
      <c r="S54" s="124" t="s">
        <v>8476</v>
      </c>
      <c r="U54" s="124" t="s">
        <v>8476</v>
      </c>
    </row>
    <row r="55" spans="19:21" x14ac:dyDescent="0.25">
      <c r="S55" s="124" t="s">
        <v>8477</v>
      </c>
      <c r="U55" s="124" t="s">
        <v>8477</v>
      </c>
    </row>
    <row r="56" spans="19:21" x14ac:dyDescent="0.25">
      <c r="S56" s="124" t="s">
        <v>8472</v>
      </c>
      <c r="U56" s="124" t="s">
        <v>8472</v>
      </c>
    </row>
    <row r="57" spans="19:21" x14ac:dyDescent="0.25">
      <c r="S57" s="124" t="s">
        <v>8473</v>
      </c>
      <c r="U57" s="124" t="s">
        <v>8473</v>
      </c>
    </row>
    <row r="58" spans="19:21" x14ac:dyDescent="0.25">
      <c r="S58" s="124" t="s">
        <v>8474</v>
      </c>
      <c r="U58" s="124" t="s">
        <v>8474</v>
      </c>
    </row>
    <row r="59" spans="19:21" x14ac:dyDescent="0.25">
      <c r="S59" s="124" t="s">
        <v>8475</v>
      </c>
      <c r="U59" s="124" t="s">
        <v>8475</v>
      </c>
    </row>
  </sheetData>
  <mergeCells count="64">
    <mergeCell ref="R26:R27"/>
    <mergeCell ref="J34:K35"/>
    <mergeCell ref="K31:K33"/>
    <mergeCell ref="N30:N31"/>
    <mergeCell ref="M34:N35"/>
    <mergeCell ref="M31:M33"/>
    <mergeCell ref="R28:R29"/>
    <mergeCell ref="E30:E31"/>
    <mergeCell ref="M26:N27"/>
    <mergeCell ref="G13:G14"/>
    <mergeCell ref="N13:N14"/>
    <mergeCell ref="L13:L14"/>
    <mergeCell ref="L30:L31"/>
    <mergeCell ref="J26:K27"/>
    <mergeCell ref="M23:M25"/>
    <mergeCell ref="L15:L16"/>
    <mergeCell ref="R4:R14"/>
    <mergeCell ref="L5:L6"/>
    <mergeCell ref="N5:N6"/>
    <mergeCell ref="K6:K8"/>
    <mergeCell ref="F6:F8"/>
    <mergeCell ref="F14:F16"/>
    <mergeCell ref="R20:R21"/>
    <mergeCell ref="R22:R23"/>
    <mergeCell ref="D23:D25"/>
    <mergeCell ref="F23:F25"/>
    <mergeCell ref="N22:N23"/>
    <mergeCell ref="E24:E25"/>
    <mergeCell ref="G22:G23"/>
    <mergeCell ref="K23:K25"/>
    <mergeCell ref="L24:L25"/>
    <mergeCell ref="L22:L23"/>
    <mergeCell ref="R24:R25"/>
    <mergeCell ref="C34:D35"/>
    <mergeCell ref="F34:G35"/>
    <mergeCell ref="M6:M8"/>
    <mergeCell ref="M9:N10"/>
    <mergeCell ref="K14:K16"/>
    <mergeCell ref="M14:M16"/>
    <mergeCell ref="J9:K10"/>
    <mergeCell ref="L7:L8"/>
    <mergeCell ref="E22:E23"/>
    <mergeCell ref="G30:G31"/>
    <mergeCell ref="C26:D27"/>
    <mergeCell ref="F26:G27"/>
    <mergeCell ref="D31:D33"/>
    <mergeCell ref="F31:F33"/>
    <mergeCell ref="E32:E33"/>
    <mergeCell ref="L32:L33"/>
    <mergeCell ref="B2:L2"/>
    <mergeCell ref="M2:O2"/>
    <mergeCell ref="M17:N18"/>
    <mergeCell ref="F9:G10"/>
    <mergeCell ref="E7:E8"/>
    <mergeCell ref="E5:E6"/>
    <mergeCell ref="G5:G6"/>
    <mergeCell ref="C17:D18"/>
    <mergeCell ref="F17:G18"/>
    <mergeCell ref="D14:D16"/>
    <mergeCell ref="D6:D8"/>
    <mergeCell ref="E13:E14"/>
    <mergeCell ref="C9:D10"/>
    <mergeCell ref="E15:E16"/>
    <mergeCell ref="J17:K18"/>
  </mergeCells>
  <phoneticPr fontId="5"/>
  <printOptions horizontalCentered="1" verticalCentered="1"/>
  <pageMargins left="0.39370078740157483" right="0.39370078740157483" top="0.39370078740157483" bottom="0.39370078740157483" header="0.51181102362204722" footer="0.51181102362204722"/>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413FD-F2E2-42DF-B7E8-3B9592057559}">
  <sheetPr codeName="Sheet7">
    <pageSetUpPr fitToPage="1"/>
  </sheetPr>
  <dimension ref="A1:BN59"/>
  <sheetViews>
    <sheetView workbookViewId="0">
      <selection activeCell="A3" sqref="A3"/>
    </sheetView>
  </sheetViews>
  <sheetFormatPr defaultColWidth="2.625" defaultRowHeight="17.100000000000001" customHeight="1" x14ac:dyDescent="0.15"/>
  <cols>
    <col min="1" max="16384" width="2.625" style="2"/>
  </cols>
  <sheetData>
    <row r="1" spans="1:39" ht="24" x14ac:dyDescent="0.15">
      <c r="A1" s="772" t="str">
        <f>要項!C2</f>
        <v>OFA 第 37 回 大分県U-11サッカー選手権大会</v>
      </c>
      <c r="B1" s="773"/>
      <c r="C1" s="773"/>
      <c r="D1" s="773"/>
      <c r="E1" s="773"/>
      <c r="F1" s="773"/>
      <c r="G1" s="773"/>
      <c r="H1" s="773"/>
      <c r="I1" s="773"/>
      <c r="J1" s="773"/>
      <c r="K1" s="773"/>
      <c r="L1" s="773"/>
      <c r="M1" s="773"/>
      <c r="N1" s="773"/>
      <c r="O1" s="773"/>
      <c r="P1" s="773"/>
      <c r="Q1" s="773"/>
      <c r="R1" s="773"/>
      <c r="S1" s="773"/>
      <c r="T1" s="773"/>
      <c r="U1" s="773"/>
      <c r="V1" s="773"/>
      <c r="W1" s="773"/>
      <c r="X1" s="773"/>
      <c r="Y1" s="773"/>
      <c r="Z1" s="773"/>
      <c r="AA1" s="773"/>
      <c r="AB1" s="773"/>
      <c r="AC1" s="773"/>
      <c r="AD1" s="773"/>
      <c r="AE1" s="773"/>
      <c r="AF1" s="773" t="s">
        <v>379</v>
      </c>
      <c r="AG1" s="773"/>
      <c r="AH1" s="773"/>
      <c r="AI1" s="773"/>
      <c r="AJ1" s="773"/>
      <c r="AK1" s="773"/>
      <c r="AL1" s="773"/>
      <c r="AM1" s="774"/>
    </row>
    <row r="2" spans="1:39" ht="18" thickBot="1" x14ac:dyDescent="0.2">
      <c r="A2" s="775" t="str">
        <f>要項!C9</f>
        <v>大分スポーツ公園 クラサスサッカー・ラグビー場A/Bコート</v>
      </c>
      <c r="B2" s="775"/>
      <c r="C2" s="775"/>
      <c r="D2" s="775"/>
      <c r="E2" s="775"/>
      <c r="F2" s="775"/>
      <c r="G2" s="775"/>
      <c r="H2" s="775"/>
      <c r="I2" s="775"/>
      <c r="J2" s="775"/>
      <c r="K2" s="775"/>
      <c r="L2" s="775"/>
      <c r="M2" s="775"/>
      <c r="N2" s="775"/>
      <c r="O2" s="775"/>
      <c r="P2" s="775"/>
      <c r="Q2" s="775"/>
      <c r="R2" s="775"/>
      <c r="S2" s="775"/>
      <c r="T2" s="775"/>
      <c r="U2" s="775"/>
      <c r="V2" s="775"/>
      <c r="W2" s="775"/>
      <c r="X2" s="775"/>
      <c r="Y2" s="775"/>
      <c r="Z2" s="775"/>
      <c r="AA2" s="775"/>
      <c r="AB2" s="775"/>
      <c r="AC2" s="775"/>
      <c r="AD2" s="775"/>
      <c r="AE2" s="775"/>
      <c r="AF2" s="775"/>
      <c r="AG2" s="775"/>
      <c r="AH2" s="775"/>
      <c r="AI2" s="775"/>
      <c r="AJ2" s="775"/>
      <c r="AK2" s="775"/>
      <c r="AL2" s="775"/>
      <c r="AM2" s="775"/>
    </row>
    <row r="3" spans="1:39" ht="17.100000000000001" customHeight="1" x14ac:dyDescent="0.15">
      <c r="A3" s="3"/>
      <c r="B3" s="4"/>
      <c r="C3" s="5"/>
      <c r="D3" s="5"/>
      <c r="E3" s="5"/>
      <c r="F3" s="5"/>
      <c r="G3" s="5"/>
      <c r="H3" s="5"/>
      <c r="I3" s="5"/>
      <c r="J3" s="5"/>
      <c r="K3" s="5"/>
      <c r="L3" s="5"/>
      <c r="M3" s="5"/>
      <c r="N3" s="5"/>
      <c r="O3" s="5"/>
      <c r="P3" s="776" t="s">
        <v>185</v>
      </c>
      <c r="Q3" s="776"/>
      <c r="R3" s="776"/>
      <c r="S3" s="776"/>
      <c r="T3" s="776"/>
      <c r="U3" s="776"/>
      <c r="V3" s="776"/>
      <c r="W3" s="776"/>
      <c r="X3" s="776"/>
      <c r="Y3" s="5"/>
      <c r="Z3" s="5"/>
      <c r="AA3" s="5"/>
      <c r="AB3" s="5"/>
      <c r="AC3" s="5"/>
      <c r="AD3" s="5"/>
      <c r="AE3" s="5"/>
      <c r="AF3" s="5"/>
      <c r="AG3" s="5"/>
      <c r="AH3" s="5"/>
      <c r="AI3" s="5"/>
      <c r="AJ3" s="5"/>
      <c r="AK3" s="5"/>
      <c r="AL3" s="4"/>
      <c r="AM3" s="6"/>
    </row>
    <row r="4" spans="1:39" ht="17.100000000000001" customHeight="1" thickBot="1" x14ac:dyDescent="0.2">
      <c r="A4" s="7"/>
      <c r="C4" s="8"/>
      <c r="D4" s="8"/>
      <c r="E4" s="8"/>
      <c r="F4" s="8"/>
      <c r="G4" s="8"/>
      <c r="H4" s="8"/>
      <c r="I4" s="210"/>
      <c r="J4" s="210"/>
      <c r="K4" s="210"/>
      <c r="L4" s="210"/>
      <c r="M4" s="8"/>
      <c r="N4" s="8"/>
      <c r="O4" s="8"/>
      <c r="P4" s="777"/>
      <c r="Q4" s="777"/>
      <c r="R4" s="777"/>
      <c r="S4" s="777"/>
      <c r="T4" s="777"/>
      <c r="U4" s="777"/>
      <c r="V4" s="777"/>
      <c r="W4" s="777"/>
      <c r="X4" s="777"/>
      <c r="Y4" s="8"/>
      <c r="Z4" s="8"/>
      <c r="AA4" s="8"/>
      <c r="AB4" s="209"/>
      <c r="AC4" s="209"/>
      <c r="AD4" s="209"/>
      <c r="AE4" s="209"/>
      <c r="AF4" s="8"/>
      <c r="AG4" s="8"/>
      <c r="AH4" s="8"/>
      <c r="AI4" s="8"/>
      <c r="AJ4" s="8"/>
      <c r="AK4" s="8"/>
      <c r="AM4" s="9"/>
    </row>
    <row r="5" spans="1:39" ht="17.100000000000001" customHeight="1" x14ac:dyDescent="0.15">
      <c r="A5" s="778" t="s">
        <v>200</v>
      </c>
      <c r="B5" s="779"/>
      <c r="C5" s="258"/>
      <c r="D5" s="255"/>
      <c r="E5" s="258"/>
      <c r="F5" s="258"/>
      <c r="G5" s="258"/>
      <c r="H5" s="258"/>
      <c r="I5" s="254" t="s">
        <v>294</v>
      </c>
      <c r="J5" s="258"/>
      <c r="K5" s="258"/>
      <c r="L5" s="258"/>
      <c r="M5" s="258"/>
      <c r="N5" s="258"/>
      <c r="O5" s="258"/>
      <c r="P5" s="258"/>
      <c r="Q5" s="256"/>
      <c r="R5" s="256"/>
      <c r="S5" s="256"/>
      <c r="T5" s="256"/>
      <c r="U5" s="256"/>
      <c r="V5" s="256"/>
      <c r="W5" s="256"/>
      <c r="X5" s="256"/>
      <c r="Y5" s="256"/>
      <c r="Z5" s="256"/>
      <c r="AA5" s="256"/>
      <c r="AB5" s="256"/>
      <c r="AC5" s="256"/>
      <c r="AD5" s="256"/>
      <c r="AE5" s="256"/>
      <c r="AF5" s="256"/>
      <c r="AG5" s="256"/>
      <c r="AH5" s="256"/>
      <c r="AI5" s="256"/>
      <c r="AJ5" s="256"/>
      <c r="AK5" s="10"/>
      <c r="AL5" s="778" t="s">
        <v>200</v>
      </c>
      <c r="AM5" s="779"/>
    </row>
    <row r="6" spans="1:39" ht="17.100000000000001" customHeight="1" thickBot="1" x14ac:dyDescent="0.2">
      <c r="A6" s="778"/>
      <c r="B6" s="779"/>
      <c r="C6" s="11"/>
      <c r="D6" s="12"/>
      <c r="E6" s="13"/>
      <c r="F6" s="12"/>
      <c r="G6" s="12"/>
      <c r="H6" s="12"/>
      <c r="I6" s="12"/>
      <c r="J6" s="12"/>
      <c r="K6" s="12"/>
      <c r="L6" s="12"/>
      <c r="M6" s="14"/>
      <c r="N6" s="12"/>
      <c r="O6" s="12"/>
      <c r="P6" s="15"/>
      <c r="R6" s="15"/>
      <c r="S6" s="15"/>
      <c r="T6" s="15"/>
      <c r="V6" s="12"/>
      <c r="W6" s="12"/>
      <c r="X6" s="12"/>
      <c r="Y6" s="12"/>
      <c r="Z6" s="12"/>
      <c r="AA6" s="12"/>
      <c r="AB6" s="12"/>
      <c r="AC6" s="12"/>
      <c r="AD6" s="12"/>
      <c r="AE6" s="12"/>
      <c r="AF6" s="12"/>
      <c r="AG6" s="12"/>
      <c r="AH6" s="12"/>
      <c r="AI6" s="15"/>
      <c r="AK6" s="16"/>
      <c r="AL6" s="778"/>
      <c r="AM6" s="779"/>
    </row>
    <row r="7" spans="1:39" ht="17.100000000000001" customHeight="1" thickBot="1" x14ac:dyDescent="0.2">
      <c r="A7" s="778"/>
      <c r="B7" s="779"/>
      <c r="C7" s="11"/>
      <c r="D7" s="12"/>
      <c r="E7" s="17"/>
      <c r="F7" s="12"/>
      <c r="G7" s="12"/>
      <c r="H7" s="12"/>
      <c r="I7" s="18"/>
      <c r="J7" s="12"/>
      <c r="K7" s="12"/>
      <c r="L7" s="12"/>
      <c r="M7" s="19"/>
      <c r="N7" s="20"/>
      <c r="O7" s="20"/>
      <c r="P7" s="20"/>
      <c r="Q7" s="20"/>
      <c r="R7" s="20"/>
      <c r="S7" s="20"/>
      <c r="T7" s="20"/>
      <c r="U7" s="20"/>
      <c r="V7" s="20"/>
      <c r="W7" s="20"/>
      <c r="X7" s="20"/>
      <c r="Y7" s="20"/>
      <c r="Z7" s="20"/>
      <c r="AA7" s="12"/>
      <c r="AB7" s="12"/>
      <c r="AC7" s="12"/>
      <c r="AD7" s="12"/>
      <c r="AE7" s="18"/>
      <c r="AF7" s="12"/>
      <c r="AG7" s="12"/>
      <c r="AH7" s="12"/>
      <c r="AI7" s="12"/>
      <c r="AK7" s="16"/>
      <c r="AL7" s="778"/>
      <c r="AM7" s="779"/>
    </row>
    <row r="8" spans="1:39" ht="17.100000000000001" customHeight="1" thickBot="1" x14ac:dyDescent="0.2">
      <c r="A8" s="778"/>
      <c r="B8" s="779"/>
      <c r="C8" s="11"/>
      <c r="D8" s="12"/>
      <c r="E8" s="3"/>
      <c r="F8" s="3"/>
      <c r="G8" s="22"/>
      <c r="H8" s="23"/>
      <c r="I8" s="24"/>
      <c r="J8" s="25"/>
      <c r="K8" s="22"/>
      <c r="L8" s="26"/>
      <c r="M8" s="26"/>
      <c r="N8" s="27"/>
      <c r="O8" s="28"/>
      <c r="P8" s="29"/>
      <c r="R8" s="15"/>
      <c r="S8" s="15"/>
      <c r="T8" s="20"/>
      <c r="V8" s="12"/>
      <c r="W8" s="12"/>
      <c r="Z8" s="12"/>
      <c r="AA8" s="3"/>
      <c r="AB8" s="3"/>
      <c r="AC8" s="22"/>
      <c r="AD8" s="23"/>
      <c r="AE8" s="24"/>
      <c r="AF8" s="25"/>
      <c r="AG8" s="22"/>
      <c r="AH8" s="26"/>
      <c r="AI8" s="26"/>
      <c r="AK8" s="16"/>
      <c r="AL8" s="778"/>
      <c r="AM8" s="779"/>
    </row>
    <row r="9" spans="1:39" ht="17.100000000000001" customHeight="1" thickBot="1" x14ac:dyDescent="0.2">
      <c r="A9" s="778"/>
      <c r="B9" s="779"/>
      <c r="C9" s="11"/>
      <c r="D9" s="30"/>
      <c r="E9" s="7"/>
      <c r="F9" s="31"/>
      <c r="G9" s="32"/>
      <c r="H9" s="33"/>
      <c r="I9" s="33"/>
      <c r="J9" s="34"/>
      <c r="K9" s="34"/>
      <c r="L9" s="35"/>
      <c r="M9" s="36"/>
      <c r="N9" s="12"/>
      <c r="O9" s="12"/>
      <c r="P9" s="15"/>
      <c r="R9" s="15"/>
      <c r="S9" s="15"/>
      <c r="T9" s="20"/>
      <c r="V9" s="15"/>
      <c r="W9" s="15"/>
      <c r="Z9" s="15"/>
      <c r="AA9" s="7"/>
      <c r="AB9" s="31"/>
      <c r="AC9" s="32"/>
      <c r="AD9" s="33"/>
      <c r="AE9" s="33"/>
      <c r="AF9" s="34"/>
      <c r="AG9" s="34"/>
      <c r="AH9" s="35"/>
      <c r="AI9" s="36"/>
      <c r="AJ9" s="9"/>
      <c r="AK9" s="16"/>
      <c r="AL9" s="778"/>
      <c r="AM9" s="779"/>
    </row>
    <row r="10" spans="1:39" ht="17.100000000000001" customHeight="1" thickBot="1" x14ac:dyDescent="0.2">
      <c r="A10" s="778"/>
      <c r="B10" s="779"/>
      <c r="C10" s="37"/>
      <c r="D10" s="38"/>
      <c r="E10" s="7"/>
      <c r="G10" s="15"/>
      <c r="H10" s="21"/>
      <c r="I10" s="21"/>
      <c r="J10" s="12"/>
      <c r="K10" s="12"/>
      <c r="L10" s="12"/>
      <c r="M10" s="39"/>
      <c r="N10" s="40"/>
      <c r="O10" s="40"/>
      <c r="P10" s="40"/>
      <c r="R10" s="38"/>
      <c r="S10" s="38"/>
      <c r="T10" s="20"/>
      <c r="V10" s="38"/>
      <c r="W10" s="38"/>
      <c r="Z10" s="15"/>
      <c r="AA10" s="7"/>
      <c r="AC10" s="15"/>
      <c r="AD10" s="21"/>
      <c r="AE10" s="21"/>
      <c r="AF10" s="12"/>
      <c r="AG10" s="12"/>
      <c r="AH10" s="12"/>
      <c r="AI10" s="39"/>
      <c r="AJ10" s="37"/>
      <c r="AK10" s="11"/>
      <c r="AL10" s="778"/>
      <c r="AM10" s="779"/>
    </row>
    <row r="11" spans="1:39" ht="17.100000000000001" customHeight="1" x14ac:dyDescent="0.15">
      <c r="A11" s="778"/>
      <c r="B11" s="779"/>
      <c r="C11" s="780" t="s">
        <v>186</v>
      </c>
      <c r="D11" s="15"/>
      <c r="E11" s="30"/>
      <c r="F11" s="15"/>
      <c r="G11" s="15"/>
      <c r="H11" s="12"/>
      <c r="I11" s="12"/>
      <c r="J11" s="12"/>
      <c r="K11" s="12"/>
      <c r="L11" s="12"/>
      <c r="M11" s="36"/>
      <c r="N11" s="12"/>
      <c r="O11" s="12"/>
      <c r="P11" s="15"/>
      <c r="R11" s="15"/>
      <c r="S11" s="41"/>
      <c r="T11" s="20"/>
      <c r="U11" s="41"/>
      <c r="V11" s="41"/>
      <c r="W11" s="15"/>
      <c r="X11" s="15"/>
      <c r="Y11" s="15"/>
      <c r="Z11" s="15"/>
      <c r="AA11" s="30"/>
      <c r="AB11" s="15"/>
      <c r="AC11" s="15"/>
      <c r="AD11" s="12"/>
      <c r="AE11" s="12"/>
      <c r="AF11" s="12"/>
      <c r="AG11" s="12"/>
      <c r="AH11" s="12"/>
      <c r="AI11" s="36"/>
      <c r="AJ11" s="37"/>
      <c r="AK11" s="780" t="s">
        <v>186</v>
      </c>
      <c r="AL11" s="778"/>
      <c r="AM11" s="779"/>
    </row>
    <row r="12" spans="1:39" ht="17.100000000000001" customHeight="1" thickBot="1" x14ac:dyDescent="0.2">
      <c r="A12" s="778"/>
      <c r="B12" s="779"/>
      <c r="C12" s="781"/>
      <c r="D12" s="15"/>
      <c r="E12" s="30"/>
      <c r="F12" s="15"/>
      <c r="G12" s="15"/>
      <c r="H12" s="12"/>
      <c r="I12" s="12"/>
      <c r="J12" s="12"/>
      <c r="K12" s="12"/>
      <c r="L12" s="12"/>
      <c r="M12" s="36"/>
      <c r="N12" s="12"/>
      <c r="P12" s="15"/>
      <c r="R12" s="15"/>
      <c r="S12" s="41"/>
      <c r="T12" s="20"/>
      <c r="U12" s="41"/>
      <c r="V12" s="41"/>
      <c r="W12" s="15"/>
      <c r="X12" s="15"/>
      <c r="Y12" s="15"/>
      <c r="Z12" s="15"/>
      <c r="AA12" s="30"/>
      <c r="AB12" s="15"/>
      <c r="AC12" s="15"/>
      <c r="AD12" s="12"/>
      <c r="AE12" s="12"/>
      <c r="AF12" s="12"/>
      <c r="AG12" s="12"/>
      <c r="AH12" s="12"/>
      <c r="AI12" s="36"/>
      <c r="AK12" s="781"/>
      <c r="AL12" s="778"/>
      <c r="AM12" s="779"/>
    </row>
    <row r="13" spans="1:39" ht="17.100000000000001" customHeight="1" thickBot="1" x14ac:dyDescent="0.2">
      <c r="A13" s="778"/>
      <c r="B13" s="779"/>
      <c r="C13" s="11"/>
      <c r="D13" s="15"/>
      <c r="E13" s="42"/>
      <c r="F13" s="34"/>
      <c r="G13" s="34"/>
      <c r="H13" s="34"/>
      <c r="I13" s="34"/>
      <c r="J13" s="34"/>
      <c r="K13" s="34"/>
      <c r="L13" s="34"/>
      <c r="M13" s="35"/>
      <c r="N13" s="20"/>
      <c r="O13" s="12"/>
      <c r="P13" s="2" t="s">
        <v>201</v>
      </c>
      <c r="R13" s="20"/>
      <c r="S13" s="20"/>
      <c r="T13" s="20"/>
      <c r="U13" s="20"/>
      <c r="V13" s="20"/>
      <c r="W13" s="20"/>
      <c r="X13" s="20"/>
      <c r="Y13" s="20"/>
      <c r="Z13" s="20"/>
      <c r="AA13" s="42"/>
      <c r="AB13" s="34"/>
      <c r="AC13" s="34"/>
      <c r="AD13" s="34"/>
      <c r="AE13" s="34"/>
      <c r="AF13" s="34"/>
      <c r="AG13" s="34"/>
      <c r="AH13" s="34"/>
      <c r="AI13" s="35"/>
      <c r="AK13" s="16"/>
      <c r="AL13" s="778"/>
      <c r="AM13" s="779"/>
    </row>
    <row r="14" spans="1:39" ht="17.100000000000001" customHeight="1" thickBot="1" x14ac:dyDescent="0.2">
      <c r="A14" s="778"/>
      <c r="B14" s="779"/>
      <c r="C14" s="11"/>
      <c r="D14" s="12"/>
      <c r="E14" s="43"/>
      <c r="F14" s="12"/>
      <c r="G14" s="12"/>
      <c r="H14" s="12"/>
      <c r="I14" s="12"/>
      <c r="J14" s="12"/>
      <c r="K14" s="12"/>
      <c r="L14" s="12"/>
      <c r="M14" s="36"/>
      <c r="N14" s="12"/>
      <c r="O14" s="12"/>
      <c r="P14" s="15"/>
      <c r="R14" s="15"/>
      <c r="S14" s="41"/>
      <c r="T14" s="20"/>
      <c r="U14" s="41"/>
      <c r="V14" s="41"/>
      <c r="W14" s="12"/>
      <c r="X14" s="12"/>
      <c r="Y14" s="12"/>
      <c r="Z14" s="12"/>
      <c r="AA14" s="43"/>
      <c r="AB14" s="12"/>
      <c r="AC14" s="12"/>
      <c r="AD14" s="12"/>
      <c r="AE14" s="12"/>
      <c r="AF14" s="12"/>
      <c r="AG14" s="12"/>
      <c r="AH14" s="12"/>
      <c r="AI14" s="36"/>
      <c r="AK14" s="16"/>
      <c r="AL14" s="778"/>
      <c r="AM14" s="779"/>
    </row>
    <row r="15" spans="1:39" ht="17.100000000000001" customHeight="1" x14ac:dyDescent="0.15">
      <c r="A15" s="778"/>
      <c r="B15" s="779"/>
      <c r="C15" s="780" t="s">
        <v>202</v>
      </c>
      <c r="D15" s="12"/>
      <c r="E15" s="7"/>
      <c r="G15" s="12"/>
      <c r="H15" s="41"/>
      <c r="I15" s="41"/>
      <c r="J15" s="12"/>
      <c r="K15" s="12"/>
      <c r="L15" s="12"/>
      <c r="M15" s="36"/>
      <c r="N15" s="12"/>
      <c r="O15" s="12"/>
      <c r="P15" s="15"/>
      <c r="R15" s="15"/>
      <c r="S15" s="15"/>
      <c r="T15" s="20"/>
      <c r="U15" s="15"/>
      <c r="V15" s="15"/>
      <c r="W15" s="12"/>
      <c r="X15" s="12"/>
      <c r="Y15" s="12"/>
      <c r="Z15" s="12"/>
      <c r="AA15" s="7"/>
      <c r="AC15" s="12"/>
      <c r="AD15" s="41"/>
      <c r="AE15" s="41"/>
      <c r="AF15" s="12"/>
      <c r="AG15" s="12"/>
      <c r="AH15" s="12"/>
      <c r="AI15" s="36"/>
      <c r="AK15" s="780" t="s">
        <v>186</v>
      </c>
      <c r="AL15" s="778"/>
      <c r="AM15" s="779"/>
    </row>
    <row r="16" spans="1:39" ht="17.100000000000001" customHeight="1" thickBot="1" x14ac:dyDescent="0.2">
      <c r="A16" s="778"/>
      <c r="B16" s="779"/>
      <c r="C16" s="782"/>
      <c r="D16" s="12"/>
      <c r="E16" s="7"/>
      <c r="G16" s="15"/>
      <c r="H16" s="41"/>
      <c r="I16" s="41"/>
      <c r="J16" s="12"/>
      <c r="K16" s="12"/>
      <c r="L16" s="12"/>
      <c r="M16" s="36"/>
      <c r="N16" s="12"/>
      <c r="O16" s="12"/>
      <c r="P16" s="15"/>
      <c r="R16" s="15"/>
      <c r="S16" s="15"/>
      <c r="T16" s="20"/>
      <c r="U16" s="15"/>
      <c r="V16" s="15"/>
      <c r="W16" s="12"/>
      <c r="Z16" s="12"/>
      <c r="AA16" s="7"/>
      <c r="AC16" s="15"/>
      <c r="AD16" s="41"/>
      <c r="AE16" s="41"/>
      <c r="AF16" s="12"/>
      <c r="AG16" s="12"/>
      <c r="AH16" s="12"/>
      <c r="AI16" s="36"/>
      <c r="AK16" s="781"/>
      <c r="AL16" s="778"/>
      <c r="AM16" s="779"/>
    </row>
    <row r="17" spans="1:66" ht="17.100000000000001" customHeight="1" thickBot="1" x14ac:dyDescent="0.2">
      <c r="A17" s="778"/>
      <c r="B17" s="779"/>
      <c r="C17" s="11"/>
      <c r="D17" s="30"/>
      <c r="E17" s="7"/>
      <c r="G17" s="15"/>
      <c r="H17" s="41"/>
      <c r="I17" s="41"/>
      <c r="J17" s="12"/>
      <c r="K17" s="12"/>
      <c r="L17" s="12"/>
      <c r="M17" s="39"/>
      <c r="N17" s="40"/>
      <c r="O17" s="40"/>
      <c r="P17" s="40"/>
      <c r="R17" s="15"/>
      <c r="S17" s="15"/>
      <c r="T17" s="20"/>
      <c r="U17" s="15"/>
      <c r="V17" s="15"/>
      <c r="W17" s="15"/>
      <c r="Z17" s="15"/>
      <c r="AA17" s="7"/>
      <c r="AC17" s="15"/>
      <c r="AD17" s="41"/>
      <c r="AE17" s="41"/>
      <c r="AF17" s="12"/>
      <c r="AG17" s="12"/>
      <c r="AH17" s="12"/>
      <c r="AI17" s="39"/>
      <c r="AJ17" s="9"/>
      <c r="AK17" s="11"/>
      <c r="AL17" s="778"/>
      <c r="AM17" s="779"/>
    </row>
    <row r="18" spans="1:66" ht="17.100000000000001" customHeight="1" thickBot="1" x14ac:dyDescent="0.2">
      <c r="A18" s="778"/>
      <c r="B18" s="779"/>
      <c r="C18" s="11"/>
      <c r="D18" s="38"/>
      <c r="E18" s="30"/>
      <c r="F18" s="44"/>
      <c r="G18" s="45"/>
      <c r="H18" s="22"/>
      <c r="I18" s="22"/>
      <c r="J18" s="22"/>
      <c r="K18" s="22"/>
      <c r="L18" s="26"/>
      <c r="M18" s="36"/>
      <c r="N18" s="12"/>
      <c r="O18" s="12"/>
      <c r="P18" s="15"/>
      <c r="R18" s="15"/>
      <c r="S18" s="15"/>
      <c r="T18" s="20"/>
      <c r="V18" s="12"/>
      <c r="W18" s="38"/>
      <c r="Z18" s="15"/>
      <c r="AA18" s="30"/>
      <c r="AB18" s="44"/>
      <c r="AC18" s="45"/>
      <c r="AD18" s="22"/>
      <c r="AE18" s="22"/>
      <c r="AF18" s="22"/>
      <c r="AG18" s="22"/>
      <c r="AH18" s="26"/>
      <c r="AI18" s="36"/>
      <c r="AK18" s="16"/>
      <c r="AL18" s="778"/>
      <c r="AM18" s="779"/>
    </row>
    <row r="19" spans="1:66" ht="17.100000000000001" customHeight="1" thickBot="1" x14ac:dyDescent="0.2">
      <c r="A19" s="778"/>
      <c r="B19" s="779"/>
      <c r="C19" s="11"/>
      <c r="D19" s="15"/>
      <c r="E19" s="46"/>
      <c r="F19" s="46"/>
      <c r="G19" s="32"/>
      <c r="H19" s="47"/>
      <c r="I19" s="48"/>
      <c r="J19" s="25"/>
      <c r="K19" s="34"/>
      <c r="L19" s="35"/>
      <c r="M19" s="35"/>
      <c r="N19" s="49"/>
      <c r="O19" s="50"/>
      <c r="P19" s="51"/>
      <c r="R19" s="15"/>
      <c r="S19" s="15"/>
      <c r="T19" s="20"/>
      <c r="V19" s="12"/>
      <c r="W19" s="15"/>
      <c r="X19" s="15"/>
      <c r="Y19" s="15"/>
      <c r="Z19" s="15"/>
      <c r="AA19" s="46"/>
      <c r="AB19" s="46"/>
      <c r="AC19" s="32"/>
      <c r="AD19" s="47"/>
      <c r="AE19" s="48"/>
      <c r="AF19" s="25"/>
      <c r="AG19" s="34"/>
      <c r="AH19" s="35"/>
      <c r="AI19" s="35"/>
      <c r="AK19" s="16"/>
      <c r="AL19" s="778"/>
      <c r="AM19" s="779"/>
    </row>
    <row r="20" spans="1:66" ht="17.100000000000001" customHeight="1" thickBot="1" x14ac:dyDescent="0.2">
      <c r="A20" s="778"/>
      <c r="B20" s="779"/>
      <c r="C20" s="11"/>
      <c r="D20" s="15"/>
      <c r="E20" s="15"/>
      <c r="F20" s="15"/>
      <c r="G20" s="15"/>
      <c r="H20" s="12"/>
      <c r="I20" s="18"/>
      <c r="J20" s="12"/>
      <c r="K20" s="12"/>
      <c r="L20" s="12"/>
      <c r="M20" s="12"/>
      <c r="N20" s="20"/>
      <c r="O20" s="20"/>
      <c r="P20" s="20"/>
      <c r="Q20" s="20"/>
      <c r="R20" s="20"/>
      <c r="S20" s="20"/>
      <c r="T20" s="20"/>
      <c r="U20" s="20"/>
      <c r="V20" s="20"/>
      <c r="W20" s="20"/>
      <c r="X20" s="20"/>
      <c r="Y20" s="20"/>
      <c r="Z20" s="20"/>
      <c r="AA20" s="15"/>
      <c r="AB20" s="15"/>
      <c r="AC20" s="15"/>
      <c r="AD20" s="12"/>
      <c r="AE20" s="18"/>
      <c r="AF20" s="12"/>
      <c r="AG20" s="12"/>
      <c r="AH20" s="12"/>
      <c r="AI20" s="12"/>
      <c r="AK20" s="16"/>
      <c r="AL20" s="778"/>
      <c r="AM20" s="779"/>
    </row>
    <row r="21" spans="1:66" ht="17.100000000000001" customHeight="1" thickBot="1" x14ac:dyDescent="0.2">
      <c r="A21" s="778"/>
      <c r="B21" s="779"/>
      <c r="C21" s="11"/>
      <c r="M21" s="15"/>
      <c r="N21" s="15"/>
      <c r="O21" s="783"/>
      <c r="P21" s="783"/>
      <c r="Q21" s="15"/>
      <c r="R21" s="15"/>
      <c r="S21" s="15"/>
      <c r="T21" s="15"/>
      <c r="V21" s="12"/>
      <c r="W21" s="12"/>
      <c r="X21" s="12"/>
      <c r="Y21" s="12"/>
      <c r="Z21" s="12"/>
      <c r="AI21" s="15"/>
      <c r="AK21" s="16"/>
      <c r="AL21" s="778"/>
      <c r="AM21" s="779"/>
    </row>
    <row r="22" spans="1:66" ht="17.100000000000001" customHeight="1" thickBot="1" x14ac:dyDescent="0.2">
      <c r="A22" s="7"/>
      <c r="B22" s="9"/>
      <c r="C22" s="261"/>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261"/>
      <c r="AL22" s="7"/>
      <c r="AM22" s="9"/>
    </row>
    <row r="23" spans="1:66" ht="17.100000000000001" customHeight="1" thickBot="1" x14ac:dyDescent="0.2">
      <c r="A23" s="31"/>
      <c r="B23" s="52"/>
      <c r="C23" s="261" t="s">
        <v>3711</v>
      </c>
      <c r="G23" s="53"/>
      <c r="H23" s="53"/>
      <c r="I23" s="209"/>
      <c r="J23" s="209"/>
      <c r="K23" s="209"/>
      <c r="L23" s="209"/>
      <c r="M23" s="53"/>
      <c r="N23" s="53"/>
      <c r="O23" s="53"/>
      <c r="P23" s="53"/>
      <c r="Q23" s="53"/>
      <c r="R23" s="52"/>
      <c r="S23" s="784" t="s">
        <v>203</v>
      </c>
      <c r="T23" s="785"/>
      <c r="U23" s="785"/>
      <c r="V23" s="7"/>
      <c r="W23" s="53"/>
      <c r="AB23" s="210"/>
      <c r="AC23" s="210"/>
      <c r="AD23" s="210"/>
      <c r="AE23" s="210"/>
      <c r="AK23" s="261" t="s">
        <v>3711</v>
      </c>
      <c r="AL23" s="31"/>
      <c r="AM23" s="52"/>
    </row>
    <row r="24" spans="1:66" ht="17.100000000000001" customHeight="1" x14ac:dyDescent="0.15">
      <c r="A24" s="7"/>
      <c r="C24" s="261" t="s">
        <v>3711</v>
      </c>
      <c r="F24" s="9"/>
      <c r="G24" s="786" t="s">
        <v>3712</v>
      </c>
      <c r="H24" s="776"/>
      <c r="I24" s="776"/>
      <c r="J24" s="776"/>
      <c r="K24" s="776"/>
      <c r="L24" s="776"/>
      <c r="M24" s="776"/>
      <c r="N24" s="776"/>
      <c r="O24" s="776"/>
      <c r="P24" s="787"/>
      <c r="Q24" s="790" t="s">
        <v>3713</v>
      </c>
      <c r="R24" s="791"/>
      <c r="S24" s="791"/>
      <c r="T24" s="791"/>
      <c r="U24" s="791"/>
      <c r="V24" s="791"/>
      <c r="W24" s="792"/>
      <c r="X24" s="786" t="s">
        <v>3712</v>
      </c>
      <c r="Y24" s="776"/>
      <c r="Z24" s="776"/>
      <c r="AA24" s="776"/>
      <c r="AB24" s="776"/>
      <c r="AC24" s="776"/>
      <c r="AD24" s="776"/>
      <c r="AE24" s="776"/>
      <c r="AF24" s="776"/>
      <c r="AG24" s="787"/>
      <c r="AK24" s="261" t="s">
        <v>3711</v>
      </c>
      <c r="AL24" s="7"/>
      <c r="AM24" s="9"/>
    </row>
    <row r="25" spans="1:66" ht="17.100000000000001" customHeight="1" thickBot="1" x14ac:dyDescent="0.2">
      <c r="A25" s="31"/>
      <c r="B25" s="832" t="s">
        <v>187</v>
      </c>
      <c r="C25" s="811"/>
      <c r="D25" s="811"/>
      <c r="E25" s="811"/>
      <c r="F25" s="812"/>
      <c r="G25" s="788"/>
      <c r="H25" s="777"/>
      <c r="I25" s="777"/>
      <c r="J25" s="777"/>
      <c r="K25" s="777"/>
      <c r="L25" s="777"/>
      <c r="M25" s="777"/>
      <c r="N25" s="777"/>
      <c r="O25" s="777"/>
      <c r="P25" s="789"/>
      <c r="Q25" s="793"/>
      <c r="R25" s="794"/>
      <c r="S25" s="794"/>
      <c r="T25" s="794"/>
      <c r="U25" s="794"/>
      <c r="V25" s="794"/>
      <c r="W25" s="795"/>
      <c r="X25" s="788"/>
      <c r="Y25" s="777"/>
      <c r="Z25" s="777"/>
      <c r="AA25" s="777"/>
      <c r="AB25" s="777"/>
      <c r="AC25" s="777"/>
      <c r="AD25" s="777"/>
      <c r="AE25" s="777"/>
      <c r="AF25" s="777"/>
      <c r="AG25" s="789"/>
      <c r="AH25" s="810" t="s">
        <v>187</v>
      </c>
      <c r="AI25" s="811"/>
      <c r="AJ25" s="811"/>
      <c r="AK25" s="811"/>
      <c r="AL25" s="812"/>
      <c r="AM25" s="52"/>
    </row>
    <row r="26" spans="1:66" ht="17.100000000000001" customHeight="1" thickBot="1" x14ac:dyDescent="0.2">
      <c r="A26" s="803" t="s">
        <v>3714</v>
      </c>
      <c r="B26" s="803"/>
      <c r="C26" s="803"/>
      <c r="D26" s="803"/>
      <c r="E26" s="803"/>
      <c r="F26" s="803"/>
      <c r="G26" s="803"/>
      <c r="H26" s="803"/>
      <c r="I26" s="803"/>
      <c r="J26" s="803"/>
      <c r="K26" s="803"/>
      <c r="L26" s="803"/>
      <c r="M26" s="803"/>
      <c r="N26" s="803"/>
      <c r="O26" s="803"/>
      <c r="P26" s="803"/>
      <c r="Q26" s="803"/>
      <c r="R26" s="6"/>
      <c r="S26" s="806" t="s">
        <v>204</v>
      </c>
      <c r="T26" s="807"/>
      <c r="U26" s="807"/>
      <c r="V26" s="808"/>
    </row>
    <row r="27" spans="1:66" ht="17.100000000000001" customHeight="1" thickBot="1" x14ac:dyDescent="0.2">
      <c r="A27" s="803"/>
      <c r="B27" s="803"/>
      <c r="C27" s="803"/>
      <c r="D27" s="803"/>
      <c r="E27" s="803"/>
      <c r="F27" s="803"/>
      <c r="G27" s="803"/>
      <c r="H27" s="803"/>
      <c r="I27" s="803"/>
      <c r="J27" s="803"/>
      <c r="K27" s="803"/>
      <c r="L27" s="803"/>
      <c r="M27" s="803"/>
      <c r="N27" s="803"/>
      <c r="O27" s="803"/>
      <c r="P27" s="803"/>
      <c r="Q27" s="803"/>
      <c r="R27" s="804" t="s">
        <v>188</v>
      </c>
      <c r="S27" s="804"/>
      <c r="T27" s="804"/>
      <c r="U27" s="804"/>
      <c r="V27" s="804"/>
      <c r="AQ27" s="54"/>
      <c r="AR27" s="54"/>
      <c r="AS27" s="54"/>
      <c r="AT27" s="54"/>
      <c r="AU27" s="54"/>
      <c r="AV27" s="54"/>
      <c r="AW27" s="54"/>
      <c r="AX27" s="54"/>
      <c r="AY27" s="54"/>
      <c r="AZ27" s="54"/>
      <c r="BA27" s="54"/>
      <c r="BB27" s="54"/>
      <c r="BC27" s="54"/>
      <c r="BD27" s="54"/>
      <c r="BE27" s="54"/>
      <c r="BF27" s="54"/>
      <c r="BG27" s="54"/>
      <c r="BH27" s="54"/>
      <c r="BI27" s="54"/>
      <c r="BJ27" s="54"/>
      <c r="BK27" s="54"/>
      <c r="BL27" s="54"/>
      <c r="BM27" s="54"/>
      <c r="BN27" s="54"/>
    </row>
    <row r="28" spans="1:66" ht="17.100000000000001" customHeight="1" thickTop="1" x14ac:dyDescent="0.15">
      <c r="A28" s="813" t="s">
        <v>189</v>
      </c>
      <c r="B28" s="813"/>
      <c r="C28" s="813"/>
      <c r="D28" s="813"/>
      <c r="E28" s="813"/>
      <c r="F28" s="813"/>
      <c r="G28" s="813"/>
      <c r="H28" s="813"/>
      <c r="I28" s="813"/>
      <c r="J28" s="813"/>
      <c r="K28" s="813"/>
      <c r="L28" s="813"/>
      <c r="M28" s="813"/>
      <c r="N28" s="813"/>
      <c r="O28" s="813"/>
      <c r="P28" s="813"/>
      <c r="Q28" s="814"/>
      <c r="R28" s="55"/>
      <c r="S28" s="819" t="s">
        <v>205</v>
      </c>
      <c r="T28" s="820"/>
      <c r="V28" s="55"/>
      <c r="W28" s="825" t="s">
        <v>190</v>
      </c>
      <c r="X28" s="813"/>
      <c r="Y28" s="813"/>
      <c r="Z28" s="813"/>
      <c r="AA28" s="813"/>
      <c r="AB28" s="814"/>
      <c r="AC28" s="262"/>
      <c r="AD28" s="262"/>
      <c r="AE28" s="262"/>
      <c r="AF28" s="262"/>
      <c r="AG28" s="262"/>
      <c r="AH28" s="262"/>
      <c r="AI28" s="262"/>
      <c r="AJ28" s="262"/>
      <c r="AK28" s="262"/>
      <c r="AL28" s="262"/>
      <c r="AM28" s="262"/>
      <c r="AQ28" s="54"/>
      <c r="AR28" s="54"/>
      <c r="AS28" s="54"/>
      <c r="AT28" s="54"/>
      <c r="AU28" s="54"/>
      <c r="AV28" s="54"/>
      <c r="AW28" s="54"/>
      <c r="AX28" s="54"/>
      <c r="AY28" s="54"/>
      <c r="AZ28" s="54"/>
      <c r="BA28" s="54"/>
      <c r="BB28" s="54"/>
      <c r="BC28" s="54"/>
      <c r="BD28" s="54"/>
      <c r="BE28" s="54"/>
      <c r="BF28" s="54"/>
      <c r="BG28" s="54"/>
      <c r="BH28" s="54"/>
      <c r="BI28" s="54"/>
      <c r="BJ28" s="54"/>
      <c r="BK28" s="54"/>
      <c r="BL28" s="54"/>
      <c r="BM28" s="54"/>
      <c r="BN28" s="54"/>
    </row>
    <row r="29" spans="1:66" ht="17.100000000000001" customHeight="1" x14ac:dyDescent="0.15">
      <c r="A29" s="815"/>
      <c r="B29" s="815"/>
      <c r="C29" s="815"/>
      <c r="D29" s="815"/>
      <c r="E29" s="815"/>
      <c r="F29" s="815"/>
      <c r="G29" s="815"/>
      <c r="H29" s="815"/>
      <c r="I29" s="815"/>
      <c r="J29" s="815"/>
      <c r="K29" s="815"/>
      <c r="L29" s="815"/>
      <c r="M29" s="815"/>
      <c r="N29" s="815"/>
      <c r="O29" s="815"/>
      <c r="P29" s="815"/>
      <c r="Q29" s="816"/>
      <c r="R29" s="55"/>
      <c r="S29" s="821"/>
      <c r="T29" s="822"/>
      <c r="V29" s="55"/>
      <c r="W29" s="826"/>
      <c r="X29" s="815"/>
      <c r="Y29" s="815"/>
      <c r="Z29" s="815"/>
      <c r="AA29" s="815"/>
      <c r="AB29" s="816"/>
      <c r="AQ29" s="54"/>
      <c r="AR29" s="54"/>
      <c r="AS29" s="54"/>
      <c r="AT29" s="54"/>
      <c r="AU29" s="54"/>
      <c r="AV29" s="54"/>
      <c r="AW29" s="54"/>
      <c r="AX29" s="54"/>
      <c r="AY29" s="54"/>
      <c r="AZ29" s="54"/>
      <c r="BA29" s="54"/>
      <c r="BB29" s="54"/>
      <c r="BC29" s="54"/>
      <c r="BD29" s="54"/>
      <c r="BE29" s="54"/>
      <c r="BF29" s="54"/>
      <c r="BG29" s="54"/>
      <c r="BH29" s="54"/>
      <c r="BI29" s="54"/>
      <c r="BJ29" s="54"/>
      <c r="BK29" s="54"/>
      <c r="BL29" s="54"/>
      <c r="BM29" s="54"/>
      <c r="BN29" s="54"/>
    </row>
    <row r="30" spans="1:66" ht="17.100000000000001" customHeight="1" thickBot="1" x14ac:dyDescent="0.2">
      <c r="A30" s="815"/>
      <c r="B30" s="815"/>
      <c r="C30" s="815"/>
      <c r="D30" s="815"/>
      <c r="E30" s="815"/>
      <c r="F30" s="815"/>
      <c r="G30" s="815"/>
      <c r="H30" s="815"/>
      <c r="I30" s="815"/>
      <c r="J30" s="815"/>
      <c r="K30" s="815"/>
      <c r="L30" s="815"/>
      <c r="M30" s="815"/>
      <c r="N30" s="815"/>
      <c r="O30" s="815"/>
      <c r="P30" s="815"/>
      <c r="Q30" s="816"/>
      <c r="R30" s="55"/>
      <c r="S30" s="821"/>
      <c r="T30" s="822"/>
      <c r="V30" s="55"/>
      <c r="W30" s="827"/>
      <c r="X30" s="817"/>
      <c r="Y30" s="817"/>
      <c r="Z30" s="817"/>
      <c r="AA30" s="817"/>
      <c r="AB30" s="818"/>
      <c r="AQ30" s="54"/>
      <c r="AR30" s="54"/>
      <c r="AS30" s="54"/>
      <c r="AT30" s="54"/>
      <c r="AU30" s="54"/>
      <c r="AV30" s="54"/>
      <c r="AW30" s="54"/>
      <c r="AX30" s="54"/>
      <c r="AY30" s="54"/>
      <c r="AZ30" s="54"/>
      <c r="BA30" s="54"/>
      <c r="BB30" s="54"/>
      <c r="BC30" s="54"/>
      <c r="BD30" s="54"/>
      <c r="BE30" s="54"/>
      <c r="BF30" s="54"/>
      <c r="BG30" s="54"/>
      <c r="BH30" s="54"/>
      <c r="BI30" s="54"/>
      <c r="BJ30" s="54"/>
      <c r="BK30" s="54"/>
      <c r="BL30" s="54"/>
      <c r="BM30" s="54"/>
      <c r="BN30" s="54"/>
    </row>
    <row r="31" spans="1:66" ht="17.100000000000001" customHeight="1" thickTop="1" x14ac:dyDescent="0.15">
      <c r="A31" s="815"/>
      <c r="B31" s="815"/>
      <c r="C31" s="815"/>
      <c r="D31" s="815"/>
      <c r="E31" s="815"/>
      <c r="F31" s="815"/>
      <c r="G31" s="815"/>
      <c r="H31" s="815"/>
      <c r="I31" s="815"/>
      <c r="J31" s="815"/>
      <c r="K31" s="815"/>
      <c r="L31" s="815"/>
      <c r="M31" s="815"/>
      <c r="N31" s="815"/>
      <c r="O31" s="815"/>
      <c r="P31" s="815"/>
      <c r="Q31" s="816"/>
      <c r="R31" s="55"/>
      <c r="S31" s="821"/>
      <c r="T31" s="822"/>
      <c r="V31" s="55"/>
      <c r="W31" s="828" t="s">
        <v>206</v>
      </c>
      <c r="X31" s="829"/>
      <c r="AQ31" s="54"/>
      <c r="AR31" s="54"/>
      <c r="AS31" s="54"/>
      <c r="AT31" s="54"/>
      <c r="AU31" s="54"/>
      <c r="AV31" s="54"/>
      <c r="AW31" s="54"/>
      <c r="AX31" s="54"/>
      <c r="AY31" s="54"/>
      <c r="AZ31" s="54"/>
      <c r="BA31" s="54"/>
      <c r="BB31" s="54"/>
      <c r="BC31" s="54"/>
      <c r="BD31" s="54"/>
      <c r="BE31" s="54"/>
      <c r="BF31" s="54"/>
      <c r="BG31" s="54"/>
      <c r="BH31" s="54"/>
      <c r="BI31" s="54"/>
      <c r="BJ31" s="54"/>
      <c r="BK31" s="54"/>
      <c r="BL31" s="54"/>
      <c r="BM31" s="54"/>
      <c r="BN31" s="54"/>
    </row>
    <row r="32" spans="1:66" ht="17.100000000000001" customHeight="1" thickBot="1" x14ac:dyDescent="0.2">
      <c r="A32" s="815"/>
      <c r="B32" s="815"/>
      <c r="C32" s="815"/>
      <c r="D32" s="815"/>
      <c r="E32" s="815"/>
      <c r="F32" s="815"/>
      <c r="G32" s="815"/>
      <c r="H32" s="815"/>
      <c r="I32" s="815"/>
      <c r="J32" s="815"/>
      <c r="K32" s="815"/>
      <c r="L32" s="815"/>
      <c r="M32" s="815"/>
      <c r="N32" s="815"/>
      <c r="O32" s="815"/>
      <c r="P32" s="815"/>
      <c r="Q32" s="816"/>
      <c r="S32" s="821"/>
      <c r="T32" s="822"/>
      <c r="W32" s="830"/>
      <c r="X32" s="831"/>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row>
    <row r="33" spans="1:66" ht="17.100000000000001" customHeight="1" thickTop="1" x14ac:dyDescent="0.15">
      <c r="A33" s="815"/>
      <c r="B33" s="815"/>
      <c r="C33" s="815"/>
      <c r="D33" s="815"/>
      <c r="E33" s="815"/>
      <c r="F33" s="815"/>
      <c r="G33" s="815"/>
      <c r="H33" s="815"/>
      <c r="I33" s="815"/>
      <c r="J33" s="815"/>
      <c r="K33" s="815"/>
      <c r="L33" s="815"/>
      <c r="M33" s="815"/>
      <c r="N33" s="815"/>
      <c r="O33" s="815"/>
      <c r="P33" s="815"/>
      <c r="Q33" s="816"/>
      <c r="S33" s="821"/>
      <c r="T33" s="822"/>
      <c r="W33" s="825"/>
      <c r="X33" s="813"/>
      <c r="Y33" s="813"/>
      <c r="Z33" s="813"/>
      <c r="AA33" s="813"/>
      <c r="AB33" s="814"/>
      <c r="AQ33" s="54"/>
      <c r="AR33" s="54"/>
      <c r="AS33" s="54"/>
      <c r="AT33" s="54"/>
      <c r="AU33" s="54"/>
      <c r="AV33" s="54"/>
      <c r="AW33" s="54"/>
      <c r="AX33" s="54"/>
      <c r="AY33" s="54"/>
      <c r="AZ33" s="54"/>
      <c r="BA33" s="54"/>
      <c r="BB33" s="54"/>
      <c r="BC33" s="54"/>
      <c r="BD33" s="54"/>
      <c r="BE33" s="54"/>
      <c r="BF33" s="54"/>
      <c r="BG33" s="54"/>
      <c r="BH33" s="54"/>
      <c r="BI33" s="54"/>
      <c r="BJ33" s="54"/>
      <c r="BK33" s="54"/>
      <c r="BL33" s="54"/>
      <c r="BM33" s="54"/>
      <c r="BN33" s="54"/>
    </row>
    <row r="34" spans="1:66" ht="17.100000000000001" customHeight="1" thickBot="1" x14ac:dyDescent="0.2">
      <c r="A34" s="817"/>
      <c r="B34" s="817"/>
      <c r="C34" s="817"/>
      <c r="D34" s="817"/>
      <c r="E34" s="817"/>
      <c r="F34" s="817"/>
      <c r="G34" s="817"/>
      <c r="H34" s="817"/>
      <c r="I34" s="817"/>
      <c r="J34" s="817"/>
      <c r="K34" s="817"/>
      <c r="L34" s="817"/>
      <c r="M34" s="817"/>
      <c r="N34" s="817"/>
      <c r="O34" s="817"/>
      <c r="P34" s="817"/>
      <c r="Q34" s="818"/>
      <c r="S34" s="823"/>
      <c r="T34" s="824"/>
      <c r="W34" s="827"/>
      <c r="X34" s="817"/>
      <c r="Y34" s="817"/>
      <c r="Z34" s="817"/>
      <c r="AA34" s="817"/>
      <c r="AB34" s="818"/>
      <c r="AC34" s="56"/>
      <c r="AD34" s="56"/>
      <c r="AE34" s="56"/>
      <c r="AF34" s="56"/>
      <c r="AG34" s="56"/>
      <c r="AH34" s="56"/>
      <c r="AI34" s="56"/>
      <c r="AJ34" s="56"/>
      <c r="AK34" s="56"/>
      <c r="AL34" s="56"/>
      <c r="AM34" s="56"/>
      <c r="AQ34" s="54"/>
      <c r="AR34" s="54"/>
      <c r="AS34" s="54"/>
      <c r="AT34" s="54"/>
      <c r="AU34" s="54"/>
      <c r="AV34" s="54"/>
      <c r="AW34" s="54"/>
      <c r="AX34" s="54"/>
      <c r="AY34" s="54"/>
      <c r="AZ34" s="54"/>
      <c r="BA34" s="54"/>
      <c r="BB34" s="54"/>
      <c r="BC34" s="54"/>
      <c r="BD34" s="54"/>
      <c r="BE34" s="54"/>
      <c r="BF34" s="54"/>
      <c r="BG34" s="54"/>
      <c r="BH34" s="54"/>
      <c r="BI34" s="54"/>
      <c r="BJ34" s="54"/>
      <c r="BK34" s="54"/>
      <c r="BL34" s="54"/>
      <c r="BM34" s="54"/>
      <c r="BN34" s="54"/>
    </row>
    <row r="35" spans="1:66" ht="17.100000000000001" customHeight="1" thickTop="1" thickBot="1" x14ac:dyDescent="0.2">
      <c r="A35" s="263"/>
      <c r="B35" s="57"/>
      <c r="C35" s="57"/>
      <c r="D35" s="57"/>
      <c r="E35" s="57"/>
      <c r="F35" s="57"/>
      <c r="G35" s="57"/>
      <c r="H35" s="57"/>
      <c r="I35" s="57"/>
      <c r="J35" s="57"/>
      <c r="K35" s="57"/>
      <c r="L35" s="57"/>
      <c r="M35" s="57"/>
      <c r="N35" s="4"/>
      <c r="O35" s="264" t="s">
        <v>191</v>
      </c>
      <c r="P35" s="58" t="s">
        <v>192</v>
      </c>
      <c r="S35" s="799"/>
      <c r="T35" s="799"/>
      <c r="U35" s="59"/>
      <c r="AQ35" s="54"/>
      <c r="AR35" s="54"/>
      <c r="AS35" s="54"/>
      <c r="AT35" s="54"/>
      <c r="AU35" s="54"/>
      <c r="AV35" s="54"/>
      <c r="AW35" s="54"/>
      <c r="AX35" s="54"/>
      <c r="AY35" s="54"/>
      <c r="AZ35" s="54"/>
      <c r="BA35" s="54"/>
      <c r="BB35" s="54"/>
      <c r="BC35" s="54"/>
      <c r="BD35" s="54"/>
      <c r="BE35" s="54"/>
      <c r="BF35" s="54"/>
      <c r="BG35" s="54"/>
      <c r="BH35" s="54"/>
      <c r="BI35" s="54"/>
      <c r="BJ35" s="54"/>
      <c r="BK35" s="54"/>
      <c r="BL35" s="54"/>
      <c r="BM35" s="54"/>
      <c r="BN35" s="54"/>
    </row>
    <row r="36" spans="1:66" ht="17.100000000000001" customHeight="1" thickBot="1" x14ac:dyDescent="0.2">
      <c r="A36" s="800" t="s">
        <v>185</v>
      </c>
      <c r="B36" s="801"/>
      <c r="C36" s="801"/>
      <c r="D36" s="801"/>
      <c r="E36" s="801"/>
      <c r="F36" s="801"/>
      <c r="G36" s="801"/>
      <c r="H36" s="801"/>
      <c r="I36" s="801"/>
      <c r="J36" s="801"/>
      <c r="K36" s="801"/>
      <c r="L36" s="801"/>
      <c r="M36" s="801"/>
      <c r="N36" s="3" t="s">
        <v>193</v>
      </c>
      <c r="O36" s="58" t="s">
        <v>194</v>
      </c>
      <c r="P36" s="58" t="s">
        <v>195</v>
      </c>
      <c r="R36" s="804" t="s">
        <v>188</v>
      </c>
      <c r="S36" s="805"/>
      <c r="T36" s="805"/>
      <c r="U36" s="805"/>
      <c r="V36" s="805"/>
      <c r="AQ36" s="54"/>
      <c r="AR36" s="54"/>
      <c r="AS36" s="54"/>
      <c r="AT36" s="54"/>
      <c r="AU36" s="54"/>
      <c r="AV36" s="54"/>
      <c r="AW36" s="54"/>
      <c r="AX36" s="54"/>
      <c r="AY36" s="54"/>
      <c r="AZ36" s="54"/>
      <c r="BA36" s="54"/>
      <c r="BB36" s="54"/>
      <c r="BC36" s="54"/>
      <c r="BD36" s="54"/>
      <c r="BE36" s="54"/>
      <c r="BF36" s="54"/>
      <c r="BG36" s="54"/>
      <c r="BH36" s="54"/>
      <c r="BI36" s="54"/>
      <c r="BJ36" s="54"/>
      <c r="BK36" s="54"/>
      <c r="BL36" s="54"/>
      <c r="BM36" s="54"/>
      <c r="BN36" s="54"/>
    </row>
    <row r="37" spans="1:66" ht="17.100000000000001" customHeight="1" thickBot="1" x14ac:dyDescent="0.2">
      <c r="A37" s="802"/>
      <c r="B37" s="803"/>
      <c r="C37" s="803"/>
      <c r="D37" s="803"/>
      <c r="E37" s="803"/>
      <c r="F37" s="803"/>
      <c r="G37" s="803"/>
      <c r="H37" s="803"/>
      <c r="I37" s="803"/>
      <c r="J37" s="803"/>
      <c r="K37" s="803"/>
      <c r="L37" s="803"/>
      <c r="M37" s="803"/>
      <c r="N37" s="7" t="s">
        <v>196</v>
      </c>
      <c r="O37" s="60" t="s">
        <v>197</v>
      </c>
      <c r="P37" s="58" t="s">
        <v>198</v>
      </c>
      <c r="R37" s="52"/>
      <c r="S37" s="806" t="s">
        <v>204</v>
      </c>
      <c r="T37" s="807"/>
      <c r="U37" s="807"/>
      <c r="V37" s="808"/>
      <c r="AC37" s="809" t="s">
        <v>187</v>
      </c>
      <c r="AD37" s="809"/>
      <c r="AE37" s="809"/>
      <c r="AF37" s="809"/>
      <c r="AG37" s="809"/>
      <c r="AH37" s="809"/>
      <c r="AQ37" s="54"/>
      <c r="AR37" s="54"/>
      <c r="AS37" s="54"/>
      <c r="AT37" s="54"/>
      <c r="AU37" s="54"/>
      <c r="AV37" s="54"/>
      <c r="AW37" s="54"/>
      <c r="AX37" s="54"/>
      <c r="AY37" s="54"/>
      <c r="AZ37" s="54"/>
      <c r="BA37" s="54"/>
      <c r="BB37" s="54"/>
      <c r="BC37" s="54"/>
      <c r="BD37" s="54"/>
      <c r="BE37" s="54"/>
      <c r="BF37" s="54"/>
      <c r="BG37" s="54"/>
      <c r="BH37" s="54"/>
      <c r="BI37" s="54"/>
      <c r="BJ37" s="54"/>
      <c r="BK37" s="54"/>
      <c r="BL37" s="54"/>
      <c r="BM37" s="54"/>
      <c r="BN37" s="54"/>
    </row>
    <row r="38" spans="1:66" ht="17.100000000000001" customHeight="1" thickBot="1" x14ac:dyDescent="0.2">
      <c r="A38" s="778" t="s">
        <v>200</v>
      </c>
      <c r="B38" s="779"/>
      <c r="C38" s="3" t="s">
        <v>193</v>
      </c>
      <c r="D38" s="4" t="s">
        <v>193</v>
      </c>
      <c r="E38" s="4" t="s">
        <v>193</v>
      </c>
      <c r="F38" s="4" t="s">
        <v>193</v>
      </c>
      <c r="G38" s="4" t="s">
        <v>193</v>
      </c>
      <c r="H38" s="4" t="s">
        <v>193</v>
      </c>
      <c r="I38" s="4" t="s">
        <v>193</v>
      </c>
      <c r="J38" s="4" t="s">
        <v>193</v>
      </c>
      <c r="K38" s="4" t="s">
        <v>193</v>
      </c>
      <c r="L38" s="4" t="s">
        <v>193</v>
      </c>
      <c r="M38" s="4" t="s">
        <v>193</v>
      </c>
      <c r="N38" s="2" t="s">
        <v>193</v>
      </c>
      <c r="P38" s="4"/>
      <c r="Q38" s="4"/>
      <c r="S38" s="796" t="s">
        <v>203</v>
      </c>
      <c r="T38" s="797"/>
      <c r="U38" s="797"/>
      <c r="V38" s="798"/>
      <c r="W38" s="4"/>
      <c r="X38" s="4"/>
      <c r="Y38" s="4"/>
      <c r="Z38" s="4"/>
      <c r="AA38" s="4"/>
      <c r="AB38" s="4"/>
      <c r="AG38" s="2" t="s">
        <v>196</v>
      </c>
      <c r="AH38" s="4" t="s">
        <v>199</v>
      </c>
      <c r="AI38" s="4" t="s">
        <v>199</v>
      </c>
      <c r="AJ38" s="4" t="s">
        <v>199</v>
      </c>
      <c r="AK38" s="4" t="s">
        <v>199</v>
      </c>
      <c r="AL38" s="4" t="s">
        <v>199</v>
      </c>
      <c r="AM38" s="6" t="s">
        <v>196</v>
      </c>
      <c r="AQ38" s="54"/>
      <c r="AR38" s="54"/>
      <c r="AS38" s="54"/>
      <c r="AT38" s="54"/>
      <c r="AU38" s="54"/>
      <c r="AV38" s="54"/>
      <c r="AW38" s="54"/>
      <c r="AX38" s="54"/>
      <c r="AY38" s="54"/>
      <c r="AZ38" s="54"/>
      <c r="BA38" s="54"/>
      <c r="BB38" s="54"/>
      <c r="BC38" s="54"/>
      <c r="BD38" s="54"/>
      <c r="BE38" s="54"/>
      <c r="BF38" s="54"/>
      <c r="BG38" s="54"/>
      <c r="BH38" s="54"/>
      <c r="BI38" s="54"/>
      <c r="BJ38" s="54"/>
      <c r="BK38" s="54"/>
      <c r="BL38" s="54"/>
      <c r="BM38" s="54"/>
      <c r="BN38" s="54"/>
    </row>
    <row r="39" spans="1:66" ht="17.100000000000001" customHeight="1" thickBot="1" x14ac:dyDescent="0.2">
      <c r="A39" s="778"/>
      <c r="B39" s="779"/>
      <c r="C39" s="7"/>
      <c r="E39" s="53"/>
      <c r="F39" s="53"/>
      <c r="G39" s="53"/>
      <c r="H39" s="53"/>
      <c r="I39" s="210"/>
      <c r="J39" s="210"/>
      <c r="K39" s="210"/>
      <c r="L39" s="210"/>
      <c r="M39" s="53"/>
      <c r="N39" s="53"/>
      <c r="O39" s="53"/>
      <c r="P39" s="53"/>
      <c r="Q39" s="53"/>
      <c r="R39" s="53"/>
      <c r="S39" s="53"/>
      <c r="T39" s="53"/>
      <c r="U39" s="53"/>
      <c r="V39" s="53"/>
      <c r="W39" s="53"/>
      <c r="X39" s="53"/>
      <c r="Y39" s="53"/>
      <c r="Z39" s="53"/>
      <c r="AA39" s="53"/>
      <c r="AB39" s="209"/>
      <c r="AC39" s="209"/>
      <c r="AD39" s="209"/>
      <c r="AE39" s="209"/>
      <c r="AF39" s="53"/>
      <c r="AG39" s="53"/>
      <c r="AH39" s="53"/>
      <c r="AI39" s="53"/>
      <c r="AJ39" s="53"/>
      <c r="AK39" s="53"/>
      <c r="AL39" s="61"/>
      <c r="AM39" s="9"/>
      <c r="AQ39" s="54"/>
      <c r="AR39" s="54"/>
      <c r="AS39" s="54"/>
      <c r="AT39" s="54"/>
      <c r="AU39" s="54"/>
      <c r="AV39" s="54"/>
      <c r="AW39" s="54"/>
      <c r="AX39" s="54"/>
      <c r="AY39" s="54"/>
      <c r="AZ39" s="54"/>
      <c r="BA39" s="54"/>
      <c r="BB39" s="54"/>
      <c r="BC39" s="54"/>
      <c r="BD39" s="54"/>
      <c r="BE39" s="54"/>
      <c r="BF39" s="54"/>
      <c r="BG39" s="54"/>
      <c r="BH39" s="54"/>
      <c r="BI39" s="54"/>
      <c r="BJ39" s="54"/>
      <c r="BK39" s="54"/>
      <c r="BL39" s="54"/>
      <c r="BM39" s="54"/>
      <c r="BN39" s="54"/>
    </row>
    <row r="40" spans="1:66" ht="17.100000000000001" customHeight="1" x14ac:dyDescent="0.15">
      <c r="A40" s="778"/>
      <c r="B40" s="779"/>
      <c r="C40" s="7"/>
      <c r="D40" s="62"/>
      <c r="E40" s="255"/>
      <c r="F40" s="258"/>
      <c r="G40" s="258"/>
      <c r="H40" s="258"/>
      <c r="I40" s="258"/>
      <c r="J40" s="254" t="s">
        <v>294</v>
      </c>
      <c r="K40" s="258"/>
      <c r="L40" s="258"/>
      <c r="M40" s="258"/>
      <c r="N40" s="258"/>
      <c r="O40" s="258"/>
      <c r="P40" s="258"/>
      <c r="Q40" s="258"/>
      <c r="R40" s="256"/>
      <c r="S40" s="256"/>
      <c r="T40" s="256"/>
      <c r="U40" s="256"/>
      <c r="V40" s="256"/>
      <c r="W40" s="256"/>
      <c r="X40" s="256"/>
      <c r="Y40" s="256"/>
      <c r="Z40" s="256"/>
      <c r="AA40" s="256"/>
      <c r="AB40" s="256"/>
      <c r="AC40" s="256"/>
      <c r="AD40" s="256"/>
      <c r="AE40" s="256"/>
      <c r="AF40" s="256"/>
      <c r="AG40" s="256"/>
      <c r="AH40" s="256"/>
      <c r="AI40" s="256"/>
      <c r="AJ40" s="256"/>
      <c r="AK40" s="256"/>
      <c r="AL40" s="257"/>
      <c r="AM40" s="9"/>
      <c r="AQ40" s="54"/>
      <c r="AR40" s="54"/>
      <c r="AS40" s="54"/>
      <c r="AT40" s="54"/>
      <c r="AU40" s="54"/>
      <c r="AV40" s="54"/>
      <c r="AW40" s="54"/>
      <c r="AX40" s="54"/>
      <c r="AY40" s="54"/>
      <c r="AZ40" s="54"/>
      <c r="BA40" s="54"/>
      <c r="BB40" s="54"/>
      <c r="BC40" s="54"/>
      <c r="BD40" s="54"/>
      <c r="BE40" s="54"/>
      <c r="BF40" s="54"/>
      <c r="BG40" s="54"/>
      <c r="BH40" s="54"/>
      <c r="BI40" s="54"/>
      <c r="BJ40" s="54"/>
      <c r="BK40" s="54"/>
      <c r="BL40" s="54"/>
      <c r="BM40" s="54"/>
      <c r="BN40" s="54"/>
    </row>
    <row r="41" spans="1:66" ht="17.100000000000001" customHeight="1" thickBot="1" x14ac:dyDescent="0.2">
      <c r="A41" s="778"/>
      <c r="B41" s="779"/>
      <c r="C41" s="7"/>
      <c r="D41" s="9"/>
      <c r="E41" s="12"/>
      <c r="F41" s="13"/>
      <c r="G41" s="12"/>
      <c r="H41" s="12"/>
      <c r="I41" s="12"/>
      <c r="J41" s="12"/>
      <c r="K41" s="12"/>
      <c r="L41" s="12"/>
      <c r="M41" s="12"/>
      <c r="N41" s="14"/>
      <c r="O41" s="12"/>
      <c r="P41" s="12"/>
      <c r="Q41" s="15"/>
      <c r="S41" s="15"/>
      <c r="T41" s="15"/>
      <c r="U41" s="15"/>
      <c r="W41" s="12"/>
      <c r="X41" s="12"/>
      <c r="Y41" s="12"/>
      <c r="Z41" s="12"/>
      <c r="AA41" s="12"/>
      <c r="AB41" s="12"/>
      <c r="AC41" s="12"/>
      <c r="AD41" s="12"/>
      <c r="AE41" s="12"/>
      <c r="AF41" s="12"/>
      <c r="AG41" s="12"/>
      <c r="AH41" s="12"/>
      <c r="AI41" s="12"/>
      <c r="AJ41" s="15"/>
      <c r="AL41" s="63"/>
      <c r="AM41" s="9"/>
      <c r="AQ41" s="54"/>
      <c r="AR41" s="54"/>
      <c r="AS41" s="54"/>
      <c r="AT41" s="54"/>
      <c r="AU41" s="54"/>
      <c r="AV41" s="54"/>
      <c r="AW41" s="54"/>
      <c r="AX41" s="54"/>
      <c r="AY41" s="54"/>
      <c r="AZ41" s="54"/>
      <c r="BA41" s="54"/>
      <c r="BB41" s="54"/>
      <c r="BC41" s="54"/>
      <c r="BD41" s="54"/>
      <c r="BE41" s="54"/>
      <c r="BF41" s="54"/>
      <c r="BG41" s="54"/>
      <c r="BH41" s="54"/>
      <c r="BI41" s="54"/>
      <c r="BJ41" s="54"/>
      <c r="BK41" s="54"/>
      <c r="BL41" s="54"/>
      <c r="BM41" s="54"/>
      <c r="BN41" s="54"/>
    </row>
    <row r="42" spans="1:66" ht="17.100000000000001" customHeight="1" thickBot="1" x14ac:dyDescent="0.2">
      <c r="A42" s="778"/>
      <c r="B42" s="779"/>
      <c r="C42" s="7"/>
      <c r="D42" s="9"/>
      <c r="E42" s="12"/>
      <c r="F42" s="17"/>
      <c r="G42" s="12"/>
      <c r="H42" s="12"/>
      <c r="I42" s="12"/>
      <c r="J42" s="18"/>
      <c r="K42" s="12"/>
      <c r="L42" s="12"/>
      <c r="M42" s="12"/>
      <c r="N42" s="19"/>
      <c r="O42" s="20"/>
      <c r="P42" s="20"/>
      <c r="Q42" s="20"/>
      <c r="R42" s="20"/>
      <c r="S42" s="20"/>
      <c r="T42" s="20"/>
      <c r="U42" s="20"/>
      <c r="V42" s="20"/>
      <c r="W42" s="20"/>
      <c r="X42" s="20"/>
      <c r="Y42" s="20"/>
      <c r="Z42" s="20"/>
      <c r="AA42" s="20"/>
      <c r="AB42" s="12"/>
      <c r="AC42" s="12"/>
      <c r="AD42" s="12"/>
      <c r="AE42" s="12"/>
      <c r="AF42" s="18"/>
      <c r="AG42" s="12"/>
      <c r="AH42" s="12"/>
      <c r="AI42" s="12"/>
      <c r="AJ42" s="12"/>
      <c r="AL42" s="63"/>
      <c r="AM42" s="9"/>
      <c r="AQ42" s="54"/>
      <c r="AR42" s="54"/>
      <c r="AS42" s="54"/>
      <c r="AT42" s="54"/>
      <c r="AU42" s="54"/>
      <c r="AV42" s="54"/>
      <c r="AW42" s="54"/>
      <c r="AX42" s="54"/>
      <c r="AY42" s="54"/>
      <c r="AZ42" s="54"/>
      <c r="BA42" s="54"/>
      <c r="BB42" s="54"/>
      <c r="BC42" s="54"/>
      <c r="BD42" s="54"/>
      <c r="BE42" s="54"/>
      <c r="BF42" s="54"/>
      <c r="BG42" s="54"/>
      <c r="BH42" s="54"/>
      <c r="BI42" s="54"/>
      <c r="BJ42" s="54"/>
      <c r="BK42" s="54"/>
      <c r="BL42" s="54"/>
      <c r="BM42" s="54"/>
      <c r="BN42" s="54"/>
    </row>
    <row r="43" spans="1:66" ht="17.100000000000001" customHeight="1" thickBot="1" x14ac:dyDescent="0.2">
      <c r="A43" s="778"/>
      <c r="B43" s="779"/>
      <c r="C43" s="7"/>
      <c r="D43" s="9"/>
      <c r="E43" s="12"/>
      <c r="F43" s="3"/>
      <c r="G43" s="3"/>
      <c r="H43" s="22"/>
      <c r="I43" s="23"/>
      <c r="J43" s="24"/>
      <c r="K43" s="25"/>
      <c r="L43" s="22"/>
      <c r="M43" s="26"/>
      <c r="N43" s="26"/>
      <c r="O43" s="27"/>
      <c r="P43" s="28"/>
      <c r="Q43" s="29"/>
      <c r="S43" s="15"/>
      <c r="T43" s="15"/>
      <c r="U43" s="20"/>
      <c r="W43" s="12"/>
      <c r="X43" s="12"/>
      <c r="AA43" s="12"/>
      <c r="AB43" s="3"/>
      <c r="AC43" s="3"/>
      <c r="AD43" s="22"/>
      <c r="AE43" s="23"/>
      <c r="AF43" s="24"/>
      <c r="AG43" s="25"/>
      <c r="AH43" s="22"/>
      <c r="AI43" s="26"/>
      <c r="AJ43" s="26"/>
      <c r="AL43" s="63"/>
      <c r="AM43" s="822"/>
      <c r="AQ43" s="54"/>
      <c r="AR43" s="54"/>
      <c r="AS43" s="54"/>
      <c r="AT43" s="54"/>
      <c r="AU43" s="54"/>
      <c r="AV43" s="54"/>
      <c r="AW43" s="54"/>
      <c r="AX43" s="54"/>
      <c r="AY43" s="54"/>
      <c r="AZ43" s="54"/>
      <c r="BA43" s="54"/>
      <c r="BB43" s="54"/>
      <c r="BC43" s="54"/>
      <c r="BD43" s="54"/>
      <c r="BE43" s="54"/>
      <c r="BF43" s="54"/>
      <c r="BG43" s="54"/>
      <c r="BH43" s="54"/>
      <c r="BI43" s="54"/>
      <c r="BJ43" s="54"/>
      <c r="BK43" s="54"/>
      <c r="BL43" s="54"/>
      <c r="BM43" s="54"/>
      <c r="BN43" s="54"/>
    </row>
    <row r="44" spans="1:66" ht="17.100000000000001" customHeight="1" thickBot="1" x14ac:dyDescent="0.2">
      <c r="A44" s="778"/>
      <c r="B44" s="779"/>
      <c r="C44" s="7"/>
      <c r="D44" s="9"/>
      <c r="E44" s="30"/>
      <c r="F44" s="7"/>
      <c r="G44" s="31"/>
      <c r="H44" s="32"/>
      <c r="I44" s="33"/>
      <c r="J44" s="33"/>
      <c r="K44" s="34"/>
      <c r="L44" s="34"/>
      <c r="M44" s="35"/>
      <c r="N44" s="36"/>
      <c r="O44" s="12"/>
      <c r="P44" s="12"/>
      <c r="Q44" s="15"/>
      <c r="S44" s="15"/>
      <c r="T44" s="15"/>
      <c r="U44" s="20"/>
      <c r="W44" s="15"/>
      <c r="X44" s="15"/>
      <c r="AA44" s="15"/>
      <c r="AB44" s="7"/>
      <c r="AC44" s="31"/>
      <c r="AD44" s="32"/>
      <c r="AE44" s="33"/>
      <c r="AF44" s="33"/>
      <c r="AG44" s="34"/>
      <c r="AH44" s="34"/>
      <c r="AI44" s="35"/>
      <c r="AJ44" s="36"/>
      <c r="AK44" s="9"/>
      <c r="AL44" s="63"/>
      <c r="AM44" s="822"/>
      <c r="AQ44" s="54"/>
      <c r="AR44" s="54"/>
      <c r="AS44" s="54"/>
      <c r="AT44" s="54"/>
      <c r="AU44" s="54"/>
      <c r="AV44" s="54"/>
      <c r="AW44" s="54"/>
      <c r="AX44" s="54"/>
      <c r="AY44" s="54"/>
      <c r="AZ44" s="54"/>
      <c r="BA44" s="54"/>
      <c r="BB44" s="54"/>
      <c r="BC44" s="54"/>
      <c r="BD44" s="54"/>
      <c r="BE44" s="54"/>
      <c r="BF44" s="54"/>
      <c r="BG44" s="54"/>
      <c r="BH44" s="54"/>
      <c r="BI44" s="54"/>
      <c r="BJ44" s="54"/>
      <c r="BK44" s="54"/>
      <c r="BL44" s="54"/>
      <c r="BM44" s="54"/>
      <c r="BN44" s="54"/>
    </row>
    <row r="45" spans="1:66" ht="17.100000000000001" customHeight="1" thickBot="1" x14ac:dyDescent="0.2">
      <c r="A45" s="778"/>
      <c r="B45" s="779"/>
      <c r="C45" s="7"/>
      <c r="D45" s="64"/>
      <c r="E45" s="38"/>
      <c r="F45" s="7"/>
      <c r="H45" s="15"/>
      <c r="I45" s="21"/>
      <c r="J45" s="21"/>
      <c r="K45" s="12"/>
      <c r="L45" s="12"/>
      <c r="M45" s="12"/>
      <c r="N45" s="39"/>
      <c r="O45" s="40"/>
      <c r="P45" s="40"/>
      <c r="Q45" s="40"/>
      <c r="S45" s="38"/>
      <c r="T45" s="38"/>
      <c r="U45" s="20"/>
      <c r="W45" s="38"/>
      <c r="X45" s="38"/>
      <c r="AA45" s="15"/>
      <c r="AB45" s="7"/>
      <c r="AD45" s="15"/>
      <c r="AE45" s="21"/>
      <c r="AF45" s="21"/>
      <c r="AG45" s="12"/>
      <c r="AH45" s="12"/>
      <c r="AI45" s="12"/>
      <c r="AJ45" s="39"/>
      <c r="AK45" s="37"/>
      <c r="AL45" s="7"/>
      <c r="AM45" s="65"/>
      <c r="AQ45" s="54"/>
      <c r="AR45" s="54"/>
      <c r="AS45" s="54"/>
      <c r="AT45" s="54"/>
      <c r="AU45" s="54"/>
      <c r="AV45" s="54"/>
      <c r="AW45" s="54"/>
      <c r="AX45" s="54"/>
      <c r="AY45" s="54"/>
      <c r="AZ45" s="54"/>
      <c r="BA45" s="54"/>
      <c r="BB45" s="54"/>
      <c r="BC45" s="54"/>
      <c r="BD45" s="54"/>
      <c r="BE45" s="54"/>
      <c r="BF45" s="54"/>
      <c r="BG45" s="54"/>
      <c r="BH45" s="54"/>
      <c r="BI45" s="54"/>
      <c r="BJ45" s="54"/>
      <c r="BK45" s="54"/>
      <c r="BL45" s="54"/>
      <c r="BM45" s="54"/>
      <c r="BN45" s="54"/>
    </row>
    <row r="46" spans="1:66" ht="17.100000000000001" customHeight="1" x14ac:dyDescent="0.15">
      <c r="A46" s="778"/>
      <c r="B46" s="779"/>
      <c r="C46" s="7"/>
      <c r="D46" s="780" t="s">
        <v>186</v>
      </c>
      <c r="E46" s="15"/>
      <c r="F46" s="30"/>
      <c r="G46" s="15"/>
      <c r="H46" s="15"/>
      <c r="I46" s="12"/>
      <c r="J46" s="12"/>
      <c r="K46" s="12"/>
      <c r="L46" s="12"/>
      <c r="M46" s="12"/>
      <c r="N46" s="36"/>
      <c r="O46" s="12"/>
      <c r="P46" s="12"/>
      <c r="Q46" s="15"/>
      <c r="S46" s="15"/>
      <c r="T46" s="41"/>
      <c r="U46" s="20"/>
      <c r="V46" s="41"/>
      <c r="W46" s="41"/>
      <c r="X46" s="15"/>
      <c r="Y46" s="15"/>
      <c r="Z46" s="15"/>
      <c r="AA46" s="15"/>
      <c r="AB46" s="30"/>
      <c r="AC46" s="15"/>
      <c r="AD46" s="15"/>
      <c r="AE46" s="12"/>
      <c r="AF46" s="12"/>
      <c r="AG46" s="12"/>
      <c r="AH46" s="12"/>
      <c r="AI46" s="12"/>
      <c r="AJ46" s="36"/>
      <c r="AK46" s="37"/>
      <c r="AL46" s="780" t="s">
        <v>186</v>
      </c>
      <c r="AM46" s="822"/>
      <c r="AQ46" s="54"/>
      <c r="AR46" s="54"/>
      <c r="AS46" s="54"/>
      <c r="AT46" s="54"/>
      <c r="AU46" s="54"/>
      <c r="AV46" s="54"/>
      <c r="AW46" s="54"/>
      <c r="AX46" s="54"/>
      <c r="AY46" s="54"/>
      <c r="AZ46" s="54"/>
      <c r="BA46" s="54"/>
      <c r="BB46" s="54"/>
      <c r="BC46" s="54"/>
      <c r="BD46" s="54"/>
      <c r="BE46" s="54"/>
      <c r="BF46" s="54"/>
      <c r="BG46" s="54"/>
      <c r="BH46" s="54"/>
      <c r="BI46" s="54"/>
      <c r="BJ46" s="54"/>
      <c r="BK46" s="54"/>
      <c r="BL46" s="54"/>
      <c r="BM46" s="54"/>
      <c r="BN46" s="54"/>
    </row>
    <row r="47" spans="1:66" ht="17.100000000000001" customHeight="1" thickBot="1" x14ac:dyDescent="0.2">
      <c r="A47" s="778"/>
      <c r="B47" s="779"/>
      <c r="C47" s="7"/>
      <c r="D47" s="782"/>
      <c r="E47" s="15"/>
      <c r="F47" s="30"/>
      <c r="G47" s="15"/>
      <c r="H47" s="15"/>
      <c r="I47" s="12"/>
      <c r="J47" s="12"/>
      <c r="K47" s="12"/>
      <c r="L47" s="12"/>
      <c r="M47" s="12"/>
      <c r="N47" s="36"/>
      <c r="O47" s="12"/>
      <c r="Q47" s="15"/>
      <c r="S47" s="15"/>
      <c r="T47" s="41"/>
      <c r="U47" s="20"/>
      <c r="V47" s="41"/>
      <c r="W47" s="41"/>
      <c r="X47" s="15"/>
      <c r="Y47" s="15"/>
      <c r="Z47" s="15"/>
      <c r="AA47" s="15"/>
      <c r="AB47" s="30"/>
      <c r="AC47" s="15"/>
      <c r="AD47" s="15"/>
      <c r="AE47" s="12"/>
      <c r="AF47" s="12"/>
      <c r="AG47" s="12"/>
      <c r="AH47" s="12"/>
      <c r="AI47" s="12"/>
      <c r="AJ47" s="36"/>
      <c r="AL47" s="782"/>
      <c r="AM47" s="822"/>
      <c r="AQ47" s="54"/>
      <c r="AR47" s="54"/>
      <c r="AS47" s="54"/>
      <c r="AT47" s="54"/>
      <c r="AU47" s="54"/>
      <c r="AV47" s="54"/>
      <c r="AW47" s="54"/>
      <c r="AX47" s="54"/>
      <c r="AY47" s="54"/>
      <c r="AZ47" s="54"/>
      <c r="BA47" s="54"/>
      <c r="BB47" s="54"/>
      <c r="BC47" s="54"/>
      <c r="BD47" s="54"/>
      <c r="BE47" s="54"/>
      <c r="BF47" s="54"/>
      <c r="BG47" s="54"/>
      <c r="BH47" s="54"/>
      <c r="BI47" s="54"/>
      <c r="BJ47" s="54"/>
      <c r="BK47" s="54"/>
      <c r="BL47" s="54"/>
      <c r="BM47" s="54"/>
      <c r="BN47" s="54"/>
    </row>
    <row r="48" spans="1:66" ht="17.100000000000001" customHeight="1" thickBot="1" x14ac:dyDescent="0.2">
      <c r="A48" s="778"/>
      <c r="B48" s="779"/>
      <c r="C48" s="7"/>
      <c r="D48" s="9"/>
      <c r="E48" s="15"/>
      <c r="F48" s="42"/>
      <c r="G48" s="34"/>
      <c r="H48" s="34"/>
      <c r="I48" s="34"/>
      <c r="J48" s="34"/>
      <c r="K48" s="34"/>
      <c r="L48" s="34"/>
      <c r="M48" s="34"/>
      <c r="N48" s="35"/>
      <c r="O48" s="20"/>
      <c r="P48" s="12"/>
      <c r="Q48" s="2" t="s">
        <v>201</v>
      </c>
      <c r="S48" s="20"/>
      <c r="T48" s="20"/>
      <c r="U48" s="20"/>
      <c r="V48" s="20"/>
      <c r="W48" s="20"/>
      <c r="X48" s="20"/>
      <c r="Y48" s="20"/>
      <c r="Z48" s="20"/>
      <c r="AA48" s="20"/>
      <c r="AB48" s="42"/>
      <c r="AC48" s="34"/>
      <c r="AD48" s="34"/>
      <c r="AE48" s="34"/>
      <c r="AF48" s="34"/>
      <c r="AG48" s="34"/>
      <c r="AH48" s="34"/>
      <c r="AI48" s="34"/>
      <c r="AJ48" s="35"/>
      <c r="AL48" s="63"/>
      <c r="AM48" s="822"/>
      <c r="AQ48" s="54"/>
      <c r="AR48" s="54"/>
      <c r="AS48" s="54"/>
      <c r="AT48" s="54"/>
      <c r="AU48" s="54"/>
      <c r="AV48" s="54"/>
      <c r="AW48" s="54"/>
      <c r="AX48" s="54"/>
      <c r="AY48" s="54"/>
      <c r="AZ48" s="54"/>
      <c r="BA48" s="54"/>
      <c r="BB48" s="54"/>
      <c r="BC48" s="54"/>
      <c r="BD48" s="54"/>
      <c r="BE48" s="54"/>
      <c r="BF48" s="54"/>
      <c r="BG48" s="54"/>
      <c r="BH48" s="54"/>
      <c r="BI48" s="54"/>
      <c r="BJ48" s="54"/>
      <c r="BK48" s="54"/>
      <c r="BL48" s="54"/>
      <c r="BM48" s="54"/>
      <c r="BN48" s="54"/>
    </row>
    <row r="49" spans="1:66" ht="17.100000000000001" customHeight="1" thickBot="1" x14ac:dyDescent="0.2">
      <c r="A49" s="778"/>
      <c r="B49" s="779"/>
      <c r="C49" s="7"/>
      <c r="D49" s="9"/>
      <c r="E49" s="12"/>
      <c r="F49" s="43"/>
      <c r="G49" s="12"/>
      <c r="H49" s="12"/>
      <c r="I49" s="12"/>
      <c r="J49" s="12"/>
      <c r="K49" s="12"/>
      <c r="L49" s="12"/>
      <c r="M49" s="12"/>
      <c r="N49" s="36"/>
      <c r="O49" s="12"/>
      <c r="P49" s="12"/>
      <c r="Q49" s="15"/>
      <c r="S49" s="15"/>
      <c r="T49" s="41"/>
      <c r="U49" s="20"/>
      <c r="V49" s="41"/>
      <c r="W49" s="41"/>
      <c r="X49" s="12"/>
      <c r="Y49" s="12"/>
      <c r="Z49" s="12"/>
      <c r="AA49" s="12"/>
      <c r="AB49" s="43"/>
      <c r="AC49" s="12"/>
      <c r="AD49" s="12"/>
      <c r="AE49" s="12"/>
      <c r="AF49" s="12"/>
      <c r="AG49" s="12"/>
      <c r="AH49" s="12"/>
      <c r="AI49" s="12"/>
      <c r="AJ49" s="36"/>
      <c r="AL49" s="63"/>
      <c r="AM49" s="822"/>
      <c r="AQ49" s="54"/>
      <c r="AR49" s="54"/>
      <c r="AS49" s="54"/>
      <c r="AT49" s="54"/>
      <c r="AU49" s="54"/>
      <c r="AV49" s="54"/>
      <c r="AW49" s="54"/>
      <c r="AX49" s="54"/>
      <c r="AY49" s="54"/>
      <c r="AZ49" s="54"/>
      <c r="BA49" s="54"/>
      <c r="BB49" s="54"/>
      <c r="BC49" s="54"/>
      <c r="BD49" s="54"/>
      <c r="BE49" s="54"/>
      <c r="BF49" s="54"/>
      <c r="BG49" s="54"/>
      <c r="BH49" s="54"/>
      <c r="BI49" s="54"/>
      <c r="BJ49" s="54"/>
      <c r="BK49" s="54"/>
      <c r="BL49" s="54"/>
      <c r="BM49" s="54"/>
      <c r="BN49" s="54"/>
    </row>
    <row r="50" spans="1:66" ht="17.100000000000001" customHeight="1" x14ac:dyDescent="0.15">
      <c r="A50" s="778"/>
      <c r="B50" s="779"/>
      <c r="C50" s="7"/>
      <c r="D50" s="780" t="s">
        <v>202</v>
      </c>
      <c r="E50" s="12"/>
      <c r="F50" s="7"/>
      <c r="H50" s="12"/>
      <c r="I50" s="41"/>
      <c r="J50" s="41"/>
      <c r="K50" s="12"/>
      <c r="L50" s="12"/>
      <c r="M50" s="12"/>
      <c r="N50" s="36"/>
      <c r="O50" s="12"/>
      <c r="P50" s="12"/>
      <c r="Q50" s="15"/>
      <c r="S50" s="15"/>
      <c r="T50" s="15"/>
      <c r="U50" s="20"/>
      <c r="V50" s="15"/>
      <c r="W50" s="15"/>
      <c r="X50" s="12"/>
      <c r="Y50" s="12"/>
      <c r="Z50" s="12"/>
      <c r="AA50" s="12"/>
      <c r="AB50" s="7"/>
      <c r="AD50" s="12"/>
      <c r="AE50" s="41"/>
      <c r="AF50" s="41"/>
      <c r="AG50" s="12"/>
      <c r="AH50" s="12"/>
      <c r="AI50" s="12"/>
      <c r="AJ50" s="36"/>
      <c r="AL50" s="780" t="s">
        <v>186</v>
      </c>
      <c r="AM50" s="822"/>
      <c r="AQ50" s="54"/>
      <c r="AR50" s="54"/>
      <c r="AS50" s="54"/>
      <c r="AT50" s="54"/>
      <c r="AU50" s="54"/>
      <c r="AV50" s="54"/>
      <c r="AW50" s="54"/>
      <c r="AX50" s="54"/>
      <c r="AY50" s="54"/>
      <c r="AZ50" s="54"/>
      <c r="BA50" s="54"/>
      <c r="BB50" s="54"/>
      <c r="BC50" s="54"/>
      <c r="BD50" s="54"/>
      <c r="BE50" s="54"/>
      <c r="BF50" s="54"/>
      <c r="BG50" s="54"/>
      <c r="BH50" s="54"/>
      <c r="BI50" s="54"/>
      <c r="BJ50" s="54"/>
      <c r="BK50" s="54"/>
      <c r="BL50" s="54"/>
      <c r="BM50" s="54"/>
      <c r="BN50" s="54"/>
    </row>
    <row r="51" spans="1:66" ht="17.100000000000001" customHeight="1" thickBot="1" x14ac:dyDescent="0.2">
      <c r="A51" s="778"/>
      <c r="B51" s="779"/>
      <c r="C51" s="7"/>
      <c r="D51" s="782"/>
      <c r="E51" s="12"/>
      <c r="F51" s="7"/>
      <c r="H51" s="15"/>
      <c r="I51" s="41"/>
      <c r="J51" s="41"/>
      <c r="K51" s="12"/>
      <c r="L51" s="12"/>
      <c r="M51" s="12"/>
      <c r="N51" s="36"/>
      <c r="O51" s="12"/>
      <c r="P51" s="12"/>
      <c r="Q51" s="15"/>
      <c r="S51" s="15"/>
      <c r="T51" s="15"/>
      <c r="U51" s="20"/>
      <c r="V51" s="15"/>
      <c r="W51" s="15"/>
      <c r="X51" s="12"/>
      <c r="AA51" s="12"/>
      <c r="AB51" s="7"/>
      <c r="AD51" s="15"/>
      <c r="AE51" s="41"/>
      <c r="AF51" s="41"/>
      <c r="AG51" s="12"/>
      <c r="AH51" s="12"/>
      <c r="AI51" s="12"/>
      <c r="AJ51" s="36"/>
      <c r="AL51" s="782"/>
      <c r="AM51" s="65"/>
    </row>
    <row r="52" spans="1:66" ht="17.100000000000001" customHeight="1" thickBot="1" x14ac:dyDescent="0.2">
      <c r="A52" s="778"/>
      <c r="B52" s="779"/>
      <c r="C52" s="7"/>
      <c r="D52" s="9"/>
      <c r="E52" s="30"/>
      <c r="F52" s="7"/>
      <c r="H52" s="15"/>
      <c r="I52" s="66"/>
      <c r="J52" s="66"/>
      <c r="K52" s="12"/>
      <c r="L52" s="12"/>
      <c r="M52" s="12"/>
      <c r="N52" s="39"/>
      <c r="O52" s="40"/>
      <c r="P52" s="40"/>
      <c r="Q52" s="40"/>
      <c r="S52" s="15"/>
      <c r="T52" s="15"/>
      <c r="U52" s="20"/>
      <c r="V52" s="15"/>
      <c r="W52" s="15"/>
      <c r="X52" s="15"/>
      <c r="AA52" s="15"/>
      <c r="AB52" s="7"/>
      <c r="AD52" s="15"/>
      <c r="AE52" s="66"/>
      <c r="AF52" s="66"/>
      <c r="AG52" s="12"/>
      <c r="AH52" s="12"/>
      <c r="AI52" s="12"/>
      <c r="AJ52" s="39"/>
      <c r="AK52" s="9"/>
      <c r="AL52" s="7"/>
      <c r="AM52" s="822"/>
    </row>
    <row r="53" spans="1:66" ht="17.100000000000001" customHeight="1" thickBot="1" x14ac:dyDescent="0.2">
      <c r="A53" s="778"/>
      <c r="B53" s="779"/>
      <c r="C53" s="7"/>
      <c r="D53" s="9"/>
      <c r="E53" s="38"/>
      <c r="F53" s="30"/>
      <c r="G53" s="44"/>
      <c r="H53" s="45"/>
      <c r="I53" s="22"/>
      <c r="J53" s="22"/>
      <c r="K53" s="22"/>
      <c r="L53" s="22"/>
      <c r="M53" s="26"/>
      <c r="N53" s="36"/>
      <c r="O53" s="12"/>
      <c r="P53" s="12"/>
      <c r="Q53" s="15"/>
      <c r="S53" s="15"/>
      <c r="T53" s="15"/>
      <c r="U53" s="20"/>
      <c r="W53" s="12"/>
      <c r="X53" s="38"/>
      <c r="AA53" s="15"/>
      <c r="AB53" s="30"/>
      <c r="AC53" s="44"/>
      <c r="AD53" s="45"/>
      <c r="AE53" s="22"/>
      <c r="AF53" s="22"/>
      <c r="AG53" s="22"/>
      <c r="AH53" s="22"/>
      <c r="AI53" s="26"/>
      <c r="AJ53" s="36"/>
      <c r="AL53" s="63"/>
      <c r="AM53" s="822"/>
    </row>
    <row r="54" spans="1:66" ht="17.100000000000001" customHeight="1" thickBot="1" x14ac:dyDescent="0.2">
      <c r="A54" s="778"/>
      <c r="B54" s="779"/>
      <c r="C54" s="7"/>
      <c r="D54" s="9"/>
      <c r="E54" s="15"/>
      <c r="F54" s="46"/>
      <c r="G54" s="46"/>
      <c r="H54" s="32"/>
      <c r="I54" s="47"/>
      <c r="J54" s="48"/>
      <c r="K54" s="25"/>
      <c r="L54" s="34"/>
      <c r="M54" s="35"/>
      <c r="N54" s="35"/>
      <c r="O54" s="49"/>
      <c r="P54" s="50"/>
      <c r="Q54" s="51"/>
      <c r="S54" s="15"/>
      <c r="T54" s="15"/>
      <c r="U54" s="20"/>
      <c r="W54" s="12"/>
      <c r="X54" s="15"/>
      <c r="Y54" s="15"/>
      <c r="Z54" s="15"/>
      <c r="AA54" s="15"/>
      <c r="AB54" s="46"/>
      <c r="AC54" s="46"/>
      <c r="AD54" s="32"/>
      <c r="AE54" s="47"/>
      <c r="AF54" s="48"/>
      <c r="AG54" s="25"/>
      <c r="AH54" s="34"/>
      <c r="AI54" s="35"/>
      <c r="AJ54" s="35"/>
      <c r="AL54" s="63"/>
      <c r="AM54" s="9"/>
    </row>
    <row r="55" spans="1:66" ht="17.100000000000001" customHeight="1" thickBot="1" x14ac:dyDescent="0.2">
      <c r="A55" s="778"/>
      <c r="B55" s="779"/>
      <c r="C55" s="7"/>
      <c r="D55" s="9"/>
      <c r="E55" s="15"/>
      <c r="F55" s="15"/>
      <c r="G55" s="15"/>
      <c r="H55" s="15"/>
      <c r="I55" s="12"/>
      <c r="J55" s="18"/>
      <c r="K55" s="12"/>
      <c r="L55" s="12"/>
      <c r="M55" s="12"/>
      <c r="N55" s="12"/>
      <c r="O55" s="20"/>
      <c r="P55" s="20"/>
      <c r="Q55" s="20"/>
      <c r="R55" s="20"/>
      <c r="S55" s="20"/>
      <c r="T55" s="20"/>
      <c r="U55" s="20"/>
      <c r="V55" s="20"/>
      <c r="W55" s="20"/>
      <c r="X55" s="20"/>
      <c r="Y55" s="20"/>
      <c r="Z55" s="20"/>
      <c r="AA55" s="20"/>
      <c r="AB55" s="15"/>
      <c r="AC55" s="15"/>
      <c r="AD55" s="15"/>
      <c r="AE55" s="12"/>
      <c r="AF55" s="18"/>
      <c r="AG55" s="12"/>
      <c r="AH55" s="12"/>
      <c r="AI55" s="12"/>
      <c r="AJ55" s="12"/>
      <c r="AL55" s="63"/>
      <c r="AM55" s="9"/>
    </row>
    <row r="56" spans="1:66" ht="17.100000000000001" customHeight="1" thickBot="1" x14ac:dyDescent="0.2">
      <c r="A56" s="778"/>
      <c r="B56" s="779"/>
      <c r="C56" s="31"/>
      <c r="D56" s="52"/>
      <c r="N56" s="15"/>
      <c r="O56" s="15"/>
      <c r="P56" s="208"/>
      <c r="Q56" s="208"/>
      <c r="R56" s="15"/>
      <c r="S56" s="15"/>
      <c r="T56" s="15"/>
      <c r="U56" s="15"/>
      <c r="W56" s="12"/>
      <c r="X56" s="12"/>
      <c r="Y56" s="12"/>
      <c r="Z56" s="12"/>
      <c r="AA56" s="12"/>
      <c r="AJ56" s="15"/>
      <c r="AL56" s="63"/>
      <c r="AM56" s="65"/>
    </row>
    <row r="57" spans="1:66" ht="17.100000000000001" customHeight="1" x14ac:dyDescent="0.15">
      <c r="A57" s="7"/>
      <c r="C57" s="61"/>
      <c r="D57" s="61"/>
      <c r="E57" s="57"/>
      <c r="F57" s="57"/>
      <c r="G57" s="57"/>
      <c r="H57" s="57"/>
      <c r="I57" s="206"/>
      <c r="J57" s="206"/>
      <c r="K57" s="206"/>
      <c r="L57" s="206"/>
      <c r="M57" s="57"/>
      <c r="N57" s="57"/>
      <c r="O57" s="57"/>
      <c r="P57" s="776" t="s">
        <v>185</v>
      </c>
      <c r="Q57" s="776"/>
      <c r="R57" s="776"/>
      <c r="S57" s="776"/>
      <c r="T57" s="776"/>
      <c r="U57" s="776"/>
      <c r="V57" s="776"/>
      <c r="W57" s="776"/>
      <c r="X57" s="776"/>
      <c r="Y57" s="57"/>
      <c r="Z57" s="57"/>
      <c r="AA57" s="57"/>
      <c r="AB57" s="207"/>
      <c r="AC57" s="207"/>
      <c r="AD57" s="207"/>
      <c r="AE57" s="207"/>
      <c r="AF57" s="57"/>
      <c r="AG57" s="57"/>
      <c r="AH57" s="57"/>
      <c r="AI57" s="57"/>
      <c r="AJ57" s="57"/>
      <c r="AK57" s="57"/>
      <c r="AM57" s="9"/>
    </row>
    <row r="58" spans="1:66" ht="17.100000000000001" customHeight="1" thickBot="1" x14ac:dyDescent="0.2">
      <c r="A58" s="31"/>
      <c r="B58" s="53"/>
      <c r="C58" s="67"/>
      <c r="D58" s="67"/>
      <c r="E58" s="67"/>
      <c r="F58" s="67"/>
      <c r="G58" s="67"/>
      <c r="H58" s="67"/>
      <c r="I58" s="67"/>
      <c r="J58" s="67"/>
      <c r="K58" s="67"/>
      <c r="L58" s="67"/>
      <c r="M58" s="67"/>
      <c r="N58" s="67"/>
      <c r="O58" s="67"/>
      <c r="P58" s="777"/>
      <c r="Q58" s="777"/>
      <c r="R58" s="777"/>
      <c r="S58" s="777"/>
      <c r="T58" s="777"/>
      <c r="U58" s="777"/>
      <c r="V58" s="777"/>
      <c r="W58" s="777"/>
      <c r="X58" s="777"/>
      <c r="Y58" s="67"/>
      <c r="Z58" s="67"/>
      <c r="AA58" s="67"/>
      <c r="AB58" s="67"/>
      <c r="AC58" s="67"/>
      <c r="AD58" s="67"/>
      <c r="AE58" s="67"/>
      <c r="AF58" s="67"/>
      <c r="AG58" s="67"/>
      <c r="AH58" s="67"/>
      <c r="AI58" s="67"/>
      <c r="AJ58" s="67"/>
      <c r="AK58" s="67"/>
      <c r="AL58" s="53"/>
      <c r="AM58" s="52"/>
    </row>
    <row r="59" spans="1:66" ht="17.100000000000001" customHeight="1" x14ac:dyDescent="0.15">
      <c r="B59" s="2" t="s">
        <v>208</v>
      </c>
      <c r="W59" s="2" t="s">
        <v>207</v>
      </c>
    </row>
  </sheetData>
  <mergeCells count="40">
    <mergeCell ref="AM52:AM53"/>
    <mergeCell ref="P57:X58"/>
    <mergeCell ref="AM43:AM44"/>
    <mergeCell ref="D46:D47"/>
    <mergeCell ref="AL46:AL47"/>
    <mergeCell ref="AM46:AM50"/>
    <mergeCell ref="D50:D51"/>
    <mergeCell ref="AL50:AL51"/>
    <mergeCell ref="S28:T34"/>
    <mergeCell ref="W28:AB30"/>
    <mergeCell ref="W31:X32"/>
    <mergeCell ref="W33:AB34"/>
    <mergeCell ref="B25:F25"/>
    <mergeCell ref="S23:U23"/>
    <mergeCell ref="G24:P25"/>
    <mergeCell ref="Q24:W25"/>
    <mergeCell ref="X24:AG25"/>
    <mergeCell ref="A38:B56"/>
    <mergeCell ref="S38:V38"/>
    <mergeCell ref="S35:T35"/>
    <mergeCell ref="A36:M37"/>
    <mergeCell ref="R36:V36"/>
    <mergeCell ref="S37:V37"/>
    <mergeCell ref="AC37:AH37"/>
    <mergeCell ref="AH25:AL25"/>
    <mergeCell ref="A26:Q27"/>
    <mergeCell ref="S26:V26"/>
    <mergeCell ref="R27:V27"/>
    <mergeCell ref="A28:Q34"/>
    <mergeCell ref="A1:AE1"/>
    <mergeCell ref="AF1:AM1"/>
    <mergeCell ref="A2:AM2"/>
    <mergeCell ref="P3:X4"/>
    <mergeCell ref="A5:B21"/>
    <mergeCell ref="AL5:AM21"/>
    <mergeCell ref="C11:C12"/>
    <mergeCell ref="AK11:AK12"/>
    <mergeCell ref="C15:C16"/>
    <mergeCell ref="AK15:AK16"/>
    <mergeCell ref="O21:P21"/>
  </mergeCells>
  <phoneticPr fontId="5"/>
  <printOptions horizontalCentered="1" verticalCentered="1"/>
  <pageMargins left="0.39370078740157483" right="0.39370078740157483" top="0.39370078740157483" bottom="0.39370078740157483" header="0.31496062992125984" footer="0.31496062992125984"/>
  <pageSetup paperSize="9" scale="82"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95B80-1ACD-4C9F-A1C2-185122FC83CD}">
  <dimension ref="A1:AW115"/>
  <sheetViews>
    <sheetView zoomScaleNormal="100" workbookViewId="0">
      <selection activeCell="A5" sqref="A5"/>
    </sheetView>
  </sheetViews>
  <sheetFormatPr defaultColWidth="9" defaultRowHeight="13.5" x14ac:dyDescent="0.15"/>
  <cols>
    <col min="1" max="141" width="2.625" style="349" customWidth="1"/>
    <col min="142" max="210" width="3.625" style="349" customWidth="1"/>
    <col min="211" max="16384" width="9" style="349"/>
  </cols>
  <sheetData>
    <row r="1" spans="1:41" s="343" customFormat="1" ht="21" x14ac:dyDescent="0.15">
      <c r="A1" s="836" t="s">
        <v>469</v>
      </c>
      <c r="B1" s="836"/>
      <c r="C1" s="836"/>
      <c r="D1" s="836"/>
      <c r="E1" s="836"/>
      <c r="F1" s="836"/>
      <c r="G1" s="836"/>
      <c r="H1" s="836"/>
      <c r="I1" s="836"/>
      <c r="J1" s="836"/>
      <c r="K1" s="836"/>
      <c r="L1" s="836"/>
      <c r="M1" s="836"/>
      <c r="N1" s="836"/>
      <c r="O1" s="836"/>
      <c r="P1" s="836"/>
      <c r="Q1" s="836"/>
      <c r="R1" s="836"/>
      <c r="S1" s="836"/>
      <c r="T1" s="836"/>
      <c r="U1" s="836"/>
      <c r="V1" s="836"/>
      <c r="W1" s="836"/>
      <c r="X1" s="836"/>
      <c r="Y1" s="836"/>
      <c r="Z1" s="836"/>
      <c r="AA1" s="836"/>
      <c r="AB1" s="836"/>
      <c r="AC1" s="836"/>
      <c r="AD1" s="836"/>
      <c r="AE1" s="836"/>
      <c r="AF1" s="836"/>
      <c r="AG1" s="836"/>
      <c r="AH1" s="836"/>
      <c r="AI1" s="836"/>
      <c r="AJ1" s="836"/>
      <c r="AK1" s="836"/>
      <c r="AL1" s="836"/>
      <c r="AM1" s="836"/>
    </row>
    <row r="2" spans="1:41" s="343" customFormat="1" x14ac:dyDescent="0.15">
      <c r="A2" s="837" t="s">
        <v>8618</v>
      </c>
      <c r="B2" s="837"/>
      <c r="C2" s="837"/>
      <c r="D2" s="837"/>
      <c r="E2" s="837"/>
      <c r="F2" s="837"/>
      <c r="G2" s="837"/>
      <c r="H2" s="837"/>
      <c r="I2" s="837"/>
      <c r="J2" s="837"/>
      <c r="K2" s="837"/>
      <c r="L2" s="837"/>
      <c r="M2" s="837"/>
      <c r="N2" s="837"/>
      <c r="O2" s="837"/>
      <c r="P2" s="837"/>
      <c r="Q2" s="837"/>
      <c r="R2" s="837"/>
      <c r="S2" s="837"/>
      <c r="T2" s="837"/>
      <c r="U2" s="837"/>
      <c r="V2" s="837"/>
      <c r="W2" s="837"/>
      <c r="X2" s="837"/>
      <c r="Y2" s="837"/>
      <c r="Z2" s="837"/>
      <c r="AA2" s="837"/>
      <c r="AB2" s="837"/>
      <c r="AC2" s="837"/>
      <c r="AD2" s="837"/>
      <c r="AE2" s="837"/>
      <c r="AF2" s="837"/>
      <c r="AG2" s="837"/>
      <c r="AH2" s="837"/>
      <c r="AI2" s="837"/>
      <c r="AJ2" s="837"/>
      <c r="AK2" s="837"/>
      <c r="AL2" s="837"/>
      <c r="AM2" s="837"/>
    </row>
    <row r="3" spans="1:41" s="343" customFormat="1" x14ac:dyDescent="0.15">
      <c r="A3" s="837"/>
      <c r="B3" s="837"/>
      <c r="C3" s="837"/>
      <c r="D3" s="837"/>
      <c r="E3" s="837"/>
      <c r="F3" s="837"/>
      <c r="G3" s="837"/>
      <c r="H3" s="837"/>
      <c r="I3" s="837"/>
      <c r="J3" s="837"/>
      <c r="K3" s="837"/>
      <c r="L3" s="837"/>
      <c r="M3" s="837"/>
      <c r="N3" s="837"/>
      <c r="O3" s="837"/>
      <c r="P3" s="837"/>
      <c r="Q3" s="837"/>
      <c r="R3" s="837"/>
      <c r="S3" s="837"/>
      <c r="T3" s="837"/>
      <c r="U3" s="837"/>
      <c r="V3" s="837"/>
      <c r="W3" s="837"/>
      <c r="X3" s="837"/>
      <c r="Y3" s="837"/>
      <c r="Z3" s="837"/>
      <c r="AA3" s="837"/>
      <c r="AB3" s="837"/>
      <c r="AC3" s="837"/>
      <c r="AD3" s="837"/>
      <c r="AE3" s="837"/>
      <c r="AF3" s="837"/>
      <c r="AG3" s="837"/>
      <c r="AH3" s="837"/>
      <c r="AI3" s="837"/>
      <c r="AJ3" s="837"/>
      <c r="AK3" s="837"/>
      <c r="AL3" s="837"/>
      <c r="AM3" s="837"/>
    </row>
    <row r="4" spans="1:41" s="343" customFormat="1" x14ac:dyDescent="0.15">
      <c r="A4" s="837"/>
      <c r="B4" s="837"/>
      <c r="C4" s="837"/>
      <c r="D4" s="837"/>
      <c r="E4" s="837"/>
      <c r="F4" s="837"/>
      <c r="G4" s="837"/>
      <c r="H4" s="837"/>
      <c r="I4" s="837"/>
      <c r="J4" s="837"/>
      <c r="K4" s="837"/>
      <c r="L4" s="837"/>
      <c r="M4" s="837"/>
      <c r="N4" s="837"/>
      <c r="O4" s="837"/>
      <c r="P4" s="837"/>
      <c r="Q4" s="837"/>
      <c r="R4" s="837"/>
      <c r="S4" s="837"/>
      <c r="T4" s="837"/>
      <c r="U4" s="837"/>
      <c r="V4" s="837"/>
      <c r="W4" s="837"/>
      <c r="X4" s="837"/>
      <c r="Y4" s="837"/>
      <c r="Z4" s="837"/>
      <c r="AA4" s="837"/>
      <c r="AB4" s="837"/>
      <c r="AC4" s="837"/>
      <c r="AD4" s="837"/>
      <c r="AE4" s="837"/>
      <c r="AF4" s="837"/>
      <c r="AG4" s="837"/>
      <c r="AH4" s="837"/>
      <c r="AI4" s="837"/>
      <c r="AJ4" s="837"/>
      <c r="AK4" s="837"/>
      <c r="AL4" s="837"/>
      <c r="AM4" s="837"/>
    </row>
    <row r="5" spans="1:41" s="343" customFormat="1" ht="17.25" x14ac:dyDescent="0.15">
      <c r="A5" s="344"/>
      <c r="B5" s="344"/>
      <c r="C5" s="344"/>
      <c r="D5" s="344"/>
      <c r="E5" s="344"/>
      <c r="F5" s="344"/>
      <c r="G5" s="344"/>
      <c r="H5" s="344"/>
      <c r="I5" s="344"/>
      <c r="J5" s="344"/>
      <c r="K5" s="344"/>
      <c r="L5" s="344"/>
      <c r="M5" s="344"/>
      <c r="N5" s="344"/>
      <c r="O5" s="344"/>
      <c r="P5" s="344"/>
      <c r="Q5" s="344"/>
      <c r="R5" s="344"/>
      <c r="S5" s="344"/>
      <c r="T5" s="344"/>
      <c r="U5" s="344"/>
      <c r="V5" s="344"/>
      <c r="W5" s="344"/>
      <c r="X5" s="344"/>
      <c r="Y5" s="344"/>
      <c r="Z5" s="344"/>
      <c r="AA5" s="344"/>
      <c r="AB5" s="344"/>
      <c r="AC5" s="344"/>
      <c r="AD5" s="344"/>
      <c r="AE5" s="344"/>
      <c r="AF5" s="344"/>
      <c r="AG5" s="344"/>
      <c r="AH5" s="344"/>
      <c r="AI5" s="344"/>
      <c r="AJ5" s="344"/>
      <c r="AK5" s="344"/>
      <c r="AL5" s="344"/>
      <c r="AM5" s="344"/>
      <c r="AN5" s="344"/>
      <c r="AO5" s="344"/>
    </row>
    <row r="6" spans="1:41" s="345" customFormat="1" ht="14.25" x14ac:dyDescent="0.15">
      <c r="G6" s="835" t="s">
        <v>470</v>
      </c>
      <c r="H6" s="835"/>
      <c r="I6" s="835"/>
      <c r="J6" s="835"/>
      <c r="K6" s="835"/>
      <c r="L6" s="835"/>
      <c r="M6" s="835"/>
      <c r="N6" s="835"/>
      <c r="O6" s="835"/>
      <c r="P6" s="835"/>
      <c r="Q6" s="835"/>
      <c r="R6" s="835"/>
      <c r="S6" s="835"/>
      <c r="T6" s="835"/>
      <c r="U6" s="835"/>
      <c r="V6" s="835"/>
      <c r="W6" s="835"/>
      <c r="X6" s="835"/>
      <c r="Y6" s="835"/>
      <c r="Z6" s="835"/>
      <c r="AA6" s="835"/>
      <c r="AB6" s="835"/>
      <c r="AC6" s="835"/>
      <c r="AD6" s="835"/>
      <c r="AE6" s="835"/>
      <c r="AF6" s="835"/>
      <c r="AG6" s="835"/>
      <c r="AH6" s="346"/>
    </row>
    <row r="7" spans="1:41" s="345" customFormat="1" ht="14.25" x14ac:dyDescent="0.15"/>
    <row r="8" spans="1:41" s="345" customFormat="1" ht="14.25" x14ac:dyDescent="0.15">
      <c r="D8" s="838" t="s">
        <v>471</v>
      </c>
      <c r="E8" s="838"/>
      <c r="F8" s="838"/>
      <c r="G8" s="838"/>
      <c r="H8" s="838"/>
      <c r="I8" s="838"/>
      <c r="J8" s="838"/>
      <c r="K8" s="838"/>
      <c r="L8" s="838"/>
      <c r="M8" s="347" t="s">
        <v>472</v>
      </c>
      <c r="N8" s="838"/>
      <c r="O8" s="838"/>
      <c r="P8" s="838"/>
      <c r="Q8" s="839" t="s">
        <v>473</v>
      </c>
      <c r="R8" s="839"/>
      <c r="S8" s="838" t="s">
        <v>474</v>
      </c>
      <c r="T8" s="838"/>
      <c r="U8" s="838"/>
      <c r="V8" s="838" t="s">
        <v>475</v>
      </c>
      <c r="W8" s="838"/>
      <c r="X8" s="838"/>
      <c r="Y8" s="838"/>
      <c r="Z8" s="838"/>
      <c r="AA8" s="838"/>
      <c r="AB8" s="838"/>
      <c r="AC8" s="838"/>
      <c r="AD8" s="838"/>
      <c r="AE8" s="347" t="s">
        <v>472</v>
      </c>
      <c r="AF8" s="838"/>
      <c r="AG8" s="838"/>
      <c r="AH8" s="838"/>
      <c r="AI8" s="839" t="s">
        <v>473</v>
      </c>
      <c r="AJ8" s="839"/>
    </row>
    <row r="9" spans="1:41" s="345" customFormat="1" ht="14.25" x14ac:dyDescent="0.15"/>
    <row r="10" spans="1:41" s="345" customFormat="1" ht="14.25" x14ac:dyDescent="0.15">
      <c r="A10" s="833" t="s">
        <v>8619</v>
      </c>
      <c r="B10" s="833"/>
      <c r="C10" s="833"/>
      <c r="D10" s="833"/>
      <c r="E10" s="833"/>
      <c r="F10" s="833"/>
      <c r="G10" s="833"/>
      <c r="H10" s="833"/>
      <c r="I10" s="833"/>
      <c r="J10" s="833"/>
      <c r="K10" s="833"/>
      <c r="L10" s="833"/>
      <c r="M10" s="833"/>
      <c r="N10" s="833"/>
      <c r="O10" s="833"/>
      <c r="P10" s="833"/>
      <c r="Q10" s="833"/>
      <c r="R10" s="833"/>
      <c r="S10" s="833"/>
      <c r="T10" s="833"/>
      <c r="U10" s="833"/>
      <c r="V10" s="833"/>
      <c r="W10" s="833"/>
      <c r="X10" s="833"/>
      <c r="Y10" s="833"/>
      <c r="Z10" s="833"/>
      <c r="AA10" s="833"/>
      <c r="AB10" s="833"/>
      <c r="AC10" s="833"/>
      <c r="AD10" s="833"/>
      <c r="AE10" s="833"/>
      <c r="AF10" s="833"/>
      <c r="AG10" s="833"/>
      <c r="AH10" s="833"/>
      <c r="AI10" s="833"/>
      <c r="AJ10" s="833"/>
      <c r="AK10" s="833"/>
      <c r="AL10" s="833"/>
      <c r="AM10" s="833"/>
    </row>
    <row r="11" spans="1:41" s="345" customFormat="1" ht="14.25" x14ac:dyDescent="0.15">
      <c r="A11" s="833" t="s">
        <v>8620</v>
      </c>
      <c r="B11" s="833"/>
      <c r="C11" s="833"/>
      <c r="D11" s="833"/>
      <c r="E11" s="833"/>
      <c r="F11" s="833"/>
      <c r="G11" s="833"/>
      <c r="H11" s="833"/>
      <c r="I11" s="833"/>
      <c r="J11" s="833"/>
      <c r="K11" s="833"/>
      <c r="L11" s="833"/>
      <c r="M11" s="833"/>
      <c r="N11" s="833"/>
      <c r="O11" s="833"/>
      <c r="P11" s="833"/>
      <c r="Q11" s="833"/>
      <c r="R11" s="833"/>
      <c r="S11" s="833"/>
      <c r="T11" s="833"/>
      <c r="U11" s="833"/>
      <c r="V11" s="833"/>
      <c r="W11" s="833"/>
      <c r="X11" s="833"/>
      <c r="Y11" s="833"/>
      <c r="Z11" s="833"/>
      <c r="AA11" s="833"/>
      <c r="AB11" s="833"/>
      <c r="AC11" s="833"/>
      <c r="AD11" s="833"/>
      <c r="AE11" s="833"/>
      <c r="AF11" s="833"/>
      <c r="AG11" s="833"/>
      <c r="AH11" s="833"/>
      <c r="AI11" s="833"/>
      <c r="AJ11" s="833"/>
      <c r="AK11" s="833"/>
      <c r="AL11" s="833"/>
      <c r="AM11" s="833"/>
    </row>
    <row r="12" spans="1:41" s="345" customFormat="1" ht="14.25" x14ac:dyDescent="0.15"/>
    <row r="13" spans="1:41" s="345" customFormat="1" ht="14.25" x14ac:dyDescent="0.15">
      <c r="G13" s="834" t="s">
        <v>8621</v>
      </c>
      <c r="H13" s="834"/>
      <c r="I13" s="834"/>
      <c r="J13" s="834"/>
      <c r="K13" s="834"/>
      <c r="L13" s="834"/>
      <c r="M13" s="834"/>
      <c r="N13" s="834"/>
      <c r="O13" s="834"/>
      <c r="P13" s="834"/>
      <c r="Q13" s="834"/>
      <c r="R13" s="834"/>
      <c r="S13" s="834"/>
      <c r="T13" s="834"/>
      <c r="U13" s="834"/>
      <c r="V13" s="834"/>
      <c r="W13" s="834"/>
      <c r="X13" s="834"/>
      <c r="Y13" s="834"/>
      <c r="Z13" s="834"/>
      <c r="AA13" s="834"/>
      <c r="AB13" s="834"/>
      <c r="AC13" s="834"/>
      <c r="AD13" s="834"/>
      <c r="AE13" s="834"/>
      <c r="AF13" s="834"/>
      <c r="AG13" s="834"/>
    </row>
    <row r="14" spans="1:41" s="345" customFormat="1" ht="14.25" x14ac:dyDescent="0.15">
      <c r="B14" s="835" t="s">
        <v>476</v>
      </c>
      <c r="C14" s="835"/>
      <c r="D14" s="835"/>
      <c r="F14" s="840" t="s">
        <v>2984</v>
      </c>
      <c r="G14" s="840"/>
      <c r="H14" s="840"/>
      <c r="I14" s="840"/>
      <c r="J14" s="840"/>
      <c r="K14" s="840"/>
      <c r="L14" s="840"/>
      <c r="M14" s="840"/>
      <c r="N14" s="840"/>
      <c r="O14" s="840"/>
      <c r="P14" s="840"/>
      <c r="Q14" s="840"/>
      <c r="R14" s="840"/>
      <c r="S14" s="840"/>
      <c r="T14" s="840"/>
      <c r="U14" s="840"/>
      <c r="V14" s="840"/>
      <c r="W14" s="840"/>
      <c r="X14" s="840"/>
      <c r="Y14" s="840"/>
      <c r="Z14" s="840"/>
      <c r="AA14" s="840"/>
      <c r="AB14" s="840"/>
      <c r="AC14" s="840"/>
      <c r="AD14" s="840"/>
      <c r="AE14" s="840"/>
      <c r="AF14" s="840"/>
      <c r="AG14" s="840"/>
      <c r="AH14" s="840"/>
    </row>
    <row r="15" spans="1:41" s="345" customFormat="1" ht="14.25" x14ac:dyDescent="0.15">
      <c r="B15" s="835" t="s">
        <v>477</v>
      </c>
      <c r="C15" s="835"/>
      <c r="D15" s="835"/>
      <c r="F15" s="840" t="s">
        <v>478</v>
      </c>
      <c r="G15" s="840"/>
      <c r="H15" s="840"/>
      <c r="I15" s="840"/>
      <c r="J15" s="840"/>
      <c r="K15" s="840"/>
      <c r="L15" s="840"/>
      <c r="M15" s="840"/>
      <c r="N15" s="840"/>
      <c r="O15" s="840"/>
      <c r="P15" s="840"/>
      <c r="Q15" s="840"/>
      <c r="R15" s="840"/>
      <c r="S15" s="840"/>
      <c r="T15" s="840"/>
      <c r="U15" s="840"/>
      <c r="V15" s="840"/>
      <c r="W15" s="840"/>
      <c r="X15" s="840"/>
      <c r="Y15" s="840"/>
      <c r="Z15" s="840"/>
      <c r="AA15" s="840"/>
      <c r="AB15" s="840"/>
      <c r="AC15" s="840"/>
      <c r="AD15" s="840"/>
      <c r="AE15" s="840"/>
      <c r="AF15" s="840"/>
      <c r="AG15" s="840"/>
      <c r="AH15" s="840"/>
    </row>
    <row r="17" spans="1:49" ht="14.25" x14ac:dyDescent="0.15">
      <c r="A17" s="348">
        <v>1</v>
      </c>
      <c r="B17" s="348" t="s">
        <v>479</v>
      </c>
      <c r="C17" s="348"/>
      <c r="D17" s="348"/>
      <c r="E17" s="348"/>
      <c r="M17" s="349" t="s">
        <v>480</v>
      </c>
    </row>
    <row r="18" spans="1:49" ht="16.5" customHeight="1" x14ac:dyDescent="0.15">
      <c r="B18" s="841"/>
      <c r="C18" s="841"/>
      <c r="D18" s="842" t="s">
        <v>6100</v>
      </c>
      <c r="E18" s="842"/>
      <c r="F18" s="842"/>
      <c r="G18" s="842"/>
      <c r="H18" s="842"/>
      <c r="I18" s="842"/>
      <c r="J18" s="842"/>
      <c r="K18" s="842"/>
      <c r="L18" s="842"/>
      <c r="M18" s="842"/>
      <c r="N18" s="842"/>
      <c r="O18" s="842"/>
      <c r="P18" s="842"/>
      <c r="Q18" s="842"/>
      <c r="R18" s="842"/>
      <c r="S18" s="842"/>
      <c r="T18" s="842"/>
      <c r="U18" s="842"/>
      <c r="V18" s="842"/>
      <c r="W18" s="842"/>
      <c r="X18" s="842"/>
      <c r="Y18" s="842"/>
      <c r="Z18" s="842"/>
      <c r="AA18" s="842"/>
      <c r="AB18" s="842"/>
      <c r="AC18" s="842"/>
      <c r="AD18" s="842"/>
      <c r="AE18" s="842"/>
      <c r="AF18" s="842"/>
      <c r="AV18" s="351"/>
      <c r="AW18" s="351"/>
    </row>
    <row r="19" spans="1:49" ht="16.5" customHeight="1" x14ac:dyDescent="0.15">
      <c r="B19" s="843"/>
      <c r="C19" s="843"/>
      <c r="D19" s="354" t="s">
        <v>6101</v>
      </c>
      <c r="E19" s="353"/>
      <c r="F19" s="353"/>
      <c r="G19" s="353"/>
      <c r="H19" s="353"/>
      <c r="I19" s="353"/>
      <c r="J19" s="353"/>
      <c r="K19" s="353"/>
      <c r="L19" s="353"/>
      <c r="M19" s="353"/>
      <c r="N19" s="353"/>
      <c r="O19" s="353"/>
      <c r="P19" s="353"/>
      <c r="Q19" s="353"/>
      <c r="R19" s="353"/>
      <c r="S19" s="353"/>
      <c r="T19" s="353"/>
      <c r="U19" s="353"/>
      <c r="V19" s="353"/>
      <c r="W19" s="353"/>
      <c r="X19" s="353"/>
      <c r="Y19" s="353"/>
      <c r="Z19" s="353"/>
      <c r="AA19" s="353"/>
      <c r="AB19" s="353"/>
      <c r="AC19" s="353"/>
      <c r="AD19" s="353"/>
      <c r="AE19" s="353"/>
      <c r="AF19" s="353"/>
      <c r="AG19" s="353"/>
      <c r="AH19" s="353"/>
      <c r="AI19" s="353"/>
    </row>
    <row r="20" spans="1:49" ht="16.5" customHeight="1" x14ac:dyDescent="0.15">
      <c r="B20" s="352"/>
      <c r="C20" s="352"/>
      <c r="D20" s="354" t="s">
        <v>6099</v>
      </c>
      <c r="E20" s="353"/>
      <c r="F20" s="353"/>
      <c r="G20" s="353"/>
      <c r="H20" s="353"/>
      <c r="I20" s="353"/>
      <c r="J20" s="353"/>
      <c r="K20" s="353"/>
      <c r="L20" s="353"/>
      <c r="M20" s="353"/>
      <c r="N20" s="353"/>
      <c r="O20" s="353"/>
      <c r="P20" s="353"/>
      <c r="Q20" s="353"/>
      <c r="R20" s="353"/>
      <c r="S20" s="353"/>
      <c r="T20" s="353"/>
      <c r="U20" s="353"/>
      <c r="V20" s="353"/>
      <c r="W20" s="353"/>
      <c r="X20" s="353"/>
      <c r="Y20" s="353"/>
      <c r="Z20" s="353"/>
      <c r="AA20" s="353"/>
      <c r="AB20" s="353"/>
      <c r="AC20" s="353"/>
      <c r="AD20" s="353"/>
      <c r="AE20" s="353"/>
      <c r="AF20" s="353"/>
      <c r="AG20" s="353"/>
      <c r="AH20" s="353"/>
      <c r="AI20" s="353"/>
      <c r="AV20" s="351"/>
      <c r="AW20" s="351"/>
    </row>
    <row r="21" spans="1:49" ht="14.25" x14ac:dyDescent="0.15">
      <c r="A21" s="348">
        <v>2</v>
      </c>
      <c r="B21" s="348" t="s">
        <v>481</v>
      </c>
      <c r="C21" s="348"/>
      <c r="S21" s="841"/>
      <c r="T21" s="841"/>
      <c r="U21" s="841"/>
      <c r="V21" s="841"/>
      <c r="W21" s="841"/>
      <c r="X21" s="841"/>
      <c r="Y21" s="841"/>
    </row>
    <row r="22" spans="1:49" x14ac:dyDescent="0.15">
      <c r="B22" s="844" t="s">
        <v>482</v>
      </c>
      <c r="C22" s="845"/>
      <c r="D22" s="356" t="s">
        <v>483</v>
      </c>
      <c r="E22" s="356"/>
      <c r="F22" s="356"/>
      <c r="G22" s="356"/>
      <c r="O22" s="846" t="s">
        <v>484</v>
      </c>
      <c r="P22" s="846"/>
      <c r="Q22" s="846"/>
      <c r="R22" s="846"/>
      <c r="S22" s="846"/>
      <c r="T22" s="846"/>
      <c r="U22" s="846"/>
      <c r="V22" s="846"/>
      <c r="W22" s="846"/>
      <c r="X22" s="846"/>
      <c r="Y22" s="846"/>
      <c r="Z22" s="846"/>
      <c r="AA22" s="846"/>
      <c r="AB22" s="846"/>
      <c r="AC22" s="846"/>
      <c r="AD22" s="846"/>
      <c r="AE22" s="846"/>
      <c r="AF22" s="846"/>
      <c r="AG22" s="846"/>
      <c r="AH22" s="846"/>
      <c r="AI22" s="846"/>
      <c r="AJ22" s="846"/>
      <c r="AK22" s="846"/>
    </row>
    <row r="23" spans="1:49" s="358" customFormat="1" ht="11.25" x14ac:dyDescent="0.15">
      <c r="C23" s="847" t="s">
        <v>8622</v>
      </c>
      <c r="D23" s="847"/>
      <c r="E23" s="847"/>
      <c r="F23" s="847"/>
      <c r="G23" s="847"/>
      <c r="H23" s="847"/>
      <c r="I23" s="847"/>
      <c r="J23" s="847"/>
      <c r="K23" s="359" t="s">
        <v>485</v>
      </c>
      <c r="L23" s="359"/>
      <c r="M23" s="359"/>
      <c r="N23" s="359"/>
      <c r="O23" s="359"/>
      <c r="P23" s="359"/>
      <c r="Q23" s="359"/>
      <c r="R23" s="359"/>
      <c r="S23" s="359"/>
      <c r="T23" s="359"/>
      <c r="U23" s="359"/>
      <c r="V23" s="359"/>
      <c r="W23" s="359"/>
      <c r="X23" s="359"/>
      <c r="Y23" s="359"/>
      <c r="Z23" s="359"/>
      <c r="AA23" s="359"/>
      <c r="AB23" s="359"/>
      <c r="AC23" s="359"/>
      <c r="AD23" s="359"/>
      <c r="AE23" s="359"/>
      <c r="AF23" s="359"/>
      <c r="AG23" s="359"/>
    </row>
    <row r="24" spans="1:49" s="358" customFormat="1" ht="11.25" x14ac:dyDescent="0.15">
      <c r="C24" s="847" t="s">
        <v>8623</v>
      </c>
      <c r="D24" s="847"/>
      <c r="E24" s="847"/>
      <c r="F24" s="847"/>
      <c r="G24" s="847"/>
      <c r="H24" s="847"/>
      <c r="I24" s="847"/>
      <c r="J24" s="847"/>
      <c r="K24" s="360" t="s">
        <v>485</v>
      </c>
      <c r="L24" s="360"/>
      <c r="M24" s="360"/>
      <c r="N24" s="360"/>
      <c r="O24" s="360"/>
      <c r="P24" s="360"/>
      <c r="Q24" s="359"/>
      <c r="R24" s="360"/>
      <c r="S24" s="360"/>
      <c r="T24" s="360"/>
      <c r="U24" s="360"/>
      <c r="V24" s="360"/>
      <c r="W24" s="360"/>
      <c r="X24" s="360"/>
      <c r="Y24" s="360"/>
      <c r="Z24" s="360"/>
      <c r="AA24" s="360"/>
      <c r="AB24" s="360"/>
      <c r="AC24" s="360"/>
      <c r="AD24" s="360"/>
      <c r="AE24" s="360"/>
      <c r="AF24" s="360"/>
      <c r="AG24" s="360"/>
      <c r="AH24" s="360"/>
    </row>
    <row r="25" spans="1:49" x14ac:dyDescent="0.15">
      <c r="B25" s="844" t="s">
        <v>486</v>
      </c>
      <c r="C25" s="845"/>
      <c r="D25" s="356" t="s">
        <v>487</v>
      </c>
      <c r="E25" s="356"/>
      <c r="F25" s="356"/>
    </row>
    <row r="27" spans="1:49" x14ac:dyDescent="0.15">
      <c r="B27" s="844" t="s">
        <v>488</v>
      </c>
      <c r="C27" s="845"/>
      <c r="D27" s="356" t="s">
        <v>489</v>
      </c>
      <c r="E27" s="356"/>
      <c r="F27" s="356"/>
      <c r="G27" s="356"/>
    </row>
    <row r="29" spans="1:49" x14ac:dyDescent="0.15">
      <c r="B29" s="844" t="s">
        <v>490</v>
      </c>
      <c r="C29" s="845"/>
      <c r="D29" s="356" t="s">
        <v>491</v>
      </c>
      <c r="E29" s="356"/>
    </row>
    <row r="30" spans="1:49" x14ac:dyDescent="0.15">
      <c r="B30" s="361" t="s">
        <v>432</v>
      </c>
      <c r="C30" s="349" t="s">
        <v>492</v>
      </c>
      <c r="D30" s="362"/>
      <c r="E30" s="362"/>
      <c r="F30" s="362"/>
      <c r="G30" s="362"/>
      <c r="H30" s="362"/>
      <c r="I30" s="362"/>
      <c r="J30" s="362"/>
      <c r="K30" s="362"/>
      <c r="L30" s="362"/>
      <c r="M30" s="362"/>
      <c r="N30" s="362"/>
      <c r="O30" s="362"/>
      <c r="P30" s="362"/>
      <c r="Q30" s="362"/>
      <c r="R30" s="362"/>
      <c r="S30" s="362"/>
      <c r="T30" s="362"/>
      <c r="U30" s="362"/>
      <c r="V30" s="362"/>
      <c r="W30" s="362"/>
      <c r="X30" s="362"/>
      <c r="Y30" s="362"/>
    </row>
    <row r="31" spans="1:49" x14ac:dyDescent="0.15">
      <c r="B31" s="361"/>
      <c r="C31" s="358" t="s">
        <v>493</v>
      </c>
      <c r="D31" s="363" t="s">
        <v>494</v>
      </c>
      <c r="E31" s="363"/>
      <c r="F31" s="363"/>
      <c r="G31" s="362"/>
      <c r="H31" s="362"/>
      <c r="I31" s="362"/>
      <c r="J31" s="362"/>
      <c r="K31" s="362"/>
      <c r="L31" s="362"/>
      <c r="M31" s="362"/>
      <c r="N31" s="362"/>
      <c r="O31" s="362"/>
      <c r="P31" s="362"/>
      <c r="Q31" s="362"/>
      <c r="R31" s="362"/>
      <c r="S31" s="362"/>
      <c r="T31" s="362"/>
      <c r="U31" s="362"/>
      <c r="V31" s="362"/>
      <c r="W31" s="362"/>
      <c r="X31" s="362"/>
      <c r="Y31" s="362"/>
    </row>
    <row r="32" spans="1:49" x14ac:dyDescent="0.15">
      <c r="B32" s="361"/>
      <c r="C32" s="358" t="s">
        <v>493</v>
      </c>
      <c r="D32" s="363" t="s">
        <v>3709</v>
      </c>
      <c r="E32" s="363"/>
      <c r="F32" s="363"/>
      <c r="G32" s="362"/>
      <c r="H32" s="362"/>
      <c r="I32" s="362"/>
      <c r="J32" s="362"/>
      <c r="K32" s="362"/>
      <c r="L32" s="362"/>
      <c r="M32" s="362"/>
      <c r="N32" s="362"/>
      <c r="O32" s="362"/>
      <c r="P32" s="362"/>
      <c r="Q32" s="362"/>
      <c r="R32" s="362"/>
      <c r="S32" s="362"/>
      <c r="T32" s="362"/>
      <c r="U32" s="362"/>
      <c r="V32" s="362"/>
      <c r="W32" s="362"/>
      <c r="X32" s="362"/>
      <c r="Y32" s="362"/>
    </row>
    <row r="33" spans="2:39" x14ac:dyDescent="0.15">
      <c r="B33" s="361"/>
      <c r="C33" s="358" t="s">
        <v>493</v>
      </c>
      <c r="D33" s="363" t="s">
        <v>495</v>
      </c>
      <c r="E33" s="363"/>
      <c r="F33" s="363"/>
      <c r="G33" s="362"/>
      <c r="H33" s="362"/>
      <c r="I33" s="362"/>
      <c r="J33" s="362"/>
      <c r="K33" s="362"/>
      <c r="L33" s="362"/>
      <c r="M33" s="362"/>
      <c r="N33" s="362"/>
      <c r="O33" s="362"/>
      <c r="P33" s="362"/>
      <c r="Q33" s="362"/>
      <c r="R33" s="362"/>
      <c r="S33" s="362"/>
      <c r="T33" s="362"/>
      <c r="U33" s="362"/>
      <c r="V33" s="362"/>
      <c r="W33" s="362"/>
      <c r="X33" s="362"/>
      <c r="Y33" s="362"/>
    </row>
    <row r="34" spans="2:39" x14ac:dyDescent="0.15">
      <c r="B34" s="361"/>
      <c r="C34" s="358" t="s">
        <v>493</v>
      </c>
      <c r="D34" s="363" t="s">
        <v>496</v>
      </c>
      <c r="E34" s="363"/>
      <c r="F34" s="363"/>
      <c r="G34" s="362"/>
      <c r="H34" s="362"/>
      <c r="I34" s="362"/>
      <c r="J34" s="362"/>
      <c r="K34" s="362"/>
      <c r="L34" s="362"/>
      <c r="M34" s="362"/>
      <c r="N34" s="362"/>
      <c r="O34" s="362"/>
      <c r="P34" s="362"/>
      <c r="Q34" s="362"/>
      <c r="R34" s="362"/>
      <c r="S34" s="362"/>
      <c r="T34" s="362"/>
      <c r="U34" s="362"/>
      <c r="V34" s="362"/>
      <c r="W34" s="362"/>
      <c r="X34" s="362"/>
      <c r="Y34" s="362"/>
    </row>
    <row r="35" spans="2:39" x14ac:dyDescent="0.15">
      <c r="B35" s="361" t="s">
        <v>432</v>
      </c>
      <c r="C35" s="349" t="s">
        <v>497</v>
      </c>
      <c r="D35" s="362"/>
      <c r="E35" s="362"/>
      <c r="F35" s="362"/>
      <c r="G35" s="362"/>
      <c r="H35" s="362"/>
      <c r="I35" s="362"/>
      <c r="J35" s="362"/>
      <c r="K35" s="362"/>
      <c r="L35" s="362"/>
      <c r="M35" s="362"/>
      <c r="N35" s="362"/>
      <c r="O35" s="362"/>
      <c r="P35" s="362"/>
      <c r="Q35" s="362"/>
      <c r="R35" s="362"/>
      <c r="S35" s="362"/>
      <c r="T35" s="362"/>
      <c r="U35" s="362"/>
      <c r="V35" s="362"/>
      <c r="W35" s="362"/>
      <c r="X35" s="362"/>
      <c r="Y35" s="362"/>
    </row>
    <row r="36" spans="2:39" x14ac:dyDescent="0.15">
      <c r="B36" s="361"/>
      <c r="C36" s="358" t="s">
        <v>493</v>
      </c>
      <c r="D36" s="363" t="s">
        <v>494</v>
      </c>
      <c r="E36" s="363"/>
      <c r="F36" s="363"/>
      <c r="G36" s="363"/>
      <c r="H36" s="363"/>
      <c r="I36" s="363"/>
      <c r="J36" s="363"/>
      <c r="K36" s="363"/>
      <c r="L36" s="363"/>
      <c r="M36" s="363"/>
      <c r="N36" s="363"/>
      <c r="O36" s="363"/>
      <c r="P36" s="363"/>
      <c r="Q36" s="363"/>
      <c r="R36" s="363"/>
      <c r="S36" s="363"/>
      <c r="T36" s="363"/>
      <c r="U36" s="363"/>
      <c r="V36" s="363"/>
      <c r="W36" s="363"/>
      <c r="X36" s="363"/>
      <c r="Y36" s="363"/>
      <c r="Z36" s="358"/>
      <c r="AA36" s="358"/>
      <c r="AB36" s="358"/>
      <c r="AC36" s="358"/>
      <c r="AD36" s="358"/>
      <c r="AE36" s="358"/>
      <c r="AF36" s="358"/>
      <c r="AG36" s="358"/>
      <c r="AH36" s="358"/>
      <c r="AI36" s="358"/>
      <c r="AJ36" s="358"/>
      <c r="AK36" s="358"/>
      <c r="AL36" s="358"/>
      <c r="AM36" s="358"/>
    </row>
    <row r="37" spans="2:39" x14ac:dyDescent="0.15">
      <c r="B37" s="361"/>
      <c r="C37" s="358" t="s">
        <v>493</v>
      </c>
      <c r="D37" s="363" t="s">
        <v>498</v>
      </c>
      <c r="E37" s="363"/>
      <c r="F37" s="363"/>
      <c r="G37" s="363"/>
      <c r="H37" s="363"/>
      <c r="I37" s="363"/>
      <c r="J37" s="363"/>
      <c r="K37" s="363"/>
      <c r="L37" s="363"/>
      <c r="M37" s="363"/>
      <c r="N37" s="363"/>
      <c r="O37" s="363"/>
      <c r="P37" s="363"/>
      <c r="Q37" s="363"/>
      <c r="R37" s="363"/>
      <c r="S37" s="363"/>
      <c r="T37" s="363"/>
      <c r="U37" s="363"/>
      <c r="V37" s="363"/>
      <c r="W37" s="363"/>
      <c r="X37" s="363"/>
      <c r="Y37" s="363"/>
      <c r="Z37" s="358"/>
      <c r="AA37" s="358"/>
      <c r="AB37" s="358"/>
      <c r="AC37" s="358"/>
      <c r="AD37" s="358"/>
      <c r="AE37" s="358"/>
      <c r="AF37" s="358"/>
      <c r="AG37" s="358"/>
      <c r="AH37" s="358"/>
      <c r="AI37" s="358"/>
      <c r="AJ37" s="358"/>
      <c r="AK37" s="358"/>
      <c r="AL37" s="358"/>
      <c r="AM37" s="358"/>
    </row>
    <row r="38" spans="2:39" x14ac:dyDescent="0.15">
      <c r="B38" s="355"/>
      <c r="C38" s="358" t="s">
        <v>493</v>
      </c>
      <c r="D38" s="358" t="s">
        <v>499</v>
      </c>
      <c r="E38" s="358"/>
      <c r="F38" s="358"/>
      <c r="G38" s="358"/>
      <c r="H38" s="358"/>
      <c r="I38" s="358"/>
      <c r="J38" s="358"/>
      <c r="K38" s="358"/>
      <c r="L38" s="358"/>
      <c r="M38" s="358"/>
      <c r="N38" s="358"/>
      <c r="O38" s="358"/>
      <c r="P38" s="358"/>
      <c r="Q38" s="358"/>
      <c r="R38" s="358"/>
      <c r="S38" s="358"/>
      <c r="T38" s="358"/>
      <c r="U38" s="358"/>
      <c r="V38" s="358"/>
      <c r="W38" s="358"/>
      <c r="X38" s="358"/>
      <c r="Y38" s="358"/>
      <c r="Z38" s="358"/>
      <c r="AA38" s="358"/>
      <c r="AB38" s="358"/>
      <c r="AC38" s="358"/>
      <c r="AD38" s="358"/>
      <c r="AE38" s="358"/>
      <c r="AF38" s="358"/>
      <c r="AG38" s="358"/>
      <c r="AH38" s="358"/>
      <c r="AI38" s="358"/>
      <c r="AJ38" s="358"/>
      <c r="AK38" s="358"/>
      <c r="AL38" s="358"/>
      <c r="AM38" s="358"/>
    </row>
    <row r="39" spans="2:39" x14ac:dyDescent="0.15">
      <c r="B39" s="355"/>
      <c r="C39" s="358" t="s">
        <v>493</v>
      </c>
      <c r="D39" s="848" t="s">
        <v>500</v>
      </c>
      <c r="E39" s="848"/>
      <c r="F39" s="848"/>
      <c r="G39" s="848"/>
      <c r="H39" s="848"/>
      <c r="I39" s="848"/>
      <c r="J39" s="848"/>
      <c r="K39" s="848"/>
      <c r="L39" s="848"/>
      <c r="M39" s="848"/>
      <c r="N39" s="848"/>
      <c r="O39" s="848"/>
      <c r="P39" s="848"/>
      <c r="Q39" s="848"/>
      <c r="R39" s="848"/>
      <c r="S39" s="848"/>
      <c r="T39" s="848"/>
      <c r="U39" s="848"/>
      <c r="V39" s="848"/>
      <c r="W39" s="848"/>
      <c r="X39" s="848"/>
      <c r="Y39" s="848"/>
      <c r="Z39" s="848"/>
      <c r="AA39" s="848"/>
      <c r="AB39" s="848"/>
      <c r="AC39" s="848"/>
      <c r="AD39" s="848"/>
      <c r="AE39" s="848"/>
      <c r="AF39" s="848"/>
      <c r="AG39" s="848"/>
      <c r="AH39" s="848"/>
      <c r="AI39" s="848"/>
      <c r="AJ39" s="848"/>
      <c r="AK39" s="848"/>
      <c r="AL39" s="848"/>
      <c r="AM39" s="848"/>
    </row>
    <row r="40" spans="2:39" x14ac:dyDescent="0.15">
      <c r="B40" s="355"/>
      <c r="C40" s="365"/>
      <c r="D40" s="848"/>
      <c r="E40" s="848"/>
      <c r="F40" s="848"/>
      <c r="G40" s="848"/>
      <c r="H40" s="848"/>
      <c r="I40" s="848"/>
      <c r="J40" s="848"/>
      <c r="K40" s="848"/>
      <c r="L40" s="848"/>
      <c r="M40" s="848"/>
      <c r="N40" s="848"/>
      <c r="O40" s="848"/>
      <c r="P40" s="848"/>
      <c r="Q40" s="848"/>
      <c r="R40" s="848"/>
      <c r="S40" s="848"/>
      <c r="T40" s="848"/>
      <c r="U40" s="848"/>
      <c r="V40" s="848"/>
      <c r="W40" s="848"/>
      <c r="X40" s="848"/>
      <c r="Y40" s="848"/>
      <c r="Z40" s="848"/>
      <c r="AA40" s="848"/>
      <c r="AB40" s="848"/>
      <c r="AC40" s="848"/>
      <c r="AD40" s="848"/>
      <c r="AE40" s="848"/>
      <c r="AF40" s="848"/>
      <c r="AG40" s="848"/>
      <c r="AH40" s="848"/>
      <c r="AI40" s="848"/>
      <c r="AJ40" s="848"/>
      <c r="AK40" s="848"/>
      <c r="AL40" s="848"/>
      <c r="AM40" s="848"/>
    </row>
    <row r="41" spans="2:39" s="367" customFormat="1" ht="13.5" customHeight="1" x14ac:dyDescent="0.15">
      <c r="B41" s="355"/>
      <c r="C41" s="358" t="s">
        <v>493</v>
      </c>
      <c r="D41" s="366" t="s">
        <v>6093</v>
      </c>
      <c r="E41" s="366"/>
      <c r="F41" s="366"/>
      <c r="G41" s="366"/>
      <c r="H41" s="366"/>
      <c r="I41" s="366"/>
      <c r="J41" s="366"/>
      <c r="K41" s="366"/>
      <c r="L41" s="366"/>
      <c r="M41" s="366"/>
      <c r="N41" s="366"/>
      <c r="O41" s="366"/>
      <c r="P41" s="366"/>
      <c r="Q41" s="366"/>
      <c r="R41" s="366"/>
      <c r="S41" s="366"/>
      <c r="T41" s="366"/>
      <c r="U41" s="366"/>
      <c r="V41" s="366"/>
      <c r="W41" s="366"/>
      <c r="X41" s="366"/>
      <c r="Y41" s="366"/>
      <c r="Z41" s="366"/>
      <c r="AA41" s="366"/>
      <c r="AB41" s="366"/>
      <c r="AC41" s="366"/>
      <c r="AD41" s="366"/>
      <c r="AE41" s="366"/>
      <c r="AF41" s="366"/>
      <c r="AG41" s="366"/>
      <c r="AH41" s="366"/>
      <c r="AI41" s="366"/>
      <c r="AJ41" s="366"/>
      <c r="AK41" s="366"/>
      <c r="AL41" s="366"/>
      <c r="AM41" s="366"/>
    </row>
    <row r="42" spans="2:39" s="368" customFormat="1" x14ac:dyDescent="0.15">
      <c r="B42" s="368" t="s">
        <v>432</v>
      </c>
      <c r="C42" s="849" t="s">
        <v>501</v>
      </c>
      <c r="D42" s="849"/>
      <c r="E42" s="849"/>
      <c r="F42" s="849"/>
      <c r="G42" s="849"/>
      <c r="H42" s="849"/>
      <c r="I42" s="849"/>
      <c r="J42" s="849"/>
      <c r="K42" s="849"/>
      <c r="L42" s="849"/>
      <c r="M42" s="849"/>
      <c r="N42" s="849"/>
      <c r="O42" s="849"/>
      <c r="P42" s="849"/>
      <c r="Q42" s="849"/>
      <c r="R42" s="849"/>
      <c r="S42" s="849"/>
      <c r="T42" s="849"/>
      <c r="U42" s="849"/>
      <c r="V42" s="849"/>
      <c r="W42" s="849"/>
      <c r="X42" s="849"/>
      <c r="Y42" s="849"/>
      <c r="Z42" s="849"/>
      <c r="AA42" s="849"/>
      <c r="AB42" s="849"/>
      <c r="AC42" s="849"/>
      <c r="AD42" s="849"/>
      <c r="AE42" s="849"/>
      <c r="AF42" s="849"/>
      <c r="AG42" s="849"/>
      <c r="AH42" s="849"/>
      <c r="AI42" s="849"/>
      <c r="AJ42" s="369"/>
      <c r="AK42" s="369"/>
      <c r="AL42" s="369"/>
      <c r="AM42" s="369"/>
    </row>
    <row r="43" spans="2:39" s="368" customFormat="1" x14ac:dyDescent="0.15">
      <c r="B43" s="368" t="s">
        <v>432</v>
      </c>
      <c r="C43" s="358" t="s">
        <v>502</v>
      </c>
      <c r="D43" s="369"/>
      <c r="E43" s="358"/>
      <c r="F43" s="358"/>
      <c r="G43" s="358"/>
      <c r="H43" s="358"/>
      <c r="I43" s="358"/>
      <c r="J43" s="358"/>
      <c r="K43" s="358"/>
      <c r="L43" s="358"/>
      <c r="M43" s="358"/>
      <c r="N43" s="358"/>
      <c r="O43" s="358" t="s">
        <v>503</v>
      </c>
      <c r="P43" s="358"/>
      <c r="Q43" s="358"/>
      <c r="R43" s="358"/>
      <c r="S43" s="358"/>
      <c r="T43" s="358"/>
      <c r="U43" s="358"/>
      <c r="V43" s="358"/>
      <c r="W43" s="358"/>
      <c r="X43" s="358"/>
      <c r="Y43" s="358"/>
      <c r="Z43" s="358"/>
      <c r="AA43" s="369"/>
      <c r="AB43" s="369"/>
      <c r="AC43" s="369"/>
      <c r="AD43" s="369"/>
      <c r="AE43" s="369"/>
      <c r="AF43" s="369"/>
      <c r="AG43" s="369"/>
      <c r="AH43" s="369"/>
      <c r="AI43" s="369"/>
      <c r="AJ43" s="369"/>
      <c r="AK43" s="369"/>
      <c r="AL43" s="369"/>
      <c r="AM43" s="369"/>
    </row>
    <row r="44" spans="2:39" x14ac:dyDescent="0.15">
      <c r="B44" s="844" t="s">
        <v>504</v>
      </c>
      <c r="C44" s="845"/>
      <c r="D44" s="356" t="s">
        <v>505</v>
      </c>
      <c r="E44" s="356"/>
      <c r="F44" s="356"/>
    </row>
    <row r="45" spans="2:39" x14ac:dyDescent="0.15">
      <c r="B45" s="349" t="s">
        <v>432</v>
      </c>
      <c r="C45" s="366" t="s">
        <v>506</v>
      </c>
      <c r="D45" s="366"/>
      <c r="E45" s="370"/>
      <c r="F45" s="370"/>
      <c r="G45" s="370"/>
      <c r="H45" s="370"/>
      <c r="I45" s="370"/>
      <c r="J45" s="370"/>
      <c r="K45" s="370"/>
      <c r="L45" s="370"/>
      <c r="M45" s="370"/>
      <c r="N45" s="370"/>
      <c r="O45" s="370"/>
      <c r="P45" s="370"/>
      <c r="Q45" s="370"/>
      <c r="R45" s="370"/>
      <c r="S45" s="370"/>
      <c r="T45" s="370"/>
      <c r="U45" s="370"/>
      <c r="V45" s="370"/>
      <c r="W45" s="370"/>
      <c r="X45" s="370"/>
      <c r="Y45" s="370"/>
      <c r="Z45" s="370"/>
      <c r="AA45" s="370"/>
      <c r="AB45" s="370"/>
      <c r="AC45" s="370"/>
      <c r="AD45" s="370"/>
      <c r="AE45" s="370"/>
      <c r="AF45" s="370"/>
      <c r="AG45" s="370"/>
      <c r="AH45" s="370"/>
      <c r="AI45" s="370"/>
      <c r="AJ45" s="370"/>
      <c r="AK45" s="370"/>
    </row>
    <row r="46" spans="2:39" x14ac:dyDescent="0.15">
      <c r="B46" s="349" t="s">
        <v>432</v>
      </c>
      <c r="C46" s="366" t="s">
        <v>507</v>
      </c>
      <c r="D46" s="366"/>
      <c r="E46" s="370"/>
      <c r="F46" s="370"/>
      <c r="G46" s="370"/>
      <c r="H46" s="370"/>
      <c r="I46" s="370"/>
      <c r="J46" s="370"/>
      <c r="K46" s="370"/>
      <c r="L46" s="370"/>
      <c r="M46" s="370"/>
      <c r="N46" s="370"/>
      <c r="O46" s="370"/>
      <c r="P46" s="370"/>
      <c r="Q46" s="370"/>
      <c r="R46" s="370"/>
      <c r="S46" s="370"/>
      <c r="T46" s="370"/>
      <c r="U46" s="370"/>
      <c r="V46" s="370"/>
      <c r="W46" s="370"/>
      <c r="X46" s="370"/>
      <c r="Y46" s="370"/>
      <c r="Z46" s="370"/>
      <c r="AA46" s="370"/>
      <c r="AB46" s="370"/>
      <c r="AC46" s="370"/>
      <c r="AD46" s="370"/>
      <c r="AE46" s="370"/>
      <c r="AF46" s="370"/>
      <c r="AG46" s="370"/>
      <c r="AH46" s="370"/>
      <c r="AI46" s="370"/>
      <c r="AJ46" s="370"/>
      <c r="AK46" s="370"/>
    </row>
    <row r="47" spans="2:39" x14ac:dyDescent="0.15">
      <c r="B47" s="349" t="s">
        <v>432</v>
      </c>
      <c r="C47" s="366" t="s">
        <v>508</v>
      </c>
      <c r="D47" s="366"/>
      <c r="E47" s="370"/>
      <c r="F47" s="370"/>
      <c r="G47" s="370"/>
      <c r="H47" s="370"/>
      <c r="I47" s="370"/>
      <c r="J47" s="370"/>
      <c r="K47" s="370"/>
      <c r="L47" s="370"/>
      <c r="M47" s="370"/>
      <c r="N47" s="370"/>
      <c r="O47" s="370"/>
      <c r="P47" s="370"/>
      <c r="Q47" s="370"/>
      <c r="R47" s="370"/>
      <c r="S47" s="370"/>
      <c r="T47" s="370"/>
      <c r="U47" s="370"/>
      <c r="V47" s="370"/>
      <c r="W47" s="370"/>
      <c r="X47" s="370"/>
      <c r="Y47" s="370"/>
      <c r="Z47" s="370"/>
      <c r="AA47" s="370"/>
      <c r="AB47" s="370"/>
      <c r="AC47" s="370"/>
      <c r="AD47" s="370"/>
      <c r="AE47" s="370"/>
      <c r="AF47" s="370"/>
      <c r="AG47" s="370"/>
      <c r="AH47" s="370"/>
      <c r="AI47" s="370"/>
      <c r="AJ47" s="370"/>
      <c r="AK47" s="370"/>
    </row>
    <row r="48" spans="2:39" x14ac:dyDescent="0.15">
      <c r="B48" s="349" t="s">
        <v>432</v>
      </c>
      <c r="C48" s="366" t="s">
        <v>509</v>
      </c>
      <c r="D48" s="366"/>
      <c r="E48" s="370"/>
      <c r="F48" s="370"/>
      <c r="G48" s="370"/>
      <c r="H48" s="370"/>
      <c r="I48" s="370"/>
      <c r="J48" s="370"/>
      <c r="K48" s="370"/>
      <c r="L48" s="370"/>
      <c r="M48" s="370"/>
      <c r="N48" s="370"/>
      <c r="O48" s="370"/>
      <c r="P48" s="370"/>
      <c r="Q48" s="370"/>
      <c r="R48" s="370"/>
      <c r="S48" s="370"/>
      <c r="T48" s="370"/>
      <c r="U48" s="370"/>
      <c r="V48" s="370"/>
      <c r="W48" s="370"/>
      <c r="X48" s="370"/>
      <c r="Y48" s="370"/>
      <c r="Z48" s="370"/>
      <c r="AA48" s="370"/>
      <c r="AB48" s="370"/>
      <c r="AC48" s="370"/>
      <c r="AD48" s="370"/>
      <c r="AE48" s="370"/>
      <c r="AF48" s="370"/>
      <c r="AG48" s="370"/>
      <c r="AH48" s="370"/>
      <c r="AI48" s="370"/>
      <c r="AJ48" s="370"/>
      <c r="AK48" s="370"/>
    </row>
    <row r="49" spans="2:42" x14ac:dyDescent="0.15">
      <c r="B49" s="844" t="s">
        <v>510</v>
      </c>
      <c r="C49" s="845"/>
      <c r="D49" s="356" t="s">
        <v>511</v>
      </c>
      <c r="E49" s="356"/>
      <c r="O49" s="371"/>
      <c r="P49" s="371"/>
      <c r="Q49" s="371"/>
      <c r="R49" s="371"/>
      <c r="S49" s="371"/>
      <c r="T49" s="371"/>
      <c r="U49" s="371"/>
      <c r="V49" s="371"/>
      <c r="W49" s="371"/>
      <c r="X49" s="371"/>
      <c r="Y49" s="371"/>
      <c r="Z49" s="371"/>
      <c r="AA49" s="371"/>
      <c r="AB49" s="371"/>
      <c r="AC49" s="371"/>
      <c r="AD49" s="371"/>
      <c r="AE49" s="371"/>
      <c r="AF49" s="371"/>
      <c r="AG49" s="371"/>
      <c r="AH49" s="371"/>
    </row>
    <row r="50" spans="2:42" x14ac:dyDescent="0.15">
      <c r="B50" s="349" t="s">
        <v>432</v>
      </c>
      <c r="C50" s="366" t="s">
        <v>512</v>
      </c>
      <c r="D50" s="366"/>
      <c r="E50" s="366"/>
      <c r="F50" s="366"/>
      <c r="G50" s="366"/>
      <c r="H50" s="366"/>
      <c r="I50" s="366"/>
      <c r="J50" s="366"/>
      <c r="K50" s="366"/>
      <c r="L50" s="366"/>
      <c r="M50" s="366"/>
      <c r="N50" s="366"/>
      <c r="O50" s="364"/>
      <c r="P50" s="364"/>
      <c r="Q50" s="364"/>
      <c r="R50" s="364"/>
      <c r="S50" s="364"/>
      <c r="T50" s="364"/>
      <c r="U50" s="364"/>
      <c r="V50" s="364"/>
      <c r="W50" s="364"/>
      <c r="X50" s="364"/>
      <c r="Y50" s="364"/>
      <c r="Z50" s="364"/>
      <c r="AA50" s="364"/>
      <c r="AB50" s="364"/>
      <c r="AC50" s="364"/>
      <c r="AD50" s="364"/>
      <c r="AE50" s="364"/>
      <c r="AF50" s="364"/>
      <c r="AG50" s="364"/>
      <c r="AH50" s="364"/>
      <c r="AI50" s="366"/>
      <c r="AJ50" s="366"/>
      <c r="AK50" s="366"/>
      <c r="AL50" s="370"/>
      <c r="AM50" s="370"/>
      <c r="AN50" s="370"/>
      <c r="AO50" s="370"/>
      <c r="AP50" s="370"/>
    </row>
    <row r="51" spans="2:42" x14ac:dyDescent="0.15">
      <c r="B51" s="372"/>
      <c r="C51" s="366" t="s">
        <v>513</v>
      </c>
      <c r="D51" s="366"/>
      <c r="E51" s="366"/>
      <c r="F51" s="366"/>
      <c r="G51" s="366"/>
      <c r="H51" s="366"/>
      <c r="I51" s="366"/>
      <c r="J51" s="366"/>
      <c r="K51" s="366"/>
      <c r="L51" s="366"/>
      <c r="M51" s="366"/>
      <c r="N51" s="366"/>
      <c r="O51" s="364"/>
      <c r="P51" s="364"/>
      <c r="Q51" s="364"/>
      <c r="R51" s="364"/>
      <c r="S51" s="364"/>
      <c r="T51" s="364"/>
      <c r="U51" s="364"/>
      <c r="V51" s="364"/>
      <c r="W51" s="364"/>
      <c r="X51" s="364"/>
      <c r="Y51" s="364"/>
      <c r="Z51" s="364"/>
      <c r="AA51" s="364"/>
      <c r="AB51" s="364"/>
      <c r="AC51" s="364"/>
      <c r="AD51" s="364"/>
      <c r="AE51" s="364"/>
      <c r="AF51" s="364"/>
      <c r="AG51" s="364"/>
      <c r="AH51" s="364"/>
      <c r="AI51" s="366"/>
      <c r="AJ51" s="366"/>
      <c r="AK51" s="366"/>
      <c r="AL51" s="370"/>
      <c r="AM51" s="370"/>
      <c r="AN51" s="370"/>
      <c r="AO51" s="370"/>
      <c r="AP51" s="370"/>
    </row>
    <row r="52" spans="2:42" x14ac:dyDescent="0.15">
      <c r="B52" s="349" t="s">
        <v>432</v>
      </c>
      <c r="C52" s="366" t="s">
        <v>514</v>
      </c>
      <c r="D52" s="366"/>
      <c r="E52" s="366"/>
      <c r="F52" s="366"/>
      <c r="G52" s="366"/>
      <c r="H52" s="366"/>
      <c r="I52" s="366"/>
      <c r="J52" s="366"/>
      <c r="K52" s="366"/>
      <c r="L52" s="366"/>
      <c r="M52" s="366"/>
      <c r="N52" s="366"/>
      <c r="O52" s="364"/>
      <c r="P52" s="364"/>
      <c r="Q52" s="364"/>
      <c r="R52" s="364"/>
      <c r="S52" s="364"/>
      <c r="T52" s="364"/>
      <c r="U52" s="364"/>
      <c r="V52" s="364"/>
      <c r="W52" s="364"/>
      <c r="X52" s="364"/>
      <c r="Y52" s="364"/>
      <c r="Z52" s="364"/>
      <c r="AA52" s="364"/>
      <c r="AB52" s="364"/>
      <c r="AC52" s="364"/>
      <c r="AD52" s="364"/>
      <c r="AE52" s="364"/>
      <c r="AF52" s="364"/>
      <c r="AG52" s="364"/>
      <c r="AH52" s="364"/>
      <c r="AI52" s="366"/>
      <c r="AJ52" s="366"/>
      <c r="AK52" s="366"/>
      <c r="AL52" s="370"/>
      <c r="AM52" s="370"/>
      <c r="AN52" s="370"/>
      <c r="AO52" s="370"/>
      <c r="AP52" s="370"/>
    </row>
    <row r="53" spans="2:42" x14ac:dyDescent="0.15">
      <c r="B53" s="372"/>
      <c r="C53" s="366" t="s">
        <v>515</v>
      </c>
      <c r="D53" s="366"/>
      <c r="E53" s="366"/>
      <c r="F53" s="366"/>
      <c r="G53" s="366"/>
      <c r="H53" s="366"/>
      <c r="I53" s="366"/>
      <c r="J53" s="366"/>
      <c r="K53" s="366"/>
      <c r="L53" s="366"/>
      <c r="M53" s="366"/>
      <c r="N53" s="366"/>
      <c r="O53" s="364"/>
      <c r="P53" s="364"/>
      <c r="Q53" s="364"/>
      <c r="R53" s="364"/>
      <c r="S53" s="364"/>
      <c r="T53" s="364"/>
      <c r="U53" s="364"/>
      <c r="V53" s="364"/>
      <c r="W53" s="364"/>
      <c r="X53" s="364"/>
      <c r="Y53" s="364"/>
      <c r="Z53" s="364"/>
      <c r="AA53" s="364"/>
      <c r="AB53" s="364"/>
      <c r="AC53" s="364"/>
      <c r="AD53" s="364"/>
      <c r="AE53" s="364"/>
      <c r="AF53" s="364"/>
      <c r="AG53" s="364"/>
      <c r="AH53" s="364"/>
      <c r="AI53" s="366"/>
      <c r="AJ53" s="366"/>
      <c r="AK53" s="366"/>
      <c r="AL53" s="370"/>
      <c r="AM53" s="370"/>
      <c r="AN53" s="370"/>
      <c r="AO53" s="370"/>
      <c r="AP53" s="370"/>
    </row>
    <row r="54" spans="2:42" x14ac:dyDescent="0.15">
      <c r="B54" s="372"/>
      <c r="C54" s="366" t="s">
        <v>516</v>
      </c>
      <c r="D54" s="366"/>
      <c r="E54" s="366"/>
      <c r="F54" s="366"/>
      <c r="G54" s="366"/>
      <c r="H54" s="366"/>
      <c r="I54" s="366"/>
      <c r="J54" s="366"/>
      <c r="K54" s="366"/>
      <c r="L54" s="366"/>
      <c r="M54" s="366"/>
      <c r="N54" s="366"/>
      <c r="O54" s="364"/>
      <c r="P54" s="364"/>
      <c r="Q54" s="364"/>
      <c r="R54" s="364"/>
      <c r="S54" s="364"/>
      <c r="T54" s="364"/>
      <c r="U54" s="364"/>
      <c r="V54" s="364"/>
      <c r="W54" s="364"/>
      <c r="X54" s="364"/>
      <c r="Y54" s="364"/>
      <c r="Z54" s="364"/>
      <c r="AA54" s="364"/>
      <c r="AB54" s="364"/>
      <c r="AC54" s="364"/>
      <c r="AD54" s="364"/>
      <c r="AE54" s="364"/>
      <c r="AF54" s="364"/>
      <c r="AG54" s="364"/>
      <c r="AH54" s="364"/>
      <c r="AI54" s="366"/>
      <c r="AJ54" s="366"/>
      <c r="AK54" s="366"/>
      <c r="AL54" s="370"/>
      <c r="AM54" s="370"/>
      <c r="AN54" s="370"/>
      <c r="AO54" s="370"/>
      <c r="AP54" s="370"/>
    </row>
    <row r="55" spans="2:42" x14ac:dyDescent="0.15">
      <c r="B55" s="844" t="s">
        <v>517</v>
      </c>
      <c r="C55" s="845"/>
      <c r="D55" s="356" t="s">
        <v>518</v>
      </c>
      <c r="E55" s="356"/>
    </row>
    <row r="56" spans="2:42" ht="13.35" customHeight="1" x14ac:dyDescent="0.15">
      <c r="C56" s="850" t="s">
        <v>519</v>
      </c>
      <c r="D56" s="850"/>
      <c r="E56" s="850"/>
      <c r="F56" s="850"/>
      <c r="G56" s="850"/>
      <c r="H56" s="850"/>
      <c r="I56" s="850"/>
      <c r="J56" s="850"/>
      <c r="K56" s="850"/>
      <c r="L56" s="850"/>
      <c r="M56" s="850"/>
      <c r="N56" s="850"/>
      <c r="O56" s="850"/>
      <c r="P56" s="850"/>
      <c r="Q56" s="850"/>
      <c r="R56" s="850"/>
      <c r="S56" s="850"/>
      <c r="T56" s="850"/>
      <c r="U56" s="850"/>
      <c r="V56" s="850"/>
      <c r="W56" s="850"/>
      <c r="X56" s="850"/>
      <c r="Y56" s="850"/>
      <c r="Z56" s="850"/>
      <c r="AA56" s="850"/>
      <c r="AB56" s="850"/>
      <c r="AC56" s="850"/>
      <c r="AD56" s="850"/>
      <c r="AE56" s="850"/>
      <c r="AF56" s="850"/>
      <c r="AG56" s="850"/>
      <c r="AH56" s="850"/>
      <c r="AI56" s="850"/>
      <c r="AJ56" s="850"/>
      <c r="AK56" s="850"/>
      <c r="AL56" s="850"/>
      <c r="AM56" s="850"/>
    </row>
    <row r="57" spans="2:42" ht="13.35" customHeight="1" x14ac:dyDescent="0.15">
      <c r="C57" s="850"/>
      <c r="D57" s="850"/>
      <c r="E57" s="850"/>
      <c r="F57" s="850"/>
      <c r="G57" s="850"/>
      <c r="H57" s="850"/>
      <c r="I57" s="850"/>
      <c r="J57" s="850"/>
      <c r="K57" s="850"/>
      <c r="L57" s="850"/>
      <c r="M57" s="850"/>
      <c r="N57" s="850"/>
      <c r="O57" s="850"/>
      <c r="P57" s="850"/>
      <c r="Q57" s="850"/>
      <c r="R57" s="850"/>
      <c r="S57" s="850"/>
      <c r="T57" s="850"/>
      <c r="U57" s="850"/>
      <c r="V57" s="850"/>
      <c r="W57" s="850"/>
      <c r="X57" s="850"/>
      <c r="Y57" s="850"/>
      <c r="Z57" s="850"/>
      <c r="AA57" s="850"/>
      <c r="AB57" s="850"/>
      <c r="AC57" s="850"/>
      <c r="AD57" s="850"/>
      <c r="AE57" s="850"/>
      <c r="AF57" s="850"/>
      <c r="AG57" s="850"/>
      <c r="AH57" s="850"/>
      <c r="AI57" s="850"/>
      <c r="AJ57" s="850"/>
      <c r="AK57" s="850"/>
      <c r="AL57" s="850"/>
      <c r="AM57" s="850"/>
    </row>
    <row r="58" spans="2:42" x14ac:dyDescent="0.15">
      <c r="C58" s="850"/>
      <c r="D58" s="850"/>
      <c r="E58" s="850"/>
      <c r="F58" s="850"/>
      <c r="G58" s="850"/>
      <c r="H58" s="850"/>
      <c r="I58" s="850"/>
      <c r="J58" s="850"/>
      <c r="K58" s="850"/>
      <c r="L58" s="850"/>
      <c r="M58" s="850"/>
      <c r="N58" s="850"/>
      <c r="O58" s="850"/>
      <c r="P58" s="850"/>
      <c r="Q58" s="850"/>
      <c r="R58" s="850"/>
      <c r="S58" s="850"/>
      <c r="T58" s="850"/>
      <c r="U58" s="850"/>
      <c r="V58" s="850"/>
      <c r="W58" s="850"/>
      <c r="X58" s="850"/>
      <c r="Y58" s="850"/>
      <c r="Z58" s="850"/>
      <c r="AA58" s="850"/>
      <c r="AB58" s="850"/>
      <c r="AC58" s="850"/>
      <c r="AD58" s="850"/>
      <c r="AE58" s="850"/>
      <c r="AF58" s="850"/>
      <c r="AG58" s="850"/>
      <c r="AH58" s="850"/>
      <c r="AI58" s="850"/>
      <c r="AJ58" s="850"/>
      <c r="AK58" s="850"/>
      <c r="AL58" s="850"/>
      <c r="AM58" s="850"/>
    </row>
    <row r="59" spans="2:42" x14ac:dyDescent="0.15">
      <c r="B59" s="844" t="s">
        <v>520</v>
      </c>
      <c r="C59" s="845"/>
      <c r="D59" s="356" t="s">
        <v>521</v>
      </c>
      <c r="E59" s="356"/>
      <c r="F59" s="356"/>
      <c r="G59" s="356"/>
    </row>
    <row r="60" spans="2:42" x14ac:dyDescent="0.15">
      <c r="B60" s="349" t="s">
        <v>522</v>
      </c>
    </row>
    <row r="61" spans="2:42" x14ac:dyDescent="0.15">
      <c r="B61" s="349" t="s">
        <v>432</v>
      </c>
      <c r="C61" s="349" t="s">
        <v>523</v>
      </c>
      <c r="F61" s="362" t="s">
        <v>524</v>
      </c>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c r="AG61" s="362"/>
    </row>
    <row r="62" spans="2:42" x14ac:dyDescent="0.15">
      <c r="B62" s="349" t="s">
        <v>432</v>
      </c>
      <c r="C62" s="349" t="s">
        <v>525</v>
      </c>
      <c r="F62" s="852" t="s">
        <v>526</v>
      </c>
      <c r="G62" s="852"/>
      <c r="H62" s="852"/>
      <c r="I62" s="852"/>
      <c r="J62" s="852"/>
      <c r="K62" s="852"/>
      <c r="L62" s="852"/>
      <c r="M62" s="852"/>
      <c r="N62" s="852"/>
      <c r="O62" s="852"/>
      <c r="P62" s="852"/>
      <c r="Q62" s="852"/>
      <c r="R62" s="852"/>
      <c r="S62" s="852"/>
      <c r="T62" s="852"/>
      <c r="U62" s="852"/>
      <c r="V62" s="852"/>
      <c r="W62" s="852"/>
      <c r="X62" s="852"/>
      <c r="Y62" s="852"/>
      <c r="Z62" s="852"/>
      <c r="AA62" s="852"/>
      <c r="AB62" s="852"/>
      <c r="AC62" s="852"/>
      <c r="AD62" s="852"/>
      <c r="AE62" s="852"/>
      <c r="AF62" s="852"/>
      <c r="AG62" s="852"/>
      <c r="AH62" s="367"/>
    </row>
    <row r="63" spans="2:42" x14ac:dyDescent="0.15">
      <c r="F63" s="852" t="s">
        <v>527</v>
      </c>
      <c r="G63" s="852"/>
      <c r="H63" s="852"/>
      <c r="I63" s="852"/>
      <c r="J63" s="852"/>
      <c r="K63" s="852"/>
      <c r="L63" s="852"/>
      <c r="M63" s="852"/>
      <c r="N63" s="852"/>
      <c r="O63" s="852"/>
      <c r="P63" s="852"/>
      <c r="Q63" s="852"/>
      <c r="R63" s="852"/>
      <c r="S63" s="852"/>
      <c r="T63" s="852"/>
      <c r="U63" s="852"/>
      <c r="V63" s="852"/>
      <c r="W63" s="852"/>
      <c r="X63" s="852"/>
      <c r="Y63" s="852"/>
      <c r="Z63" s="852"/>
      <c r="AA63" s="852"/>
      <c r="AB63" s="852"/>
      <c r="AC63" s="852"/>
      <c r="AD63" s="852"/>
      <c r="AE63" s="852"/>
      <c r="AF63" s="852"/>
      <c r="AG63" s="852"/>
      <c r="AH63" s="367"/>
    </row>
    <row r="64" spans="2:42" x14ac:dyDescent="0.15">
      <c r="B64" s="349" t="s">
        <v>432</v>
      </c>
      <c r="C64" s="349" t="s">
        <v>528</v>
      </c>
      <c r="J64" s="842" t="s">
        <v>529</v>
      </c>
      <c r="K64" s="842"/>
      <c r="L64" s="842"/>
      <c r="M64" s="842"/>
      <c r="N64" s="842"/>
      <c r="O64" s="842"/>
    </row>
    <row r="65" spans="2:39" x14ac:dyDescent="0.15">
      <c r="B65" s="349" t="s">
        <v>530</v>
      </c>
    </row>
    <row r="66" spans="2:39" x14ac:dyDescent="0.15">
      <c r="B66" s="349" t="s">
        <v>432</v>
      </c>
      <c r="C66" s="349" t="s">
        <v>523</v>
      </c>
      <c r="F66" s="349" t="s">
        <v>531</v>
      </c>
    </row>
    <row r="67" spans="2:39" x14ac:dyDescent="0.15">
      <c r="B67" s="349" t="s">
        <v>432</v>
      </c>
      <c r="C67" s="349" t="s">
        <v>528</v>
      </c>
      <c r="J67" s="842" t="s">
        <v>532</v>
      </c>
      <c r="K67" s="842"/>
      <c r="L67" s="842"/>
      <c r="M67" s="842"/>
      <c r="N67" s="842"/>
      <c r="O67" s="842"/>
    </row>
    <row r="68" spans="2:39" ht="13.35" customHeight="1" x14ac:dyDescent="0.15">
      <c r="B68" s="349" t="s">
        <v>432</v>
      </c>
      <c r="C68" s="349" t="s">
        <v>533</v>
      </c>
      <c r="F68" s="853" t="s">
        <v>534</v>
      </c>
      <c r="G68" s="853"/>
      <c r="H68" s="853"/>
      <c r="I68" s="853"/>
      <c r="J68" s="853"/>
      <c r="K68" s="853"/>
      <c r="L68" s="853"/>
      <c r="M68" s="853"/>
      <c r="N68" s="853"/>
      <c r="O68" s="853"/>
      <c r="P68" s="853"/>
      <c r="Q68" s="853"/>
      <c r="R68" s="853"/>
      <c r="S68" s="853"/>
      <c r="T68" s="853"/>
      <c r="U68" s="853"/>
      <c r="V68" s="853"/>
      <c r="W68" s="853"/>
      <c r="X68" s="853"/>
      <c r="Y68" s="853"/>
      <c r="Z68" s="853"/>
      <c r="AA68" s="853"/>
      <c r="AB68" s="853"/>
      <c r="AC68" s="853"/>
      <c r="AD68" s="853"/>
      <c r="AE68" s="853"/>
      <c r="AF68" s="853"/>
      <c r="AG68" s="853"/>
      <c r="AH68" s="853"/>
      <c r="AI68" s="853"/>
      <c r="AJ68" s="853"/>
      <c r="AK68" s="853"/>
      <c r="AL68" s="853"/>
      <c r="AM68" s="853"/>
    </row>
    <row r="69" spans="2:39" x14ac:dyDescent="0.15">
      <c r="F69" s="853"/>
      <c r="G69" s="853"/>
      <c r="H69" s="853"/>
      <c r="I69" s="853"/>
      <c r="J69" s="853"/>
      <c r="K69" s="853"/>
      <c r="L69" s="853"/>
      <c r="M69" s="853"/>
      <c r="N69" s="853"/>
      <c r="O69" s="853"/>
      <c r="P69" s="853"/>
      <c r="Q69" s="853"/>
      <c r="R69" s="853"/>
      <c r="S69" s="853"/>
      <c r="T69" s="853"/>
      <c r="U69" s="853"/>
      <c r="V69" s="853"/>
      <c r="W69" s="853"/>
      <c r="X69" s="853"/>
      <c r="Y69" s="853"/>
      <c r="Z69" s="853"/>
      <c r="AA69" s="853"/>
      <c r="AB69" s="853"/>
      <c r="AC69" s="853"/>
      <c r="AD69" s="853"/>
      <c r="AE69" s="853"/>
      <c r="AF69" s="853"/>
      <c r="AG69" s="853"/>
      <c r="AH69" s="853"/>
      <c r="AI69" s="853"/>
      <c r="AJ69" s="853"/>
      <c r="AK69" s="853"/>
      <c r="AL69" s="853"/>
      <c r="AM69" s="853"/>
    </row>
    <row r="70" spans="2:39" x14ac:dyDescent="0.15">
      <c r="B70" s="844" t="s">
        <v>535</v>
      </c>
      <c r="C70" s="845"/>
      <c r="D70" s="356" t="s">
        <v>536</v>
      </c>
      <c r="E70" s="356"/>
    </row>
    <row r="71" spans="2:39" ht="13.35" customHeight="1" x14ac:dyDescent="0.15">
      <c r="C71" s="853" t="s">
        <v>537</v>
      </c>
      <c r="D71" s="853"/>
      <c r="E71" s="853"/>
      <c r="F71" s="853"/>
      <c r="G71" s="853"/>
      <c r="H71" s="853"/>
      <c r="I71" s="853"/>
      <c r="J71" s="853"/>
      <c r="K71" s="853"/>
      <c r="L71" s="853"/>
      <c r="M71" s="853"/>
      <c r="N71" s="853"/>
      <c r="O71" s="853"/>
      <c r="P71" s="853"/>
      <c r="Q71" s="853"/>
      <c r="R71" s="853"/>
      <c r="S71" s="853"/>
      <c r="T71" s="853"/>
      <c r="U71" s="853"/>
      <c r="V71" s="853"/>
      <c r="W71" s="853"/>
      <c r="X71" s="853"/>
      <c r="Y71" s="853"/>
      <c r="Z71" s="853"/>
      <c r="AA71" s="853"/>
      <c r="AB71" s="853"/>
      <c r="AC71" s="853"/>
      <c r="AD71" s="853"/>
      <c r="AE71" s="853"/>
      <c r="AF71" s="853"/>
      <c r="AG71" s="853"/>
      <c r="AH71" s="853"/>
      <c r="AI71" s="853"/>
      <c r="AJ71" s="853"/>
      <c r="AK71" s="853"/>
      <c r="AL71" s="853"/>
      <c r="AM71" s="853"/>
    </row>
    <row r="72" spans="2:39" x14ac:dyDescent="0.15">
      <c r="C72" s="853"/>
      <c r="D72" s="853"/>
      <c r="E72" s="853"/>
      <c r="F72" s="853"/>
      <c r="G72" s="853"/>
      <c r="H72" s="853"/>
      <c r="I72" s="853"/>
      <c r="J72" s="853"/>
      <c r="K72" s="853"/>
      <c r="L72" s="853"/>
      <c r="M72" s="853"/>
      <c r="N72" s="853"/>
      <c r="O72" s="853"/>
      <c r="P72" s="853"/>
      <c r="Q72" s="853"/>
      <c r="R72" s="853"/>
      <c r="S72" s="853"/>
      <c r="T72" s="853"/>
      <c r="U72" s="853"/>
      <c r="V72" s="853"/>
      <c r="W72" s="853"/>
      <c r="X72" s="853"/>
      <c r="Y72" s="853"/>
      <c r="Z72" s="853"/>
      <c r="AA72" s="853"/>
      <c r="AB72" s="853"/>
      <c r="AC72" s="853"/>
      <c r="AD72" s="853"/>
      <c r="AE72" s="853"/>
      <c r="AF72" s="853"/>
      <c r="AG72" s="853"/>
      <c r="AH72" s="853"/>
      <c r="AI72" s="853"/>
      <c r="AJ72" s="853"/>
      <c r="AK72" s="853"/>
      <c r="AL72" s="853"/>
      <c r="AM72" s="853"/>
    </row>
    <row r="73" spans="2:39" x14ac:dyDescent="0.15">
      <c r="B73" s="844" t="s">
        <v>538</v>
      </c>
      <c r="C73" s="845"/>
      <c r="D73" s="356" t="s">
        <v>539</v>
      </c>
      <c r="E73" s="356"/>
    </row>
    <row r="74" spans="2:39" ht="13.35" customHeight="1" x14ac:dyDescent="0.15">
      <c r="B74" s="373" t="s">
        <v>432</v>
      </c>
      <c r="C74" s="850" t="s">
        <v>540</v>
      </c>
      <c r="D74" s="850"/>
      <c r="E74" s="850"/>
      <c r="F74" s="850"/>
      <c r="G74" s="850"/>
      <c r="H74" s="850"/>
      <c r="I74" s="850"/>
      <c r="J74" s="850"/>
      <c r="K74" s="850"/>
      <c r="L74" s="850"/>
      <c r="M74" s="850"/>
      <c r="N74" s="850"/>
      <c r="O74" s="850"/>
      <c r="P74" s="850"/>
      <c r="Q74" s="850"/>
      <c r="R74" s="850"/>
      <c r="S74" s="850"/>
      <c r="T74" s="850"/>
      <c r="U74" s="850"/>
      <c r="V74" s="850"/>
      <c r="W74" s="850"/>
      <c r="X74" s="850"/>
      <c r="Y74" s="850"/>
      <c r="Z74" s="850"/>
      <c r="AA74" s="850"/>
      <c r="AB74" s="850"/>
      <c r="AC74" s="850"/>
      <c r="AD74" s="850"/>
      <c r="AE74" s="850"/>
      <c r="AF74" s="850"/>
      <c r="AG74" s="850"/>
      <c r="AH74" s="850"/>
      <c r="AI74" s="850"/>
      <c r="AJ74" s="850"/>
      <c r="AK74" s="850"/>
      <c r="AL74" s="850"/>
      <c r="AM74" s="850"/>
    </row>
    <row r="75" spans="2:39" ht="13.35" customHeight="1" x14ac:dyDescent="0.15">
      <c r="B75" s="374" t="s">
        <v>432</v>
      </c>
      <c r="C75" s="850" t="s">
        <v>541</v>
      </c>
      <c r="D75" s="850"/>
      <c r="E75" s="850"/>
      <c r="F75" s="850"/>
      <c r="G75" s="850"/>
      <c r="H75" s="850"/>
      <c r="I75" s="850"/>
      <c r="J75" s="850"/>
      <c r="K75" s="850"/>
      <c r="L75" s="850"/>
      <c r="M75" s="850"/>
      <c r="N75" s="850"/>
      <c r="O75" s="850"/>
      <c r="P75" s="850"/>
      <c r="Q75" s="850"/>
      <c r="R75" s="850"/>
      <c r="S75" s="850"/>
      <c r="T75" s="850"/>
      <c r="U75" s="850"/>
      <c r="V75" s="850"/>
      <c r="W75" s="850"/>
      <c r="X75" s="850"/>
      <c r="Y75" s="850"/>
      <c r="Z75" s="850"/>
      <c r="AA75" s="850"/>
      <c r="AB75" s="850"/>
      <c r="AC75" s="850"/>
      <c r="AD75" s="850"/>
      <c r="AE75" s="850"/>
      <c r="AF75" s="850"/>
      <c r="AG75" s="850"/>
      <c r="AH75" s="850"/>
      <c r="AI75" s="850"/>
      <c r="AJ75" s="850"/>
      <c r="AK75" s="850"/>
      <c r="AL75" s="850"/>
      <c r="AM75" s="850"/>
    </row>
    <row r="76" spans="2:39" x14ac:dyDescent="0.15">
      <c r="B76" s="374"/>
      <c r="C76" s="850"/>
      <c r="D76" s="850"/>
      <c r="E76" s="850"/>
      <c r="F76" s="850"/>
      <c r="G76" s="850"/>
      <c r="H76" s="850"/>
      <c r="I76" s="850"/>
      <c r="J76" s="850"/>
      <c r="K76" s="850"/>
      <c r="L76" s="850"/>
      <c r="M76" s="850"/>
      <c r="N76" s="850"/>
      <c r="O76" s="850"/>
      <c r="P76" s="850"/>
      <c r="Q76" s="850"/>
      <c r="R76" s="850"/>
      <c r="S76" s="850"/>
      <c r="T76" s="850"/>
      <c r="U76" s="850"/>
      <c r="V76" s="850"/>
      <c r="W76" s="850"/>
      <c r="X76" s="850"/>
      <c r="Y76" s="850"/>
      <c r="Z76" s="850"/>
      <c r="AA76" s="850"/>
      <c r="AB76" s="850"/>
      <c r="AC76" s="850"/>
      <c r="AD76" s="850"/>
      <c r="AE76" s="850"/>
      <c r="AF76" s="850"/>
      <c r="AG76" s="850"/>
      <c r="AH76" s="850"/>
      <c r="AI76" s="850"/>
      <c r="AJ76" s="850"/>
      <c r="AK76" s="850"/>
      <c r="AL76" s="850"/>
      <c r="AM76" s="850"/>
    </row>
    <row r="77" spans="2:39" ht="13.35" customHeight="1" x14ac:dyDescent="0.15">
      <c r="B77" s="374" t="s">
        <v>432</v>
      </c>
      <c r="C77" s="850" t="s">
        <v>542</v>
      </c>
      <c r="D77" s="850"/>
      <c r="E77" s="850"/>
      <c r="F77" s="850"/>
      <c r="G77" s="850"/>
      <c r="H77" s="850"/>
      <c r="I77" s="850"/>
      <c r="J77" s="850"/>
      <c r="K77" s="850"/>
      <c r="L77" s="850"/>
      <c r="M77" s="850"/>
      <c r="N77" s="850"/>
      <c r="O77" s="850"/>
      <c r="P77" s="850"/>
      <c r="Q77" s="850"/>
      <c r="R77" s="850"/>
      <c r="S77" s="850"/>
      <c r="T77" s="850"/>
      <c r="U77" s="850"/>
      <c r="V77" s="850"/>
      <c r="W77" s="850"/>
      <c r="X77" s="850"/>
      <c r="Y77" s="850"/>
      <c r="Z77" s="850"/>
      <c r="AA77" s="850"/>
      <c r="AB77" s="850"/>
      <c r="AC77" s="850"/>
      <c r="AD77" s="850"/>
      <c r="AE77" s="850"/>
      <c r="AF77" s="850"/>
      <c r="AG77" s="850"/>
      <c r="AH77" s="850"/>
      <c r="AI77" s="850"/>
      <c r="AJ77" s="850"/>
      <c r="AK77" s="850"/>
      <c r="AL77" s="850"/>
      <c r="AM77" s="850"/>
    </row>
    <row r="78" spans="2:39" ht="13.35" customHeight="1" x14ac:dyDescent="0.15">
      <c r="B78" s="374" t="s">
        <v>432</v>
      </c>
      <c r="C78" s="851" t="s">
        <v>543</v>
      </c>
      <c r="D78" s="851"/>
      <c r="E78" s="851"/>
      <c r="F78" s="851"/>
      <c r="G78" s="851"/>
      <c r="H78" s="851"/>
      <c r="I78" s="851"/>
      <c r="J78" s="851"/>
      <c r="K78" s="851"/>
      <c r="L78" s="851"/>
      <c r="M78" s="851"/>
      <c r="N78" s="851"/>
      <c r="O78" s="851"/>
      <c r="P78" s="851"/>
      <c r="Q78" s="851"/>
      <c r="R78" s="851"/>
      <c r="S78" s="851"/>
      <c r="T78" s="851"/>
      <c r="U78" s="851"/>
      <c r="V78" s="851"/>
      <c r="W78" s="851"/>
      <c r="X78" s="851"/>
      <c r="Y78" s="851"/>
      <c r="Z78" s="851"/>
      <c r="AA78" s="851"/>
      <c r="AB78" s="851"/>
      <c r="AC78" s="851"/>
      <c r="AD78" s="851"/>
      <c r="AE78" s="851"/>
      <c r="AF78" s="851"/>
      <c r="AG78" s="851"/>
      <c r="AH78" s="851"/>
      <c r="AI78" s="851"/>
      <c r="AJ78" s="851"/>
      <c r="AK78" s="851"/>
      <c r="AL78" s="851"/>
      <c r="AM78" s="851"/>
    </row>
    <row r="79" spans="2:39" x14ac:dyDescent="0.15">
      <c r="B79" s="374"/>
      <c r="C79" s="851"/>
      <c r="D79" s="851"/>
      <c r="E79" s="851"/>
      <c r="F79" s="851"/>
      <c r="G79" s="851"/>
      <c r="H79" s="851"/>
      <c r="I79" s="851"/>
      <c r="J79" s="851"/>
      <c r="K79" s="851"/>
      <c r="L79" s="851"/>
      <c r="M79" s="851"/>
      <c r="N79" s="851"/>
      <c r="O79" s="851"/>
      <c r="P79" s="851"/>
      <c r="Q79" s="851"/>
      <c r="R79" s="851"/>
      <c r="S79" s="851"/>
      <c r="T79" s="851"/>
      <c r="U79" s="851"/>
      <c r="V79" s="851"/>
      <c r="W79" s="851"/>
      <c r="X79" s="851"/>
      <c r="Y79" s="851"/>
      <c r="Z79" s="851"/>
      <c r="AA79" s="851"/>
      <c r="AB79" s="851"/>
      <c r="AC79" s="851"/>
      <c r="AD79" s="851"/>
      <c r="AE79" s="851"/>
      <c r="AF79" s="851"/>
      <c r="AG79" s="851"/>
      <c r="AH79" s="851"/>
      <c r="AI79" s="851"/>
      <c r="AJ79" s="851"/>
      <c r="AK79" s="851"/>
      <c r="AL79" s="851"/>
      <c r="AM79" s="851"/>
    </row>
    <row r="80" spans="2:39" ht="13.35" customHeight="1" x14ac:dyDescent="0.15">
      <c r="B80" s="374" t="s">
        <v>432</v>
      </c>
      <c r="C80" s="854" t="s">
        <v>544</v>
      </c>
      <c r="D80" s="854"/>
      <c r="E80" s="854"/>
      <c r="F80" s="854"/>
      <c r="G80" s="854"/>
      <c r="H80" s="854"/>
      <c r="I80" s="854"/>
      <c r="J80" s="854"/>
      <c r="K80" s="854"/>
      <c r="L80" s="854"/>
      <c r="M80" s="854"/>
      <c r="N80" s="854"/>
      <c r="O80" s="854"/>
      <c r="P80" s="854"/>
      <c r="Q80" s="854"/>
      <c r="R80" s="854"/>
      <c r="S80" s="854"/>
      <c r="T80" s="854"/>
      <c r="U80" s="854"/>
      <c r="V80" s="854"/>
      <c r="W80" s="854"/>
      <c r="X80" s="854"/>
      <c r="Y80" s="854"/>
      <c r="Z80" s="854"/>
      <c r="AA80" s="854"/>
      <c r="AB80" s="854"/>
      <c r="AC80" s="854"/>
      <c r="AD80" s="854"/>
      <c r="AE80" s="854"/>
      <c r="AF80" s="854"/>
      <c r="AG80" s="854"/>
      <c r="AH80" s="854"/>
      <c r="AI80" s="854"/>
      <c r="AJ80" s="854"/>
      <c r="AK80" s="854"/>
      <c r="AL80" s="854"/>
      <c r="AM80" s="854"/>
    </row>
    <row r="81" spans="2:42" ht="13.35" customHeight="1" x14ac:dyDescent="0.15">
      <c r="B81" s="374" t="s">
        <v>432</v>
      </c>
      <c r="C81" s="850" t="s">
        <v>545</v>
      </c>
      <c r="D81" s="850"/>
      <c r="E81" s="850"/>
      <c r="F81" s="850"/>
      <c r="G81" s="850"/>
      <c r="H81" s="850"/>
      <c r="I81" s="850"/>
      <c r="J81" s="850"/>
      <c r="K81" s="850"/>
      <c r="L81" s="850"/>
      <c r="M81" s="850"/>
      <c r="N81" s="850"/>
      <c r="O81" s="850"/>
      <c r="P81" s="850"/>
      <c r="Q81" s="850"/>
      <c r="R81" s="850"/>
      <c r="S81" s="850"/>
      <c r="T81" s="850"/>
      <c r="U81" s="850"/>
      <c r="V81" s="850"/>
      <c r="W81" s="850"/>
      <c r="X81" s="850"/>
      <c r="Y81" s="850"/>
      <c r="Z81" s="850"/>
      <c r="AA81" s="850"/>
      <c r="AB81" s="850"/>
      <c r="AC81" s="850"/>
      <c r="AD81" s="850"/>
      <c r="AE81" s="850"/>
      <c r="AF81" s="850"/>
      <c r="AG81" s="850"/>
      <c r="AH81" s="850"/>
      <c r="AI81" s="850"/>
      <c r="AJ81" s="850"/>
      <c r="AK81" s="850"/>
      <c r="AL81" s="850"/>
      <c r="AM81" s="850"/>
    </row>
    <row r="82" spans="2:42" x14ac:dyDescent="0.15">
      <c r="B82" s="374"/>
      <c r="C82" s="850"/>
      <c r="D82" s="850"/>
      <c r="E82" s="850"/>
      <c r="F82" s="850"/>
      <c r="G82" s="850"/>
      <c r="H82" s="850"/>
      <c r="I82" s="850"/>
      <c r="J82" s="850"/>
      <c r="K82" s="850"/>
      <c r="L82" s="850"/>
      <c r="M82" s="850"/>
      <c r="N82" s="850"/>
      <c r="O82" s="850"/>
      <c r="P82" s="850"/>
      <c r="Q82" s="850"/>
      <c r="R82" s="850"/>
      <c r="S82" s="850"/>
      <c r="T82" s="850"/>
      <c r="U82" s="850"/>
      <c r="V82" s="850"/>
      <c r="W82" s="850"/>
      <c r="X82" s="850"/>
      <c r="Y82" s="850"/>
      <c r="Z82" s="850"/>
      <c r="AA82" s="850"/>
      <c r="AB82" s="850"/>
      <c r="AC82" s="850"/>
      <c r="AD82" s="850"/>
      <c r="AE82" s="850"/>
      <c r="AF82" s="850"/>
      <c r="AG82" s="850"/>
      <c r="AH82" s="850"/>
      <c r="AI82" s="850"/>
      <c r="AJ82" s="850"/>
      <c r="AK82" s="850"/>
      <c r="AL82" s="850"/>
      <c r="AM82" s="850"/>
    </row>
    <row r="83" spans="2:42" x14ac:dyDescent="0.15">
      <c r="B83" s="844" t="s">
        <v>546</v>
      </c>
      <c r="C83" s="844"/>
      <c r="D83" s="356" t="s">
        <v>547</v>
      </c>
      <c r="E83" s="356"/>
      <c r="F83" s="356"/>
    </row>
    <row r="84" spans="2:42" x14ac:dyDescent="0.15">
      <c r="B84" s="349" t="s">
        <v>432</v>
      </c>
      <c r="C84" s="362" t="s">
        <v>548</v>
      </c>
      <c r="D84" s="362"/>
      <c r="E84" s="362"/>
      <c r="F84" s="362"/>
      <c r="G84" s="362"/>
      <c r="H84" s="362"/>
      <c r="I84" s="362"/>
      <c r="J84" s="362"/>
      <c r="K84" s="362"/>
      <c r="L84" s="362"/>
      <c r="M84" s="349" t="s">
        <v>432</v>
      </c>
      <c r="N84" s="362" t="s">
        <v>549</v>
      </c>
      <c r="O84" s="362"/>
      <c r="P84" s="362"/>
    </row>
    <row r="85" spans="2:42" x14ac:dyDescent="0.15">
      <c r="B85" s="349" t="s">
        <v>432</v>
      </c>
      <c r="C85" s="362" t="s">
        <v>550</v>
      </c>
      <c r="D85" s="362"/>
      <c r="E85" s="362"/>
      <c r="F85" s="362"/>
      <c r="G85" s="362"/>
      <c r="H85" s="362"/>
      <c r="I85" s="362"/>
      <c r="J85" s="362"/>
      <c r="K85" s="362"/>
      <c r="L85" s="362"/>
      <c r="M85" s="349" t="s">
        <v>432</v>
      </c>
      <c r="N85" s="362" t="s">
        <v>551</v>
      </c>
      <c r="O85" s="362"/>
      <c r="P85" s="362"/>
    </row>
    <row r="86" spans="2:42" x14ac:dyDescent="0.15">
      <c r="B86" s="349" t="s">
        <v>432</v>
      </c>
      <c r="C86" s="362" t="s">
        <v>552</v>
      </c>
      <c r="D86" s="362"/>
      <c r="E86" s="362"/>
      <c r="F86" s="362"/>
      <c r="G86" s="362"/>
      <c r="H86" s="362"/>
      <c r="I86" s="362"/>
      <c r="J86" s="362"/>
      <c r="K86" s="362"/>
      <c r="L86" s="362"/>
      <c r="M86" s="362"/>
      <c r="N86" s="362"/>
      <c r="O86" s="362"/>
      <c r="P86" s="362"/>
      <c r="W86" s="375"/>
      <c r="X86" s="375"/>
      <c r="Y86" s="375"/>
      <c r="Z86" s="375"/>
      <c r="AA86" s="375"/>
      <c r="AB86" s="375"/>
      <c r="AC86" s="375"/>
      <c r="AD86" s="375"/>
      <c r="AE86" s="375"/>
      <c r="AF86" s="375"/>
      <c r="AG86" s="375"/>
      <c r="AH86" s="375"/>
      <c r="AI86" s="375"/>
    </row>
    <row r="87" spans="2:42" x14ac:dyDescent="0.15">
      <c r="B87" s="844" t="s">
        <v>553</v>
      </c>
      <c r="C87" s="845"/>
      <c r="D87" s="356" t="s">
        <v>554</v>
      </c>
      <c r="E87" s="356"/>
      <c r="G87" s="362" t="s">
        <v>387</v>
      </c>
      <c r="H87" s="855" t="s">
        <v>555</v>
      </c>
      <c r="I87" s="855"/>
      <c r="J87" s="855"/>
      <c r="K87" s="855"/>
      <c r="L87" s="855"/>
      <c r="M87" s="855"/>
      <c r="N87" s="855"/>
      <c r="O87" s="855"/>
      <c r="P87" s="855"/>
      <c r="Q87" s="362" t="s">
        <v>388</v>
      </c>
      <c r="S87" s="362" t="s">
        <v>387</v>
      </c>
      <c r="T87" s="855" t="s">
        <v>556</v>
      </c>
      <c r="U87" s="855"/>
      <c r="V87" s="855"/>
      <c r="W87" s="855"/>
      <c r="X87" s="855"/>
      <c r="Y87" s="855"/>
      <c r="Z87" s="855"/>
      <c r="AA87" s="855"/>
      <c r="AB87" s="855"/>
      <c r="AC87" s="362" t="s">
        <v>388</v>
      </c>
      <c r="AF87" s="375"/>
      <c r="AG87" s="375"/>
      <c r="AH87" s="375"/>
      <c r="AI87" s="375"/>
      <c r="AJ87" s="375"/>
    </row>
    <row r="88" spans="2:42" x14ac:dyDescent="0.15">
      <c r="B88" s="844" t="s">
        <v>557</v>
      </c>
      <c r="C88" s="845"/>
      <c r="D88" s="356" t="s">
        <v>558</v>
      </c>
      <c r="E88" s="356"/>
      <c r="F88" s="356"/>
      <c r="I88" s="362" t="s">
        <v>559</v>
      </c>
    </row>
    <row r="89" spans="2:42" x14ac:dyDescent="0.15">
      <c r="B89" s="376" t="s">
        <v>432</v>
      </c>
      <c r="C89" s="350" t="s">
        <v>560</v>
      </c>
      <c r="D89" s="356"/>
      <c r="E89" s="356"/>
      <c r="F89" s="356"/>
      <c r="I89" s="362"/>
    </row>
    <row r="90" spans="2:42" s="376" customFormat="1" ht="13.35" customHeight="1" x14ac:dyDescent="0.15">
      <c r="B90" s="376" t="s">
        <v>493</v>
      </c>
      <c r="C90" s="850" t="s">
        <v>561</v>
      </c>
      <c r="D90" s="850"/>
      <c r="E90" s="850"/>
      <c r="F90" s="850"/>
      <c r="G90" s="850"/>
      <c r="H90" s="850"/>
      <c r="I90" s="850"/>
      <c r="J90" s="850"/>
      <c r="K90" s="850"/>
      <c r="L90" s="850"/>
      <c r="M90" s="850"/>
      <c r="N90" s="850"/>
      <c r="O90" s="850"/>
      <c r="P90" s="850"/>
      <c r="Q90" s="850"/>
      <c r="R90" s="850"/>
      <c r="S90" s="850"/>
      <c r="T90" s="850"/>
      <c r="U90" s="850"/>
      <c r="V90" s="850"/>
      <c r="W90" s="850"/>
      <c r="X90" s="850"/>
      <c r="Y90" s="850"/>
      <c r="Z90" s="850"/>
      <c r="AA90" s="850"/>
      <c r="AB90" s="850"/>
      <c r="AC90" s="850"/>
      <c r="AD90" s="850"/>
      <c r="AE90" s="850"/>
      <c r="AF90" s="850"/>
      <c r="AG90" s="850"/>
      <c r="AH90" s="850"/>
      <c r="AI90" s="850"/>
      <c r="AJ90" s="850"/>
      <c r="AK90" s="850"/>
      <c r="AL90" s="850"/>
      <c r="AM90" s="850"/>
    </row>
    <row r="91" spans="2:42" s="376" customFormat="1" x14ac:dyDescent="0.15">
      <c r="C91" s="850"/>
      <c r="D91" s="850"/>
      <c r="E91" s="850"/>
      <c r="F91" s="850"/>
      <c r="G91" s="850"/>
      <c r="H91" s="850"/>
      <c r="I91" s="850"/>
      <c r="J91" s="850"/>
      <c r="K91" s="850"/>
      <c r="L91" s="850"/>
      <c r="M91" s="850"/>
      <c r="N91" s="850"/>
      <c r="O91" s="850"/>
      <c r="P91" s="850"/>
      <c r="Q91" s="850"/>
      <c r="R91" s="850"/>
      <c r="S91" s="850"/>
      <c r="T91" s="850"/>
      <c r="U91" s="850"/>
      <c r="V91" s="850"/>
      <c r="W91" s="850"/>
      <c r="X91" s="850"/>
      <c r="Y91" s="850"/>
      <c r="Z91" s="850"/>
      <c r="AA91" s="850"/>
      <c r="AB91" s="850"/>
      <c r="AC91" s="850"/>
      <c r="AD91" s="850"/>
      <c r="AE91" s="850"/>
      <c r="AF91" s="850"/>
      <c r="AG91" s="850"/>
      <c r="AH91" s="850"/>
      <c r="AI91" s="850"/>
      <c r="AJ91" s="850"/>
      <c r="AK91" s="850"/>
      <c r="AL91" s="850"/>
      <c r="AM91" s="850"/>
    </row>
    <row r="92" spans="2:42" s="376" customFormat="1" x14ac:dyDescent="0.15">
      <c r="B92" s="367" t="s">
        <v>493</v>
      </c>
      <c r="C92" s="363" t="s">
        <v>562</v>
      </c>
      <c r="D92" s="363"/>
      <c r="E92" s="363"/>
      <c r="F92" s="363"/>
      <c r="G92" s="363"/>
      <c r="H92" s="363"/>
      <c r="I92" s="363"/>
      <c r="J92" s="363"/>
      <c r="K92" s="363"/>
      <c r="L92" s="363"/>
      <c r="M92" s="363"/>
      <c r="N92" s="363"/>
      <c r="O92" s="363"/>
      <c r="P92" s="363"/>
      <c r="Q92" s="363"/>
      <c r="R92" s="363"/>
      <c r="S92" s="363"/>
      <c r="T92" s="363"/>
      <c r="U92" s="363"/>
      <c r="V92" s="363"/>
      <c r="W92" s="363"/>
      <c r="X92" s="363"/>
      <c r="Y92" s="363"/>
      <c r="Z92" s="363"/>
      <c r="AA92" s="363"/>
      <c r="AB92" s="363"/>
      <c r="AC92" s="363"/>
      <c r="AD92" s="363"/>
      <c r="AE92" s="363"/>
      <c r="AF92" s="363"/>
      <c r="AG92" s="363"/>
      <c r="AH92" s="363"/>
      <c r="AI92" s="363"/>
      <c r="AJ92" s="363"/>
      <c r="AK92" s="363"/>
      <c r="AL92" s="363"/>
      <c r="AM92" s="363"/>
      <c r="AN92" s="367"/>
      <c r="AO92" s="367"/>
      <c r="AP92" s="367"/>
    </row>
    <row r="93" spans="2:42" s="376" customFormat="1" x14ac:dyDescent="0.15">
      <c r="B93" s="367" t="s">
        <v>493</v>
      </c>
      <c r="C93" s="363" t="s">
        <v>563</v>
      </c>
      <c r="D93" s="363"/>
      <c r="E93" s="363"/>
      <c r="F93" s="363"/>
      <c r="G93" s="363"/>
      <c r="H93" s="363"/>
      <c r="I93" s="363"/>
      <c r="J93" s="363"/>
      <c r="K93" s="363"/>
      <c r="L93" s="363"/>
      <c r="M93" s="363"/>
      <c r="N93" s="363"/>
      <c r="O93" s="363"/>
      <c r="P93" s="363"/>
      <c r="Q93" s="363"/>
      <c r="R93" s="363"/>
      <c r="S93" s="363"/>
      <c r="T93" s="363"/>
      <c r="U93" s="363"/>
      <c r="V93" s="363"/>
      <c r="W93" s="363"/>
      <c r="X93" s="363"/>
      <c r="Y93" s="363"/>
      <c r="Z93" s="363"/>
      <c r="AA93" s="363"/>
      <c r="AB93" s="363"/>
      <c r="AC93" s="363"/>
      <c r="AD93" s="363"/>
      <c r="AE93" s="363"/>
      <c r="AF93" s="363"/>
      <c r="AG93" s="363"/>
      <c r="AH93" s="363"/>
      <c r="AI93" s="363"/>
      <c r="AJ93" s="363"/>
      <c r="AK93" s="363"/>
      <c r="AL93" s="363"/>
      <c r="AM93" s="363"/>
      <c r="AN93" s="367"/>
      <c r="AO93" s="367"/>
      <c r="AP93" s="367"/>
    </row>
    <row r="94" spans="2:42" s="376" customFormat="1" x14ac:dyDescent="0.15">
      <c r="B94" s="367" t="s">
        <v>493</v>
      </c>
      <c r="C94" s="363" t="s">
        <v>564</v>
      </c>
      <c r="D94" s="363"/>
      <c r="E94" s="363"/>
      <c r="F94" s="363"/>
      <c r="G94" s="363"/>
      <c r="H94" s="363"/>
      <c r="I94" s="363"/>
      <c r="J94" s="363"/>
      <c r="K94" s="363"/>
      <c r="L94" s="363"/>
      <c r="M94" s="363"/>
      <c r="N94" s="363"/>
      <c r="O94" s="363"/>
      <c r="P94" s="363"/>
      <c r="Q94" s="363"/>
      <c r="R94" s="363"/>
      <c r="S94" s="363"/>
      <c r="T94" s="363"/>
      <c r="U94" s="363"/>
      <c r="V94" s="363"/>
      <c r="W94" s="363"/>
      <c r="X94" s="363"/>
      <c r="Y94" s="363"/>
      <c r="Z94" s="363"/>
      <c r="AA94" s="363"/>
      <c r="AB94" s="363"/>
      <c r="AC94" s="363"/>
      <c r="AD94" s="363"/>
      <c r="AE94" s="363"/>
      <c r="AF94" s="363"/>
      <c r="AG94" s="363"/>
      <c r="AH94" s="363"/>
      <c r="AI94" s="363"/>
      <c r="AJ94" s="363"/>
      <c r="AK94" s="363"/>
      <c r="AL94" s="363"/>
      <c r="AM94" s="363"/>
      <c r="AN94" s="367"/>
      <c r="AO94" s="367"/>
      <c r="AP94" s="367"/>
    </row>
    <row r="95" spans="2:42" s="376" customFormat="1" x14ac:dyDescent="0.15">
      <c r="B95" s="367" t="s">
        <v>493</v>
      </c>
      <c r="C95" s="363" t="s">
        <v>565</v>
      </c>
      <c r="D95" s="363"/>
      <c r="E95" s="363"/>
      <c r="F95" s="363"/>
      <c r="G95" s="363"/>
      <c r="H95" s="363"/>
      <c r="I95" s="363"/>
      <c r="J95" s="363"/>
      <c r="K95" s="363"/>
      <c r="L95" s="363"/>
      <c r="M95" s="363"/>
      <c r="N95" s="363"/>
      <c r="O95" s="363"/>
      <c r="P95" s="363"/>
      <c r="Q95" s="363"/>
      <c r="R95" s="363"/>
      <c r="S95" s="363"/>
      <c r="T95" s="363"/>
      <c r="U95" s="363"/>
      <c r="V95" s="363"/>
      <c r="W95" s="363"/>
      <c r="X95" s="363"/>
      <c r="Y95" s="363"/>
      <c r="Z95" s="363"/>
      <c r="AA95" s="363"/>
      <c r="AB95" s="363"/>
      <c r="AC95" s="363"/>
      <c r="AD95" s="363"/>
      <c r="AE95" s="363"/>
      <c r="AF95" s="363"/>
      <c r="AG95" s="363"/>
      <c r="AH95" s="363"/>
      <c r="AI95" s="363"/>
      <c r="AJ95" s="363"/>
      <c r="AK95" s="363"/>
      <c r="AL95" s="363"/>
      <c r="AM95" s="363"/>
      <c r="AN95" s="367"/>
      <c r="AO95" s="367"/>
      <c r="AP95" s="367"/>
    </row>
    <row r="96" spans="2:42" s="376" customFormat="1" x14ac:dyDescent="0.15">
      <c r="B96" s="367" t="s">
        <v>493</v>
      </c>
      <c r="C96" s="363" t="s">
        <v>566</v>
      </c>
      <c r="D96" s="363"/>
      <c r="E96" s="363"/>
      <c r="F96" s="363"/>
      <c r="G96" s="363"/>
      <c r="H96" s="363"/>
      <c r="I96" s="363"/>
      <c r="J96" s="363"/>
      <c r="K96" s="363"/>
      <c r="L96" s="363"/>
      <c r="M96" s="363"/>
      <c r="N96" s="363"/>
      <c r="O96" s="363"/>
      <c r="P96" s="363"/>
      <c r="Q96" s="363"/>
      <c r="R96" s="363"/>
      <c r="S96" s="363"/>
      <c r="T96" s="363"/>
      <c r="U96" s="363"/>
      <c r="V96" s="363"/>
      <c r="W96" s="363"/>
      <c r="X96" s="363"/>
      <c r="Y96" s="363"/>
      <c r="Z96" s="363"/>
      <c r="AA96" s="363"/>
      <c r="AB96" s="363"/>
      <c r="AC96" s="363"/>
      <c r="AD96" s="363"/>
      <c r="AE96" s="363"/>
      <c r="AF96" s="363"/>
      <c r="AG96" s="363"/>
      <c r="AH96" s="363"/>
      <c r="AI96" s="363"/>
      <c r="AJ96" s="363"/>
      <c r="AK96" s="363"/>
      <c r="AL96" s="363"/>
      <c r="AM96" s="363"/>
      <c r="AN96" s="367"/>
      <c r="AO96" s="367"/>
      <c r="AP96" s="367"/>
    </row>
    <row r="97" spans="1:39" x14ac:dyDescent="0.15">
      <c r="B97" s="349" t="s">
        <v>493</v>
      </c>
      <c r="C97" s="358" t="s">
        <v>567</v>
      </c>
      <c r="D97" s="358"/>
      <c r="E97" s="358"/>
      <c r="F97" s="358"/>
      <c r="G97" s="358"/>
      <c r="H97" s="358"/>
      <c r="I97" s="358"/>
      <c r="J97" s="358"/>
      <c r="K97" s="358"/>
      <c r="L97" s="358"/>
      <c r="M97" s="358"/>
      <c r="N97" s="358"/>
      <c r="O97" s="358"/>
      <c r="P97" s="358"/>
      <c r="Q97" s="358"/>
      <c r="R97" s="358"/>
      <c r="S97" s="358"/>
      <c r="T97" s="358"/>
      <c r="U97" s="358"/>
      <c r="V97" s="358"/>
      <c r="W97" s="358"/>
      <c r="X97" s="358"/>
      <c r="Y97" s="358"/>
      <c r="Z97" s="358"/>
      <c r="AA97" s="358"/>
      <c r="AB97" s="358"/>
      <c r="AC97" s="358"/>
      <c r="AD97" s="358"/>
      <c r="AE97" s="358"/>
      <c r="AF97" s="358"/>
      <c r="AG97" s="358"/>
      <c r="AH97" s="358"/>
      <c r="AI97" s="358"/>
      <c r="AJ97" s="358"/>
      <c r="AK97" s="358"/>
      <c r="AL97" s="358"/>
      <c r="AM97" s="358"/>
    </row>
    <row r="98" spans="1:39" x14ac:dyDescent="0.15">
      <c r="B98" s="349" t="s">
        <v>493</v>
      </c>
      <c r="C98" s="358" t="s">
        <v>568</v>
      </c>
      <c r="D98" s="358"/>
      <c r="E98" s="358"/>
      <c r="F98" s="358"/>
      <c r="G98" s="358"/>
      <c r="H98" s="358"/>
      <c r="I98" s="358"/>
      <c r="J98" s="358"/>
      <c r="K98" s="358"/>
      <c r="L98" s="358"/>
      <c r="M98" s="358"/>
      <c r="N98" s="358"/>
      <c r="O98" s="358"/>
      <c r="P98" s="358"/>
      <c r="Q98" s="358"/>
      <c r="R98" s="358"/>
      <c r="S98" s="358"/>
      <c r="T98" s="358"/>
      <c r="U98" s="358"/>
      <c r="V98" s="358"/>
      <c r="W98" s="358"/>
      <c r="X98" s="358"/>
      <c r="Y98" s="358"/>
      <c r="Z98" s="358"/>
      <c r="AA98" s="358"/>
      <c r="AB98" s="358"/>
      <c r="AC98" s="358"/>
      <c r="AD98" s="358"/>
      <c r="AE98" s="358"/>
      <c r="AF98" s="358"/>
      <c r="AG98" s="358"/>
      <c r="AH98" s="358"/>
      <c r="AI98" s="358"/>
      <c r="AJ98" s="358"/>
      <c r="AK98" s="358"/>
      <c r="AL98" s="358"/>
      <c r="AM98" s="358"/>
    </row>
    <row r="99" spans="1:39" x14ac:dyDescent="0.15">
      <c r="B99" s="844" t="s">
        <v>569</v>
      </c>
      <c r="C99" s="845"/>
      <c r="D99" s="356" t="s">
        <v>570</v>
      </c>
      <c r="E99" s="356"/>
      <c r="F99" s="356"/>
      <c r="G99" s="356"/>
    </row>
    <row r="100" spans="1:39" x14ac:dyDescent="0.15">
      <c r="B100" s="349" t="s">
        <v>432</v>
      </c>
      <c r="C100" s="377" t="s">
        <v>571</v>
      </c>
      <c r="J100" s="357"/>
      <c r="K100" s="357"/>
      <c r="L100" s="357"/>
      <c r="M100" s="357"/>
      <c r="N100" s="357"/>
      <c r="O100" s="357"/>
      <c r="P100" s="357"/>
      <c r="Q100" s="357"/>
      <c r="R100" s="357"/>
      <c r="S100" s="357"/>
    </row>
    <row r="101" spans="1:39" s="378" customFormat="1" x14ac:dyDescent="0.15">
      <c r="D101" s="378" t="s">
        <v>572</v>
      </c>
      <c r="E101" s="857" t="s">
        <v>8622</v>
      </c>
      <c r="F101" s="857"/>
      <c r="G101" s="857"/>
      <c r="H101" s="857"/>
      <c r="I101" s="857"/>
      <c r="J101" s="857"/>
      <c r="K101" s="857"/>
      <c r="L101" s="857"/>
      <c r="M101" s="857"/>
      <c r="N101" s="378" t="s">
        <v>573</v>
      </c>
      <c r="O101" s="841" t="s">
        <v>574</v>
      </c>
      <c r="P101" s="841"/>
      <c r="Q101" s="841"/>
      <c r="R101" s="841"/>
      <c r="S101" s="841"/>
      <c r="T101" s="841"/>
      <c r="U101" s="378" t="s">
        <v>572</v>
      </c>
      <c r="V101" s="857" t="s">
        <v>8623</v>
      </c>
      <c r="W101" s="857"/>
      <c r="X101" s="857"/>
      <c r="Y101" s="857"/>
      <c r="Z101" s="857"/>
      <c r="AA101" s="857"/>
      <c r="AB101" s="857"/>
      <c r="AC101" s="857"/>
      <c r="AD101" s="857"/>
      <c r="AE101" s="378" t="s">
        <v>573</v>
      </c>
    </row>
    <row r="102" spans="1:39" s="378" customFormat="1" x14ac:dyDescent="0.15">
      <c r="O102" s="841" t="s">
        <v>575</v>
      </c>
      <c r="P102" s="841"/>
      <c r="Q102" s="841"/>
      <c r="R102" s="841"/>
      <c r="S102" s="841"/>
      <c r="T102" s="841"/>
    </row>
    <row r="104" spans="1:39" s="641" customFormat="1" ht="16.5" customHeight="1" x14ac:dyDescent="0.15">
      <c r="A104" s="639">
        <v>3</v>
      </c>
      <c r="B104" s="639" t="s">
        <v>576</v>
      </c>
      <c r="C104" s="639"/>
      <c r="D104" s="639"/>
      <c r="E104" s="640"/>
      <c r="F104" s="640"/>
      <c r="G104" s="640"/>
      <c r="H104" s="640"/>
      <c r="I104" s="640"/>
      <c r="J104" s="640"/>
      <c r="K104" s="640"/>
      <c r="L104" s="640"/>
      <c r="M104" s="640"/>
      <c r="N104" s="640"/>
      <c r="O104" s="640"/>
      <c r="P104" s="640"/>
      <c r="Q104" s="640"/>
      <c r="R104" s="640"/>
      <c r="S104" s="640"/>
      <c r="T104" s="640"/>
      <c r="U104" s="640"/>
      <c r="V104" s="640"/>
      <c r="W104" s="640"/>
      <c r="X104" s="640"/>
      <c r="Y104" s="640"/>
      <c r="Z104" s="640"/>
      <c r="AA104" s="640"/>
      <c r="AB104" s="640"/>
      <c r="AC104" s="640"/>
      <c r="AD104" s="640"/>
      <c r="AE104" s="640"/>
      <c r="AF104" s="640"/>
      <c r="AG104" s="640"/>
      <c r="AH104" s="640"/>
      <c r="AI104" s="640"/>
      <c r="AJ104" s="640"/>
    </row>
    <row r="105" spans="1:39" s="644" customFormat="1" ht="16.5" customHeight="1" x14ac:dyDescent="0.15">
      <c r="A105" s="642"/>
      <c r="B105" s="642"/>
      <c r="C105" s="856" t="s">
        <v>8624</v>
      </c>
      <c r="D105" s="856"/>
      <c r="E105" s="856"/>
      <c r="F105" s="856"/>
      <c r="G105" s="856"/>
      <c r="H105" s="856"/>
      <c r="I105" s="856"/>
      <c r="J105" s="856"/>
      <c r="K105" s="856"/>
      <c r="L105" s="856"/>
      <c r="M105" s="856"/>
      <c r="N105" s="856"/>
      <c r="O105" s="856"/>
      <c r="P105" s="856"/>
      <c r="Q105" s="856"/>
      <c r="R105" s="856"/>
      <c r="S105" s="856"/>
      <c r="T105" s="856"/>
      <c r="U105" s="856"/>
      <c r="V105" s="856"/>
      <c r="W105" s="856"/>
      <c r="X105" s="856"/>
      <c r="Y105" s="856"/>
      <c r="Z105" s="856"/>
      <c r="AA105" s="856"/>
      <c r="AB105" s="856"/>
      <c r="AC105" s="856"/>
      <c r="AD105" s="856"/>
      <c r="AE105" s="856"/>
      <c r="AF105" s="856"/>
      <c r="AG105" s="856"/>
      <c r="AH105" s="856"/>
      <c r="AI105" s="642"/>
      <c r="AJ105" s="642"/>
    </row>
    <row r="106" spans="1:39" s="644" customFormat="1" ht="16.5" customHeight="1" x14ac:dyDescent="0.15">
      <c r="A106" s="642"/>
      <c r="B106" s="642"/>
      <c r="C106" s="856"/>
      <c r="D106" s="856"/>
      <c r="E106" s="856"/>
      <c r="F106" s="856"/>
      <c r="G106" s="856"/>
      <c r="H106" s="856"/>
      <c r="I106" s="856"/>
      <c r="J106" s="856"/>
      <c r="K106" s="856"/>
      <c r="L106" s="856"/>
      <c r="M106" s="856"/>
      <c r="N106" s="856"/>
      <c r="O106" s="856"/>
      <c r="P106" s="856"/>
      <c r="Q106" s="856"/>
      <c r="R106" s="856"/>
      <c r="S106" s="856"/>
      <c r="T106" s="856"/>
      <c r="U106" s="856"/>
      <c r="V106" s="856"/>
      <c r="W106" s="856"/>
      <c r="X106" s="856"/>
      <c r="Y106" s="856"/>
      <c r="Z106" s="856"/>
      <c r="AA106" s="856"/>
      <c r="AB106" s="856"/>
      <c r="AC106" s="856"/>
      <c r="AD106" s="856"/>
      <c r="AE106" s="856"/>
      <c r="AF106" s="856"/>
      <c r="AG106" s="856"/>
      <c r="AH106" s="856"/>
      <c r="AI106" s="642"/>
      <c r="AJ106" s="642"/>
    </row>
    <row r="107" spans="1:39" s="379" customFormat="1" ht="16.5" customHeight="1" x14ac:dyDescent="0.15">
      <c r="A107" s="642"/>
      <c r="B107" s="642"/>
      <c r="C107" s="856"/>
      <c r="D107" s="856"/>
      <c r="E107" s="856"/>
      <c r="F107" s="856"/>
      <c r="G107" s="856"/>
      <c r="H107" s="856"/>
      <c r="I107" s="856"/>
      <c r="J107" s="856"/>
      <c r="K107" s="856"/>
      <c r="L107" s="856"/>
      <c r="M107" s="856"/>
      <c r="N107" s="856"/>
      <c r="O107" s="856"/>
      <c r="P107" s="856"/>
      <c r="Q107" s="856"/>
      <c r="R107" s="856"/>
      <c r="S107" s="856"/>
      <c r="T107" s="856"/>
      <c r="U107" s="856"/>
      <c r="V107" s="856"/>
      <c r="W107" s="856"/>
      <c r="X107" s="856"/>
      <c r="Y107" s="856"/>
      <c r="Z107" s="856"/>
      <c r="AA107" s="856"/>
      <c r="AB107" s="856"/>
      <c r="AC107" s="856"/>
      <c r="AD107" s="856"/>
      <c r="AE107" s="856"/>
      <c r="AF107" s="856"/>
      <c r="AG107" s="856"/>
      <c r="AH107" s="856"/>
      <c r="AI107" s="642"/>
      <c r="AJ107" s="642"/>
    </row>
    <row r="108" spans="1:39" s="379" customFormat="1" ht="16.5" customHeight="1" x14ac:dyDescent="0.15">
      <c r="A108" s="642"/>
      <c r="B108" s="642"/>
      <c r="C108" s="856"/>
      <c r="D108" s="856"/>
      <c r="E108" s="856"/>
      <c r="F108" s="856"/>
      <c r="G108" s="856"/>
      <c r="H108" s="856"/>
      <c r="I108" s="856"/>
      <c r="J108" s="856"/>
      <c r="K108" s="856"/>
      <c r="L108" s="856"/>
      <c r="M108" s="856"/>
      <c r="N108" s="856"/>
      <c r="O108" s="856"/>
      <c r="P108" s="856"/>
      <c r="Q108" s="856"/>
      <c r="R108" s="856"/>
      <c r="S108" s="856"/>
      <c r="T108" s="856"/>
      <c r="U108" s="856"/>
      <c r="V108" s="856"/>
      <c r="W108" s="856"/>
      <c r="X108" s="856"/>
      <c r="Y108" s="856"/>
      <c r="Z108" s="856"/>
      <c r="AA108" s="856"/>
      <c r="AB108" s="856"/>
      <c r="AC108" s="856"/>
      <c r="AD108" s="856"/>
      <c r="AE108" s="856"/>
      <c r="AF108" s="856"/>
      <c r="AG108" s="856"/>
      <c r="AH108" s="856"/>
      <c r="AI108" s="642"/>
      <c r="AJ108" s="642"/>
    </row>
    <row r="109" spans="1:39" s="379" customFormat="1" ht="16.5" customHeight="1" x14ac:dyDescent="0.15">
      <c r="A109" s="642"/>
      <c r="B109" s="642"/>
      <c r="C109" s="856"/>
      <c r="D109" s="856"/>
      <c r="E109" s="856"/>
      <c r="F109" s="856"/>
      <c r="G109" s="856"/>
      <c r="H109" s="856"/>
      <c r="I109" s="856"/>
      <c r="J109" s="856"/>
      <c r="K109" s="856"/>
      <c r="L109" s="856"/>
      <c r="M109" s="856"/>
      <c r="N109" s="856"/>
      <c r="O109" s="856"/>
      <c r="P109" s="856"/>
      <c r="Q109" s="856"/>
      <c r="R109" s="856"/>
      <c r="S109" s="856"/>
      <c r="T109" s="856"/>
      <c r="U109" s="856"/>
      <c r="V109" s="856"/>
      <c r="W109" s="856"/>
      <c r="X109" s="856"/>
      <c r="Y109" s="856"/>
      <c r="Z109" s="856"/>
      <c r="AA109" s="856"/>
      <c r="AB109" s="856"/>
      <c r="AC109" s="856"/>
      <c r="AD109" s="856"/>
      <c r="AE109" s="856"/>
      <c r="AF109" s="856"/>
      <c r="AG109" s="856"/>
      <c r="AH109" s="856"/>
      <c r="AI109" s="642"/>
      <c r="AJ109" s="642"/>
    </row>
    <row r="110" spans="1:39" s="379" customFormat="1" ht="16.5" customHeight="1" x14ac:dyDescent="0.15">
      <c r="A110" s="642"/>
      <c r="B110" s="642"/>
      <c r="C110" s="363" t="s">
        <v>8625</v>
      </c>
      <c r="D110" s="643"/>
      <c r="E110" s="643"/>
      <c r="F110" s="643"/>
      <c r="G110" s="643"/>
      <c r="H110" s="643"/>
      <c r="I110" s="643"/>
      <c r="J110" s="643"/>
      <c r="K110" s="643"/>
      <c r="L110" s="643"/>
      <c r="M110" s="643"/>
      <c r="N110" s="643"/>
      <c r="O110" s="643"/>
      <c r="P110" s="643"/>
      <c r="Q110" s="643"/>
      <c r="R110" s="643"/>
      <c r="S110" s="643"/>
      <c r="T110" s="643"/>
      <c r="U110" s="643"/>
      <c r="V110" s="643"/>
      <c r="W110" s="643"/>
      <c r="X110" s="643"/>
      <c r="Y110" s="643"/>
      <c r="Z110" s="643"/>
      <c r="AA110" s="643"/>
      <c r="AB110" s="643"/>
      <c r="AC110" s="643"/>
      <c r="AD110" s="643"/>
      <c r="AE110" s="643"/>
      <c r="AF110" s="643"/>
      <c r="AG110" s="643"/>
      <c r="AH110" s="643"/>
      <c r="AI110" s="642"/>
      <c r="AJ110" s="642"/>
    </row>
    <row r="111" spans="1:39" s="379" customFormat="1" ht="16.5" customHeight="1" x14ac:dyDescent="0.15">
      <c r="A111" s="642"/>
      <c r="B111" s="642"/>
      <c r="C111" s="643"/>
      <c r="D111" s="643"/>
      <c r="E111" s="643"/>
      <c r="F111" s="643"/>
      <c r="G111" s="643"/>
      <c r="H111" s="643"/>
      <c r="I111" s="643"/>
      <c r="J111" s="643"/>
      <c r="K111" s="643"/>
      <c r="L111" s="643"/>
      <c r="M111" s="643"/>
      <c r="N111" s="643"/>
      <c r="O111" s="643"/>
      <c r="P111" s="643"/>
      <c r="Q111" s="643"/>
      <c r="R111" s="643"/>
      <c r="S111" s="643"/>
      <c r="T111" s="643"/>
      <c r="U111" s="643"/>
      <c r="V111" s="643"/>
      <c r="W111" s="643"/>
      <c r="X111" s="643"/>
      <c r="Y111" s="643"/>
      <c r="Z111" s="643"/>
      <c r="AA111" s="643"/>
      <c r="AB111" s="643"/>
      <c r="AC111" s="643"/>
      <c r="AD111" s="643"/>
      <c r="AE111" s="643"/>
      <c r="AF111" s="643"/>
      <c r="AG111" s="643"/>
      <c r="AH111" s="643"/>
      <c r="AI111" s="642"/>
      <c r="AJ111" s="642"/>
    </row>
    <row r="112" spans="1:39" s="379" customFormat="1" ht="16.5" customHeight="1" x14ac:dyDescent="0.15">
      <c r="A112" s="642"/>
      <c r="B112" s="642"/>
      <c r="C112" s="379" t="s">
        <v>8626</v>
      </c>
      <c r="D112" s="643"/>
      <c r="E112" s="643"/>
      <c r="F112" s="643"/>
      <c r="G112" s="643"/>
      <c r="H112" s="643"/>
      <c r="I112" s="643"/>
      <c r="J112" s="643"/>
      <c r="K112" s="643"/>
      <c r="L112" s="643"/>
      <c r="M112" s="643"/>
      <c r="N112" s="643"/>
      <c r="O112" s="643"/>
      <c r="P112" s="643"/>
      <c r="Q112" s="643"/>
      <c r="R112" s="643"/>
      <c r="S112" s="643"/>
      <c r="T112" s="643"/>
      <c r="U112" s="643"/>
      <c r="V112" s="643"/>
      <c r="W112" s="643"/>
      <c r="X112" s="643"/>
      <c r="Y112" s="643"/>
      <c r="Z112" s="643"/>
      <c r="AA112" s="643"/>
      <c r="AB112" s="643"/>
      <c r="AC112" s="643"/>
      <c r="AD112" s="643"/>
      <c r="AE112" s="643"/>
      <c r="AF112" s="643"/>
      <c r="AG112" s="643"/>
      <c r="AH112" s="643"/>
      <c r="AI112" s="642"/>
      <c r="AJ112" s="642"/>
    </row>
    <row r="113" spans="1:36" s="379" customFormat="1" ht="16.5" customHeight="1" x14ac:dyDescent="0.15">
      <c r="A113" s="642"/>
      <c r="B113" s="642"/>
      <c r="C113" s="379" t="s">
        <v>6095</v>
      </c>
      <c r="D113" s="643"/>
      <c r="E113" s="643"/>
      <c r="F113" s="643"/>
      <c r="G113" s="643"/>
      <c r="H113" s="643"/>
      <c r="I113" s="643"/>
      <c r="J113" s="643"/>
      <c r="K113" s="643"/>
      <c r="L113" s="643"/>
      <c r="M113" s="643"/>
      <c r="N113" s="643"/>
      <c r="O113" s="643"/>
      <c r="P113" s="643"/>
      <c r="Q113" s="643"/>
      <c r="R113" s="643"/>
      <c r="S113" s="643"/>
      <c r="T113" s="643"/>
      <c r="U113" s="643"/>
      <c r="V113" s="643"/>
      <c r="W113" s="643"/>
      <c r="X113" s="643"/>
      <c r="Y113" s="643"/>
      <c r="Z113" s="643"/>
      <c r="AA113" s="643"/>
      <c r="AB113" s="643"/>
      <c r="AC113" s="643"/>
      <c r="AD113" s="643"/>
      <c r="AE113" s="643"/>
      <c r="AF113" s="643"/>
      <c r="AG113" s="643"/>
      <c r="AH113" s="643"/>
      <c r="AI113" s="642"/>
      <c r="AJ113" s="642"/>
    </row>
    <row r="114" spans="1:36" s="379" customFormat="1" x14ac:dyDescent="0.15">
      <c r="A114" s="642"/>
      <c r="B114" s="642"/>
      <c r="C114" s="363"/>
      <c r="D114" s="363"/>
      <c r="E114" s="363"/>
      <c r="F114" s="363"/>
      <c r="G114" s="363"/>
      <c r="H114" s="363"/>
      <c r="I114" s="363"/>
      <c r="J114" s="363"/>
      <c r="K114" s="363"/>
      <c r="L114" s="363"/>
      <c r="M114" s="363"/>
      <c r="N114" s="363"/>
      <c r="O114" s="363"/>
      <c r="P114" s="363"/>
      <c r="Q114" s="363"/>
      <c r="R114" s="363"/>
      <c r="S114" s="363"/>
      <c r="T114" s="363"/>
      <c r="U114" s="363"/>
      <c r="V114" s="363"/>
      <c r="W114" s="363"/>
      <c r="X114" s="363"/>
      <c r="Y114" s="363"/>
      <c r="Z114" s="363"/>
      <c r="AA114" s="363"/>
      <c r="AB114" s="363"/>
      <c r="AC114" s="363"/>
      <c r="AD114" s="363"/>
      <c r="AE114" s="363"/>
      <c r="AF114" s="363"/>
      <c r="AG114" s="363"/>
      <c r="AH114" s="363"/>
      <c r="AI114" s="642"/>
      <c r="AJ114" s="642"/>
    </row>
    <row r="115" spans="1:36" s="379" customFormat="1" x14ac:dyDescent="0.15"/>
  </sheetData>
  <mergeCells count="61">
    <mergeCell ref="C105:AH109"/>
    <mergeCell ref="O102:T102"/>
    <mergeCell ref="B88:C88"/>
    <mergeCell ref="C90:AM91"/>
    <mergeCell ref="B99:C99"/>
    <mergeCell ref="E101:M101"/>
    <mergeCell ref="O101:T101"/>
    <mergeCell ref="V101:AD101"/>
    <mergeCell ref="C80:AM80"/>
    <mergeCell ref="C81:AM82"/>
    <mergeCell ref="B83:C83"/>
    <mergeCell ref="B87:C87"/>
    <mergeCell ref="H87:P87"/>
    <mergeCell ref="T87:AB87"/>
    <mergeCell ref="C78:AM79"/>
    <mergeCell ref="F62:AG62"/>
    <mergeCell ref="F63:AG63"/>
    <mergeCell ref="J64:O64"/>
    <mergeCell ref="J67:O67"/>
    <mergeCell ref="F68:AM69"/>
    <mergeCell ref="B70:C70"/>
    <mergeCell ref="C71:AM72"/>
    <mergeCell ref="B73:C73"/>
    <mergeCell ref="C74:AM74"/>
    <mergeCell ref="C75:AM76"/>
    <mergeCell ref="C77:AM77"/>
    <mergeCell ref="B22:C22"/>
    <mergeCell ref="O22:AK22"/>
    <mergeCell ref="B59:C59"/>
    <mergeCell ref="C23:J23"/>
    <mergeCell ref="C24:J24"/>
    <mergeCell ref="B25:C25"/>
    <mergeCell ref="B27:C27"/>
    <mergeCell ref="B29:C29"/>
    <mergeCell ref="D39:AM40"/>
    <mergeCell ref="C42:AI42"/>
    <mergeCell ref="B44:C44"/>
    <mergeCell ref="B49:C49"/>
    <mergeCell ref="B55:C55"/>
    <mergeCell ref="C56:AM58"/>
    <mergeCell ref="B18:C18"/>
    <mergeCell ref="D18:AF18"/>
    <mergeCell ref="B19:C19"/>
    <mergeCell ref="S21:Y21"/>
    <mergeCell ref="B15:D15"/>
    <mergeCell ref="F15:AH15"/>
    <mergeCell ref="A10:AM10"/>
    <mergeCell ref="G13:AG13"/>
    <mergeCell ref="B14:D14"/>
    <mergeCell ref="A1:AM1"/>
    <mergeCell ref="A2:AM4"/>
    <mergeCell ref="G6:AG6"/>
    <mergeCell ref="D8:L8"/>
    <mergeCell ref="N8:P8"/>
    <mergeCell ref="Q8:R8"/>
    <mergeCell ref="S8:U8"/>
    <mergeCell ref="V8:AD8"/>
    <mergeCell ref="AF8:AH8"/>
    <mergeCell ref="AI8:AJ8"/>
    <mergeCell ref="F14:AH14"/>
    <mergeCell ref="A11:AM11"/>
  </mergeCells>
  <phoneticPr fontId="5"/>
  <printOptions horizontalCentered="1"/>
  <pageMargins left="0" right="0" top="0.74803149606299213" bottom="0.74803149606299213" header="0.31496062992125984" footer="0.31496062992125984"/>
  <pageSetup paperSize="9" scale="98" orientation="portrait" horizontalDpi="1200" verticalDpi="1200" r:id="rId1"/>
  <colBreaks count="1" manualBreakCount="1">
    <brk id="39" max="11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A0256-25DE-4F20-9FF7-C84933E476FB}">
  <sheetPr>
    <pageSetUpPr fitToPage="1"/>
  </sheetPr>
  <dimension ref="A1:AB38"/>
  <sheetViews>
    <sheetView topLeftCell="A13" zoomScale="60" zoomScaleNormal="60" workbookViewId="0">
      <selection activeCell="C38" sqref="C38"/>
    </sheetView>
  </sheetViews>
  <sheetFormatPr defaultRowHeight="15.75" x14ac:dyDescent="0.15"/>
  <cols>
    <col min="1" max="1" width="7.25" style="197" bestFit="1" customWidth="1"/>
    <col min="2" max="2" width="9.25" style="198" bestFit="1" customWidth="1"/>
    <col min="3" max="3" width="27" style="197" bestFit="1" customWidth="1"/>
    <col min="4" max="4" width="11.125" style="198" bestFit="1" customWidth="1"/>
    <col min="5" max="5" width="15.625" style="198" customWidth="1"/>
    <col min="6" max="6" width="14" style="198" bestFit="1" customWidth="1"/>
    <col min="7" max="7" width="9.25" style="198" bestFit="1" customWidth="1"/>
    <col min="8" max="8" width="11.125" style="198" bestFit="1" customWidth="1"/>
    <col min="9" max="9" width="15.625" style="198" customWidth="1"/>
    <col min="10" max="10" width="14" style="198" bestFit="1" customWidth="1"/>
    <col min="11" max="11" width="9.25" style="198" bestFit="1" customWidth="1"/>
    <col min="12" max="12" width="11.125" style="198" bestFit="1" customWidth="1"/>
    <col min="13" max="13" width="15.625" style="198" customWidth="1"/>
    <col min="14" max="14" width="14" style="198" bestFit="1" customWidth="1"/>
    <col min="15" max="15" width="9.25" style="198" bestFit="1" customWidth="1"/>
    <col min="16" max="16" width="11.125" style="198" bestFit="1" customWidth="1"/>
    <col min="17" max="17" width="15.625" style="198" customWidth="1"/>
    <col min="18" max="18" width="14" style="198" bestFit="1" customWidth="1"/>
    <col min="19" max="19" width="9.25" style="198" bestFit="1" customWidth="1"/>
    <col min="20" max="20" width="11.125" style="198" bestFit="1" customWidth="1"/>
    <col min="21" max="21" width="15.625" style="198" customWidth="1"/>
    <col min="22" max="22" width="14" style="198" bestFit="1" customWidth="1"/>
    <col min="23" max="23" width="9.25" style="198" bestFit="1" customWidth="1"/>
    <col min="24" max="25" width="8.75" style="197"/>
    <col min="26" max="28" width="8.75" style="199"/>
    <col min="29" max="256" width="8.75" style="197"/>
    <col min="257" max="257" width="7.25" style="197" bestFit="1" customWidth="1"/>
    <col min="258" max="258" width="9.25" style="197" bestFit="1" customWidth="1"/>
    <col min="259" max="259" width="27" style="197" bestFit="1" customWidth="1"/>
    <col min="260" max="260" width="11.125" style="197" bestFit="1" customWidth="1"/>
    <col min="261" max="261" width="15.625" style="197" customWidth="1"/>
    <col min="262" max="262" width="14" style="197" bestFit="1" customWidth="1"/>
    <col min="263" max="263" width="9.25" style="197" bestFit="1" customWidth="1"/>
    <col min="264" max="264" width="11.125" style="197" bestFit="1" customWidth="1"/>
    <col min="265" max="265" width="15.625" style="197" customWidth="1"/>
    <col min="266" max="266" width="14" style="197" bestFit="1" customWidth="1"/>
    <col min="267" max="267" width="9.25" style="197" bestFit="1" customWidth="1"/>
    <col min="268" max="268" width="11.125" style="197" bestFit="1" customWidth="1"/>
    <col min="269" max="269" width="15.625" style="197" customWidth="1"/>
    <col min="270" max="270" width="14" style="197" bestFit="1" customWidth="1"/>
    <col min="271" max="271" width="9.25" style="197" bestFit="1" customWidth="1"/>
    <col min="272" max="272" width="11.125" style="197" bestFit="1" customWidth="1"/>
    <col min="273" max="273" width="15.625" style="197" customWidth="1"/>
    <col min="274" max="274" width="14" style="197" bestFit="1" customWidth="1"/>
    <col min="275" max="275" width="9.25" style="197" bestFit="1" customWidth="1"/>
    <col min="276" max="276" width="11.125" style="197" bestFit="1" customWidth="1"/>
    <col min="277" max="277" width="15.625" style="197" customWidth="1"/>
    <col min="278" max="278" width="14" style="197" bestFit="1" customWidth="1"/>
    <col min="279" max="279" width="9.25" style="197" bestFit="1" customWidth="1"/>
    <col min="280" max="512" width="8.75" style="197"/>
    <col min="513" max="513" width="7.25" style="197" bestFit="1" customWidth="1"/>
    <col min="514" max="514" width="9.25" style="197" bestFit="1" customWidth="1"/>
    <col min="515" max="515" width="27" style="197" bestFit="1" customWidth="1"/>
    <col min="516" max="516" width="11.125" style="197" bestFit="1" customWidth="1"/>
    <col min="517" max="517" width="15.625" style="197" customWidth="1"/>
    <col min="518" max="518" width="14" style="197" bestFit="1" customWidth="1"/>
    <col min="519" max="519" width="9.25" style="197" bestFit="1" customWidth="1"/>
    <col min="520" max="520" width="11.125" style="197" bestFit="1" customWidth="1"/>
    <col min="521" max="521" width="15.625" style="197" customWidth="1"/>
    <col min="522" max="522" width="14" style="197" bestFit="1" customWidth="1"/>
    <col min="523" max="523" width="9.25" style="197" bestFit="1" customWidth="1"/>
    <col min="524" max="524" width="11.125" style="197" bestFit="1" customWidth="1"/>
    <col min="525" max="525" width="15.625" style="197" customWidth="1"/>
    <col min="526" max="526" width="14" style="197" bestFit="1" customWidth="1"/>
    <col min="527" max="527" width="9.25" style="197" bestFit="1" customWidth="1"/>
    <col min="528" max="528" width="11.125" style="197" bestFit="1" customWidth="1"/>
    <col min="529" max="529" width="15.625" style="197" customWidth="1"/>
    <col min="530" max="530" width="14" style="197" bestFit="1" customWidth="1"/>
    <col min="531" max="531" width="9.25" style="197" bestFit="1" customWidth="1"/>
    <col min="532" max="532" width="11.125" style="197" bestFit="1" customWidth="1"/>
    <col min="533" max="533" width="15.625" style="197" customWidth="1"/>
    <col min="534" max="534" width="14" style="197" bestFit="1" customWidth="1"/>
    <col min="535" max="535" width="9.25" style="197" bestFit="1" customWidth="1"/>
    <col min="536" max="768" width="8.75" style="197"/>
    <col min="769" max="769" width="7.25" style="197" bestFit="1" customWidth="1"/>
    <col min="770" max="770" width="9.25" style="197" bestFit="1" customWidth="1"/>
    <col min="771" max="771" width="27" style="197" bestFit="1" customWidth="1"/>
    <col min="772" max="772" width="11.125" style="197" bestFit="1" customWidth="1"/>
    <col min="773" max="773" width="15.625" style="197" customWidth="1"/>
    <col min="774" max="774" width="14" style="197" bestFit="1" customWidth="1"/>
    <col min="775" max="775" width="9.25" style="197" bestFit="1" customWidth="1"/>
    <col min="776" max="776" width="11.125" style="197" bestFit="1" customWidth="1"/>
    <col min="777" max="777" width="15.625" style="197" customWidth="1"/>
    <col min="778" max="778" width="14" style="197" bestFit="1" customWidth="1"/>
    <col min="779" max="779" width="9.25" style="197" bestFit="1" customWidth="1"/>
    <col min="780" max="780" width="11.125" style="197" bestFit="1" customWidth="1"/>
    <col min="781" max="781" width="15.625" style="197" customWidth="1"/>
    <col min="782" max="782" width="14" style="197" bestFit="1" customWidth="1"/>
    <col min="783" max="783" width="9.25" style="197" bestFit="1" customWidth="1"/>
    <col min="784" max="784" width="11.125" style="197" bestFit="1" customWidth="1"/>
    <col min="785" max="785" width="15.625" style="197" customWidth="1"/>
    <col min="786" max="786" width="14" style="197" bestFit="1" customWidth="1"/>
    <col min="787" max="787" width="9.25" style="197" bestFit="1" customWidth="1"/>
    <col min="788" max="788" width="11.125" style="197" bestFit="1" customWidth="1"/>
    <col min="789" max="789" width="15.625" style="197" customWidth="1"/>
    <col min="790" max="790" width="14" style="197" bestFit="1" customWidth="1"/>
    <col min="791" max="791" width="9.25" style="197" bestFit="1" customWidth="1"/>
    <col min="792" max="1024" width="8.75" style="197"/>
    <col min="1025" max="1025" width="7.25" style="197" bestFit="1" customWidth="1"/>
    <col min="1026" max="1026" width="9.25" style="197" bestFit="1" customWidth="1"/>
    <col min="1027" max="1027" width="27" style="197" bestFit="1" customWidth="1"/>
    <col min="1028" max="1028" width="11.125" style="197" bestFit="1" customWidth="1"/>
    <col min="1029" max="1029" width="15.625" style="197" customWidth="1"/>
    <col min="1030" max="1030" width="14" style="197" bestFit="1" customWidth="1"/>
    <col min="1031" max="1031" width="9.25" style="197" bestFit="1" customWidth="1"/>
    <col min="1032" max="1032" width="11.125" style="197" bestFit="1" customWidth="1"/>
    <col min="1033" max="1033" width="15.625" style="197" customWidth="1"/>
    <col min="1034" max="1034" width="14" style="197" bestFit="1" customWidth="1"/>
    <col min="1035" max="1035" width="9.25" style="197" bestFit="1" customWidth="1"/>
    <col min="1036" max="1036" width="11.125" style="197" bestFit="1" customWidth="1"/>
    <col min="1037" max="1037" width="15.625" style="197" customWidth="1"/>
    <col min="1038" max="1038" width="14" style="197" bestFit="1" customWidth="1"/>
    <col min="1039" max="1039" width="9.25" style="197" bestFit="1" customWidth="1"/>
    <col min="1040" max="1040" width="11.125" style="197" bestFit="1" customWidth="1"/>
    <col min="1041" max="1041" width="15.625" style="197" customWidth="1"/>
    <col min="1042" max="1042" width="14" style="197" bestFit="1" customWidth="1"/>
    <col min="1043" max="1043" width="9.25" style="197" bestFit="1" customWidth="1"/>
    <col min="1044" max="1044" width="11.125" style="197" bestFit="1" customWidth="1"/>
    <col min="1045" max="1045" width="15.625" style="197" customWidth="1"/>
    <col min="1046" max="1046" width="14" style="197" bestFit="1" customWidth="1"/>
    <col min="1047" max="1047" width="9.25" style="197" bestFit="1" customWidth="1"/>
    <col min="1048" max="1280" width="8.75" style="197"/>
    <col min="1281" max="1281" width="7.25" style="197" bestFit="1" customWidth="1"/>
    <col min="1282" max="1282" width="9.25" style="197" bestFit="1" customWidth="1"/>
    <col min="1283" max="1283" width="27" style="197" bestFit="1" customWidth="1"/>
    <col min="1284" max="1284" width="11.125" style="197" bestFit="1" customWidth="1"/>
    <col min="1285" max="1285" width="15.625" style="197" customWidth="1"/>
    <col min="1286" max="1286" width="14" style="197" bestFit="1" customWidth="1"/>
    <col min="1287" max="1287" width="9.25" style="197" bestFit="1" customWidth="1"/>
    <col min="1288" max="1288" width="11.125" style="197" bestFit="1" customWidth="1"/>
    <col min="1289" max="1289" width="15.625" style="197" customWidth="1"/>
    <col min="1290" max="1290" width="14" style="197" bestFit="1" customWidth="1"/>
    <col min="1291" max="1291" width="9.25" style="197" bestFit="1" customWidth="1"/>
    <col min="1292" max="1292" width="11.125" style="197" bestFit="1" customWidth="1"/>
    <col min="1293" max="1293" width="15.625" style="197" customWidth="1"/>
    <col min="1294" max="1294" width="14" style="197" bestFit="1" customWidth="1"/>
    <col min="1295" max="1295" width="9.25" style="197" bestFit="1" customWidth="1"/>
    <col min="1296" max="1296" width="11.125" style="197" bestFit="1" customWidth="1"/>
    <col min="1297" max="1297" width="15.625" style="197" customWidth="1"/>
    <col min="1298" max="1298" width="14" style="197" bestFit="1" customWidth="1"/>
    <col min="1299" max="1299" width="9.25" style="197" bestFit="1" customWidth="1"/>
    <col min="1300" max="1300" width="11.125" style="197" bestFit="1" customWidth="1"/>
    <col min="1301" max="1301" width="15.625" style="197" customWidth="1"/>
    <col min="1302" max="1302" width="14" style="197" bestFit="1" customWidth="1"/>
    <col min="1303" max="1303" width="9.25" style="197" bestFit="1" customWidth="1"/>
    <col min="1304" max="1536" width="8.75" style="197"/>
    <col min="1537" max="1537" width="7.25" style="197" bestFit="1" customWidth="1"/>
    <col min="1538" max="1538" width="9.25" style="197" bestFit="1" customWidth="1"/>
    <col min="1539" max="1539" width="27" style="197" bestFit="1" customWidth="1"/>
    <col min="1540" max="1540" width="11.125" style="197" bestFit="1" customWidth="1"/>
    <col min="1541" max="1541" width="15.625" style="197" customWidth="1"/>
    <col min="1542" max="1542" width="14" style="197" bestFit="1" customWidth="1"/>
    <col min="1543" max="1543" width="9.25" style="197" bestFit="1" customWidth="1"/>
    <col min="1544" max="1544" width="11.125" style="197" bestFit="1" customWidth="1"/>
    <col min="1545" max="1545" width="15.625" style="197" customWidth="1"/>
    <col min="1546" max="1546" width="14" style="197" bestFit="1" customWidth="1"/>
    <col min="1547" max="1547" width="9.25" style="197" bestFit="1" customWidth="1"/>
    <col min="1548" max="1548" width="11.125" style="197" bestFit="1" customWidth="1"/>
    <col min="1549" max="1549" width="15.625" style="197" customWidth="1"/>
    <col min="1550" max="1550" width="14" style="197" bestFit="1" customWidth="1"/>
    <col min="1551" max="1551" width="9.25" style="197" bestFit="1" customWidth="1"/>
    <col min="1552" max="1552" width="11.125" style="197" bestFit="1" customWidth="1"/>
    <col min="1553" max="1553" width="15.625" style="197" customWidth="1"/>
    <col min="1554" max="1554" width="14" style="197" bestFit="1" customWidth="1"/>
    <col min="1555" max="1555" width="9.25" style="197" bestFit="1" customWidth="1"/>
    <col min="1556" max="1556" width="11.125" style="197" bestFit="1" customWidth="1"/>
    <col min="1557" max="1557" width="15.625" style="197" customWidth="1"/>
    <col min="1558" max="1558" width="14" style="197" bestFit="1" customWidth="1"/>
    <col min="1559" max="1559" width="9.25" style="197" bestFit="1" customWidth="1"/>
    <col min="1560" max="1792" width="8.75" style="197"/>
    <col min="1793" max="1793" width="7.25" style="197" bestFit="1" customWidth="1"/>
    <col min="1794" max="1794" width="9.25" style="197" bestFit="1" customWidth="1"/>
    <col min="1795" max="1795" width="27" style="197" bestFit="1" customWidth="1"/>
    <col min="1796" max="1796" width="11.125" style="197" bestFit="1" customWidth="1"/>
    <col min="1797" max="1797" width="15.625" style="197" customWidth="1"/>
    <col min="1798" max="1798" width="14" style="197" bestFit="1" customWidth="1"/>
    <col min="1799" max="1799" width="9.25" style="197" bestFit="1" customWidth="1"/>
    <col min="1800" max="1800" width="11.125" style="197" bestFit="1" customWidth="1"/>
    <col min="1801" max="1801" width="15.625" style="197" customWidth="1"/>
    <col min="1802" max="1802" width="14" style="197" bestFit="1" customWidth="1"/>
    <col min="1803" max="1803" width="9.25" style="197" bestFit="1" customWidth="1"/>
    <col min="1804" max="1804" width="11.125" style="197" bestFit="1" customWidth="1"/>
    <col min="1805" max="1805" width="15.625" style="197" customWidth="1"/>
    <col min="1806" max="1806" width="14" style="197" bestFit="1" customWidth="1"/>
    <col min="1807" max="1807" width="9.25" style="197" bestFit="1" customWidth="1"/>
    <col min="1808" max="1808" width="11.125" style="197" bestFit="1" customWidth="1"/>
    <col min="1809" max="1809" width="15.625" style="197" customWidth="1"/>
    <col min="1810" max="1810" width="14" style="197" bestFit="1" customWidth="1"/>
    <col min="1811" max="1811" width="9.25" style="197" bestFit="1" customWidth="1"/>
    <col min="1812" max="1812" width="11.125" style="197" bestFit="1" customWidth="1"/>
    <col min="1813" max="1813" width="15.625" style="197" customWidth="1"/>
    <col min="1814" max="1814" width="14" style="197" bestFit="1" customWidth="1"/>
    <col min="1815" max="1815" width="9.25" style="197" bestFit="1" customWidth="1"/>
    <col min="1816" max="2048" width="8.75" style="197"/>
    <col min="2049" max="2049" width="7.25" style="197" bestFit="1" customWidth="1"/>
    <col min="2050" max="2050" width="9.25" style="197" bestFit="1" customWidth="1"/>
    <col min="2051" max="2051" width="27" style="197" bestFit="1" customWidth="1"/>
    <col min="2052" max="2052" width="11.125" style="197" bestFit="1" customWidth="1"/>
    <col min="2053" max="2053" width="15.625" style="197" customWidth="1"/>
    <col min="2054" max="2054" width="14" style="197" bestFit="1" customWidth="1"/>
    <col min="2055" max="2055" width="9.25" style="197" bestFit="1" customWidth="1"/>
    <col min="2056" max="2056" width="11.125" style="197" bestFit="1" customWidth="1"/>
    <col min="2057" max="2057" width="15.625" style="197" customWidth="1"/>
    <col min="2058" max="2058" width="14" style="197" bestFit="1" customWidth="1"/>
    <col min="2059" max="2059" width="9.25" style="197" bestFit="1" customWidth="1"/>
    <col min="2060" max="2060" width="11.125" style="197" bestFit="1" customWidth="1"/>
    <col min="2061" max="2061" width="15.625" style="197" customWidth="1"/>
    <col min="2062" max="2062" width="14" style="197" bestFit="1" customWidth="1"/>
    <col min="2063" max="2063" width="9.25" style="197" bestFit="1" customWidth="1"/>
    <col min="2064" max="2064" width="11.125" style="197" bestFit="1" customWidth="1"/>
    <col min="2065" max="2065" width="15.625" style="197" customWidth="1"/>
    <col min="2066" max="2066" width="14" style="197" bestFit="1" customWidth="1"/>
    <col min="2067" max="2067" width="9.25" style="197" bestFit="1" customWidth="1"/>
    <col min="2068" max="2068" width="11.125" style="197" bestFit="1" customWidth="1"/>
    <col min="2069" max="2069" width="15.625" style="197" customWidth="1"/>
    <col min="2070" max="2070" width="14" style="197" bestFit="1" customWidth="1"/>
    <col min="2071" max="2071" width="9.25" style="197" bestFit="1" customWidth="1"/>
    <col min="2072" max="2304" width="8.75" style="197"/>
    <col min="2305" max="2305" width="7.25" style="197" bestFit="1" customWidth="1"/>
    <col min="2306" max="2306" width="9.25" style="197" bestFit="1" customWidth="1"/>
    <col min="2307" max="2307" width="27" style="197" bestFit="1" customWidth="1"/>
    <col min="2308" max="2308" width="11.125" style="197" bestFit="1" customWidth="1"/>
    <col min="2309" max="2309" width="15.625" style="197" customWidth="1"/>
    <col min="2310" max="2310" width="14" style="197" bestFit="1" customWidth="1"/>
    <col min="2311" max="2311" width="9.25" style="197" bestFit="1" customWidth="1"/>
    <col min="2312" max="2312" width="11.125" style="197" bestFit="1" customWidth="1"/>
    <col min="2313" max="2313" width="15.625" style="197" customWidth="1"/>
    <col min="2314" max="2314" width="14" style="197" bestFit="1" customWidth="1"/>
    <col min="2315" max="2315" width="9.25" style="197" bestFit="1" customWidth="1"/>
    <col min="2316" max="2316" width="11.125" style="197" bestFit="1" customWidth="1"/>
    <col min="2317" max="2317" width="15.625" style="197" customWidth="1"/>
    <col min="2318" max="2318" width="14" style="197" bestFit="1" customWidth="1"/>
    <col min="2319" max="2319" width="9.25" style="197" bestFit="1" customWidth="1"/>
    <col min="2320" max="2320" width="11.125" style="197" bestFit="1" customWidth="1"/>
    <col min="2321" max="2321" width="15.625" style="197" customWidth="1"/>
    <col min="2322" max="2322" width="14" style="197" bestFit="1" customWidth="1"/>
    <col min="2323" max="2323" width="9.25" style="197" bestFit="1" customWidth="1"/>
    <col min="2324" max="2324" width="11.125" style="197" bestFit="1" customWidth="1"/>
    <col min="2325" max="2325" width="15.625" style="197" customWidth="1"/>
    <col min="2326" max="2326" width="14" style="197" bestFit="1" customWidth="1"/>
    <col min="2327" max="2327" width="9.25" style="197" bestFit="1" customWidth="1"/>
    <col min="2328" max="2560" width="8.75" style="197"/>
    <col min="2561" max="2561" width="7.25" style="197" bestFit="1" customWidth="1"/>
    <col min="2562" max="2562" width="9.25" style="197" bestFit="1" customWidth="1"/>
    <col min="2563" max="2563" width="27" style="197" bestFit="1" customWidth="1"/>
    <col min="2564" max="2564" width="11.125" style="197" bestFit="1" customWidth="1"/>
    <col min="2565" max="2565" width="15.625" style="197" customWidth="1"/>
    <col min="2566" max="2566" width="14" style="197" bestFit="1" customWidth="1"/>
    <col min="2567" max="2567" width="9.25" style="197" bestFit="1" customWidth="1"/>
    <col min="2568" max="2568" width="11.125" style="197" bestFit="1" customWidth="1"/>
    <col min="2569" max="2569" width="15.625" style="197" customWidth="1"/>
    <col min="2570" max="2570" width="14" style="197" bestFit="1" customWidth="1"/>
    <col min="2571" max="2571" width="9.25" style="197" bestFit="1" customWidth="1"/>
    <col min="2572" max="2572" width="11.125" style="197" bestFit="1" customWidth="1"/>
    <col min="2573" max="2573" width="15.625" style="197" customWidth="1"/>
    <col min="2574" max="2574" width="14" style="197" bestFit="1" customWidth="1"/>
    <col min="2575" max="2575" width="9.25" style="197" bestFit="1" customWidth="1"/>
    <col min="2576" max="2576" width="11.125" style="197" bestFit="1" customWidth="1"/>
    <col min="2577" max="2577" width="15.625" style="197" customWidth="1"/>
    <col min="2578" max="2578" width="14" style="197" bestFit="1" customWidth="1"/>
    <col min="2579" max="2579" width="9.25" style="197" bestFit="1" customWidth="1"/>
    <col min="2580" max="2580" width="11.125" style="197" bestFit="1" customWidth="1"/>
    <col min="2581" max="2581" width="15.625" style="197" customWidth="1"/>
    <col min="2582" max="2582" width="14" style="197" bestFit="1" customWidth="1"/>
    <col min="2583" max="2583" width="9.25" style="197" bestFit="1" customWidth="1"/>
    <col min="2584" max="2816" width="8.75" style="197"/>
    <col min="2817" max="2817" width="7.25" style="197" bestFit="1" customWidth="1"/>
    <col min="2818" max="2818" width="9.25" style="197" bestFit="1" customWidth="1"/>
    <col min="2819" max="2819" width="27" style="197" bestFit="1" customWidth="1"/>
    <col min="2820" max="2820" width="11.125" style="197" bestFit="1" customWidth="1"/>
    <col min="2821" max="2821" width="15.625" style="197" customWidth="1"/>
    <col min="2822" max="2822" width="14" style="197" bestFit="1" customWidth="1"/>
    <col min="2823" max="2823" width="9.25" style="197" bestFit="1" customWidth="1"/>
    <col min="2824" max="2824" width="11.125" style="197" bestFit="1" customWidth="1"/>
    <col min="2825" max="2825" width="15.625" style="197" customWidth="1"/>
    <col min="2826" max="2826" width="14" style="197" bestFit="1" customWidth="1"/>
    <col min="2827" max="2827" width="9.25" style="197" bestFit="1" customWidth="1"/>
    <col min="2828" max="2828" width="11.125" style="197" bestFit="1" customWidth="1"/>
    <col min="2829" max="2829" width="15.625" style="197" customWidth="1"/>
    <col min="2830" max="2830" width="14" style="197" bestFit="1" customWidth="1"/>
    <col min="2831" max="2831" width="9.25" style="197" bestFit="1" customWidth="1"/>
    <col min="2832" max="2832" width="11.125" style="197" bestFit="1" customWidth="1"/>
    <col min="2833" max="2833" width="15.625" style="197" customWidth="1"/>
    <col min="2834" max="2834" width="14" style="197" bestFit="1" customWidth="1"/>
    <col min="2835" max="2835" width="9.25" style="197" bestFit="1" customWidth="1"/>
    <col min="2836" max="2836" width="11.125" style="197" bestFit="1" customWidth="1"/>
    <col min="2837" max="2837" width="15.625" style="197" customWidth="1"/>
    <col min="2838" max="2838" width="14" style="197" bestFit="1" customWidth="1"/>
    <col min="2839" max="2839" width="9.25" style="197" bestFit="1" customWidth="1"/>
    <col min="2840" max="3072" width="8.75" style="197"/>
    <col min="3073" max="3073" width="7.25" style="197" bestFit="1" customWidth="1"/>
    <col min="3074" max="3074" width="9.25" style="197" bestFit="1" customWidth="1"/>
    <col min="3075" max="3075" width="27" style="197" bestFit="1" customWidth="1"/>
    <col min="3076" max="3076" width="11.125" style="197" bestFit="1" customWidth="1"/>
    <col min="3077" max="3077" width="15.625" style="197" customWidth="1"/>
    <col min="3078" max="3078" width="14" style="197" bestFit="1" customWidth="1"/>
    <col min="3079" max="3079" width="9.25" style="197" bestFit="1" customWidth="1"/>
    <col min="3080" max="3080" width="11.125" style="197" bestFit="1" customWidth="1"/>
    <col min="3081" max="3081" width="15.625" style="197" customWidth="1"/>
    <col min="3082" max="3082" width="14" style="197" bestFit="1" customWidth="1"/>
    <col min="3083" max="3083" width="9.25" style="197" bestFit="1" customWidth="1"/>
    <col min="3084" max="3084" width="11.125" style="197" bestFit="1" customWidth="1"/>
    <col min="3085" max="3085" width="15.625" style="197" customWidth="1"/>
    <col min="3086" max="3086" width="14" style="197" bestFit="1" customWidth="1"/>
    <col min="3087" max="3087" width="9.25" style="197" bestFit="1" customWidth="1"/>
    <col min="3088" max="3088" width="11.125" style="197" bestFit="1" customWidth="1"/>
    <col min="3089" max="3089" width="15.625" style="197" customWidth="1"/>
    <col min="3090" max="3090" width="14" style="197" bestFit="1" customWidth="1"/>
    <col min="3091" max="3091" width="9.25" style="197" bestFit="1" customWidth="1"/>
    <col min="3092" max="3092" width="11.125" style="197" bestFit="1" customWidth="1"/>
    <col min="3093" max="3093" width="15.625" style="197" customWidth="1"/>
    <col min="3094" max="3094" width="14" style="197" bestFit="1" customWidth="1"/>
    <col min="3095" max="3095" width="9.25" style="197" bestFit="1" customWidth="1"/>
    <col min="3096" max="3328" width="8.75" style="197"/>
    <col min="3329" max="3329" width="7.25" style="197" bestFit="1" customWidth="1"/>
    <col min="3330" max="3330" width="9.25" style="197" bestFit="1" customWidth="1"/>
    <col min="3331" max="3331" width="27" style="197" bestFit="1" customWidth="1"/>
    <col min="3332" max="3332" width="11.125" style="197" bestFit="1" customWidth="1"/>
    <col min="3333" max="3333" width="15.625" style="197" customWidth="1"/>
    <col min="3334" max="3334" width="14" style="197" bestFit="1" customWidth="1"/>
    <col min="3335" max="3335" width="9.25" style="197" bestFit="1" customWidth="1"/>
    <col min="3336" max="3336" width="11.125" style="197" bestFit="1" customWidth="1"/>
    <col min="3337" max="3337" width="15.625" style="197" customWidth="1"/>
    <col min="3338" max="3338" width="14" style="197" bestFit="1" customWidth="1"/>
    <col min="3339" max="3339" width="9.25" style="197" bestFit="1" customWidth="1"/>
    <col min="3340" max="3340" width="11.125" style="197" bestFit="1" customWidth="1"/>
    <col min="3341" max="3341" width="15.625" style="197" customWidth="1"/>
    <col min="3342" max="3342" width="14" style="197" bestFit="1" customWidth="1"/>
    <col min="3343" max="3343" width="9.25" style="197" bestFit="1" customWidth="1"/>
    <col min="3344" max="3344" width="11.125" style="197" bestFit="1" customWidth="1"/>
    <col min="3345" max="3345" width="15.625" style="197" customWidth="1"/>
    <col min="3346" max="3346" width="14" style="197" bestFit="1" customWidth="1"/>
    <col min="3347" max="3347" width="9.25" style="197" bestFit="1" customWidth="1"/>
    <col min="3348" max="3348" width="11.125" style="197" bestFit="1" customWidth="1"/>
    <col min="3349" max="3349" width="15.625" style="197" customWidth="1"/>
    <col min="3350" max="3350" width="14" style="197" bestFit="1" customWidth="1"/>
    <col min="3351" max="3351" width="9.25" style="197" bestFit="1" customWidth="1"/>
    <col min="3352" max="3584" width="8.75" style="197"/>
    <col min="3585" max="3585" width="7.25" style="197" bestFit="1" customWidth="1"/>
    <col min="3586" max="3586" width="9.25" style="197" bestFit="1" customWidth="1"/>
    <col min="3587" max="3587" width="27" style="197" bestFit="1" customWidth="1"/>
    <col min="3588" max="3588" width="11.125" style="197" bestFit="1" customWidth="1"/>
    <col min="3589" max="3589" width="15.625" style="197" customWidth="1"/>
    <col min="3590" max="3590" width="14" style="197" bestFit="1" customWidth="1"/>
    <col min="3591" max="3591" width="9.25" style="197" bestFit="1" customWidth="1"/>
    <col min="3592" max="3592" width="11.125" style="197" bestFit="1" customWidth="1"/>
    <col min="3593" max="3593" width="15.625" style="197" customWidth="1"/>
    <col min="3594" max="3594" width="14" style="197" bestFit="1" customWidth="1"/>
    <col min="3595" max="3595" width="9.25" style="197" bestFit="1" customWidth="1"/>
    <col min="3596" max="3596" width="11.125" style="197" bestFit="1" customWidth="1"/>
    <col min="3597" max="3597" width="15.625" style="197" customWidth="1"/>
    <col min="3598" max="3598" width="14" style="197" bestFit="1" customWidth="1"/>
    <col min="3599" max="3599" width="9.25" style="197" bestFit="1" customWidth="1"/>
    <col min="3600" max="3600" width="11.125" style="197" bestFit="1" customWidth="1"/>
    <col min="3601" max="3601" width="15.625" style="197" customWidth="1"/>
    <col min="3602" max="3602" width="14" style="197" bestFit="1" customWidth="1"/>
    <col min="3603" max="3603" width="9.25" style="197" bestFit="1" customWidth="1"/>
    <col min="3604" max="3604" width="11.125" style="197" bestFit="1" customWidth="1"/>
    <col min="3605" max="3605" width="15.625" style="197" customWidth="1"/>
    <col min="3606" max="3606" width="14" style="197" bestFit="1" customWidth="1"/>
    <col min="3607" max="3607" width="9.25" style="197" bestFit="1" customWidth="1"/>
    <col min="3608" max="3840" width="8.75" style="197"/>
    <col min="3841" max="3841" width="7.25" style="197" bestFit="1" customWidth="1"/>
    <col min="3842" max="3842" width="9.25" style="197" bestFit="1" customWidth="1"/>
    <col min="3843" max="3843" width="27" style="197" bestFit="1" customWidth="1"/>
    <col min="3844" max="3844" width="11.125" style="197" bestFit="1" customWidth="1"/>
    <col min="3845" max="3845" width="15.625" style="197" customWidth="1"/>
    <col min="3846" max="3846" width="14" style="197" bestFit="1" customWidth="1"/>
    <col min="3847" max="3847" width="9.25" style="197" bestFit="1" customWidth="1"/>
    <col min="3848" max="3848" width="11.125" style="197" bestFit="1" customWidth="1"/>
    <col min="3849" max="3849" width="15.625" style="197" customWidth="1"/>
    <col min="3850" max="3850" width="14" style="197" bestFit="1" customWidth="1"/>
    <col min="3851" max="3851" width="9.25" style="197" bestFit="1" customWidth="1"/>
    <col min="3852" max="3852" width="11.125" style="197" bestFit="1" customWidth="1"/>
    <col min="3853" max="3853" width="15.625" style="197" customWidth="1"/>
    <col min="3854" max="3854" width="14" style="197" bestFit="1" customWidth="1"/>
    <col min="3855" max="3855" width="9.25" style="197" bestFit="1" customWidth="1"/>
    <col min="3856" max="3856" width="11.125" style="197" bestFit="1" customWidth="1"/>
    <col min="3857" max="3857" width="15.625" style="197" customWidth="1"/>
    <col min="3858" max="3858" width="14" style="197" bestFit="1" customWidth="1"/>
    <col min="3859" max="3859" width="9.25" style="197" bestFit="1" customWidth="1"/>
    <col min="3860" max="3860" width="11.125" style="197" bestFit="1" customWidth="1"/>
    <col min="3861" max="3861" width="15.625" style="197" customWidth="1"/>
    <col min="3862" max="3862" width="14" style="197" bestFit="1" customWidth="1"/>
    <col min="3863" max="3863" width="9.25" style="197" bestFit="1" customWidth="1"/>
    <col min="3864" max="4096" width="8.75" style="197"/>
    <col min="4097" max="4097" width="7.25" style="197" bestFit="1" customWidth="1"/>
    <col min="4098" max="4098" width="9.25" style="197" bestFit="1" customWidth="1"/>
    <col min="4099" max="4099" width="27" style="197" bestFit="1" customWidth="1"/>
    <col min="4100" max="4100" width="11.125" style="197" bestFit="1" customWidth="1"/>
    <col min="4101" max="4101" width="15.625" style="197" customWidth="1"/>
    <col min="4102" max="4102" width="14" style="197" bestFit="1" customWidth="1"/>
    <col min="4103" max="4103" width="9.25" style="197" bestFit="1" customWidth="1"/>
    <col min="4104" max="4104" width="11.125" style="197" bestFit="1" customWidth="1"/>
    <col min="4105" max="4105" width="15.625" style="197" customWidth="1"/>
    <col min="4106" max="4106" width="14" style="197" bestFit="1" customWidth="1"/>
    <col min="4107" max="4107" width="9.25" style="197" bestFit="1" customWidth="1"/>
    <col min="4108" max="4108" width="11.125" style="197" bestFit="1" customWidth="1"/>
    <col min="4109" max="4109" width="15.625" style="197" customWidth="1"/>
    <col min="4110" max="4110" width="14" style="197" bestFit="1" customWidth="1"/>
    <col min="4111" max="4111" width="9.25" style="197" bestFit="1" customWidth="1"/>
    <col min="4112" max="4112" width="11.125" style="197" bestFit="1" customWidth="1"/>
    <col min="4113" max="4113" width="15.625" style="197" customWidth="1"/>
    <col min="4114" max="4114" width="14" style="197" bestFit="1" customWidth="1"/>
    <col min="4115" max="4115" width="9.25" style="197" bestFit="1" customWidth="1"/>
    <col min="4116" max="4116" width="11.125" style="197" bestFit="1" customWidth="1"/>
    <col min="4117" max="4117" width="15.625" style="197" customWidth="1"/>
    <col min="4118" max="4118" width="14" style="197" bestFit="1" customWidth="1"/>
    <col min="4119" max="4119" width="9.25" style="197" bestFit="1" customWidth="1"/>
    <col min="4120" max="4352" width="8.75" style="197"/>
    <col min="4353" max="4353" width="7.25" style="197" bestFit="1" customWidth="1"/>
    <col min="4354" max="4354" width="9.25" style="197" bestFit="1" customWidth="1"/>
    <col min="4355" max="4355" width="27" style="197" bestFit="1" customWidth="1"/>
    <col min="4356" max="4356" width="11.125" style="197" bestFit="1" customWidth="1"/>
    <col min="4357" max="4357" width="15.625" style="197" customWidth="1"/>
    <col min="4358" max="4358" width="14" style="197" bestFit="1" customWidth="1"/>
    <col min="4359" max="4359" width="9.25" style="197" bestFit="1" customWidth="1"/>
    <col min="4360" max="4360" width="11.125" style="197" bestFit="1" customWidth="1"/>
    <col min="4361" max="4361" width="15.625" style="197" customWidth="1"/>
    <col min="4362" max="4362" width="14" style="197" bestFit="1" customWidth="1"/>
    <col min="4363" max="4363" width="9.25" style="197" bestFit="1" customWidth="1"/>
    <col min="4364" max="4364" width="11.125" style="197" bestFit="1" customWidth="1"/>
    <col min="4365" max="4365" width="15.625" style="197" customWidth="1"/>
    <col min="4366" max="4366" width="14" style="197" bestFit="1" customWidth="1"/>
    <col min="4367" max="4367" width="9.25" style="197" bestFit="1" customWidth="1"/>
    <col min="4368" max="4368" width="11.125" style="197" bestFit="1" customWidth="1"/>
    <col min="4369" max="4369" width="15.625" style="197" customWidth="1"/>
    <col min="4370" max="4370" width="14" style="197" bestFit="1" customWidth="1"/>
    <col min="4371" max="4371" width="9.25" style="197" bestFit="1" customWidth="1"/>
    <col min="4372" max="4372" width="11.125" style="197" bestFit="1" customWidth="1"/>
    <col min="4373" max="4373" width="15.625" style="197" customWidth="1"/>
    <col min="4374" max="4374" width="14" style="197" bestFit="1" customWidth="1"/>
    <col min="4375" max="4375" width="9.25" style="197" bestFit="1" customWidth="1"/>
    <col min="4376" max="4608" width="8.75" style="197"/>
    <col min="4609" max="4609" width="7.25" style="197" bestFit="1" customWidth="1"/>
    <col min="4610" max="4610" width="9.25" style="197" bestFit="1" customWidth="1"/>
    <col min="4611" max="4611" width="27" style="197" bestFit="1" customWidth="1"/>
    <col min="4612" max="4612" width="11.125" style="197" bestFit="1" customWidth="1"/>
    <col min="4613" max="4613" width="15.625" style="197" customWidth="1"/>
    <col min="4614" max="4614" width="14" style="197" bestFit="1" customWidth="1"/>
    <col min="4615" max="4615" width="9.25" style="197" bestFit="1" customWidth="1"/>
    <col min="4616" max="4616" width="11.125" style="197" bestFit="1" customWidth="1"/>
    <col min="4617" max="4617" width="15.625" style="197" customWidth="1"/>
    <col min="4618" max="4618" width="14" style="197" bestFit="1" customWidth="1"/>
    <col min="4619" max="4619" width="9.25" style="197" bestFit="1" customWidth="1"/>
    <col min="4620" max="4620" width="11.125" style="197" bestFit="1" customWidth="1"/>
    <col min="4621" max="4621" width="15.625" style="197" customWidth="1"/>
    <col min="4622" max="4622" width="14" style="197" bestFit="1" customWidth="1"/>
    <col min="4623" max="4623" width="9.25" style="197" bestFit="1" customWidth="1"/>
    <col min="4624" max="4624" width="11.125" style="197" bestFit="1" customWidth="1"/>
    <col min="4625" max="4625" width="15.625" style="197" customWidth="1"/>
    <col min="4626" max="4626" width="14" style="197" bestFit="1" customWidth="1"/>
    <col min="4627" max="4627" width="9.25" style="197" bestFit="1" customWidth="1"/>
    <col min="4628" max="4628" width="11.125" style="197" bestFit="1" customWidth="1"/>
    <col min="4629" max="4629" width="15.625" style="197" customWidth="1"/>
    <col min="4630" max="4630" width="14" style="197" bestFit="1" customWidth="1"/>
    <col min="4631" max="4631" width="9.25" style="197" bestFit="1" customWidth="1"/>
    <col min="4632" max="4864" width="8.75" style="197"/>
    <col min="4865" max="4865" width="7.25" style="197" bestFit="1" customWidth="1"/>
    <col min="4866" max="4866" width="9.25" style="197" bestFit="1" customWidth="1"/>
    <col min="4867" max="4867" width="27" style="197" bestFit="1" customWidth="1"/>
    <col min="4868" max="4868" width="11.125" style="197" bestFit="1" customWidth="1"/>
    <col min="4869" max="4869" width="15.625" style="197" customWidth="1"/>
    <col min="4870" max="4870" width="14" style="197" bestFit="1" customWidth="1"/>
    <col min="4871" max="4871" width="9.25" style="197" bestFit="1" customWidth="1"/>
    <col min="4872" max="4872" width="11.125" style="197" bestFit="1" customWidth="1"/>
    <col min="4873" max="4873" width="15.625" style="197" customWidth="1"/>
    <col min="4874" max="4874" width="14" style="197" bestFit="1" customWidth="1"/>
    <col min="4875" max="4875" width="9.25" style="197" bestFit="1" customWidth="1"/>
    <col min="4876" max="4876" width="11.125" style="197" bestFit="1" customWidth="1"/>
    <col min="4877" max="4877" width="15.625" style="197" customWidth="1"/>
    <col min="4878" max="4878" width="14" style="197" bestFit="1" customWidth="1"/>
    <col min="4879" max="4879" width="9.25" style="197" bestFit="1" customWidth="1"/>
    <col min="4880" max="4880" width="11.125" style="197" bestFit="1" customWidth="1"/>
    <col min="4881" max="4881" width="15.625" style="197" customWidth="1"/>
    <col min="4882" max="4882" width="14" style="197" bestFit="1" customWidth="1"/>
    <col min="4883" max="4883" width="9.25" style="197" bestFit="1" customWidth="1"/>
    <col min="4884" max="4884" width="11.125" style="197" bestFit="1" customWidth="1"/>
    <col min="4885" max="4885" width="15.625" style="197" customWidth="1"/>
    <col min="4886" max="4886" width="14" style="197" bestFit="1" customWidth="1"/>
    <col min="4887" max="4887" width="9.25" style="197" bestFit="1" customWidth="1"/>
    <col min="4888" max="5120" width="8.75" style="197"/>
    <col min="5121" max="5121" width="7.25" style="197" bestFit="1" customWidth="1"/>
    <col min="5122" max="5122" width="9.25" style="197" bestFit="1" customWidth="1"/>
    <col min="5123" max="5123" width="27" style="197" bestFit="1" customWidth="1"/>
    <col min="5124" max="5124" width="11.125" style="197" bestFit="1" customWidth="1"/>
    <col min="5125" max="5125" width="15.625" style="197" customWidth="1"/>
    <col min="5126" max="5126" width="14" style="197" bestFit="1" customWidth="1"/>
    <col min="5127" max="5127" width="9.25" style="197" bestFit="1" customWidth="1"/>
    <col min="5128" max="5128" width="11.125" style="197" bestFit="1" customWidth="1"/>
    <col min="5129" max="5129" width="15.625" style="197" customWidth="1"/>
    <col min="5130" max="5130" width="14" style="197" bestFit="1" customWidth="1"/>
    <col min="5131" max="5131" width="9.25" style="197" bestFit="1" customWidth="1"/>
    <col min="5132" max="5132" width="11.125" style="197" bestFit="1" customWidth="1"/>
    <col min="5133" max="5133" width="15.625" style="197" customWidth="1"/>
    <col min="5134" max="5134" width="14" style="197" bestFit="1" customWidth="1"/>
    <col min="5135" max="5135" width="9.25" style="197" bestFit="1" customWidth="1"/>
    <col min="5136" max="5136" width="11.125" style="197" bestFit="1" customWidth="1"/>
    <col min="5137" max="5137" width="15.625" style="197" customWidth="1"/>
    <col min="5138" max="5138" width="14" style="197" bestFit="1" customWidth="1"/>
    <col min="5139" max="5139" width="9.25" style="197" bestFit="1" customWidth="1"/>
    <col min="5140" max="5140" width="11.125" style="197" bestFit="1" customWidth="1"/>
    <col min="5141" max="5141" width="15.625" style="197" customWidth="1"/>
    <col min="5142" max="5142" width="14" style="197" bestFit="1" customWidth="1"/>
    <col min="5143" max="5143" width="9.25" style="197" bestFit="1" customWidth="1"/>
    <col min="5144" max="5376" width="8.75" style="197"/>
    <col min="5377" max="5377" width="7.25" style="197" bestFit="1" customWidth="1"/>
    <col min="5378" max="5378" width="9.25" style="197" bestFit="1" customWidth="1"/>
    <col min="5379" max="5379" width="27" style="197" bestFit="1" customWidth="1"/>
    <col min="5380" max="5380" width="11.125" style="197" bestFit="1" customWidth="1"/>
    <col min="5381" max="5381" width="15.625" style="197" customWidth="1"/>
    <col min="5382" max="5382" width="14" style="197" bestFit="1" customWidth="1"/>
    <col min="5383" max="5383" width="9.25" style="197" bestFit="1" customWidth="1"/>
    <col min="5384" max="5384" width="11.125" style="197" bestFit="1" customWidth="1"/>
    <col min="5385" max="5385" width="15.625" style="197" customWidth="1"/>
    <col min="5386" max="5386" width="14" style="197" bestFit="1" customWidth="1"/>
    <col min="5387" max="5387" width="9.25" style="197" bestFit="1" customWidth="1"/>
    <col min="5388" max="5388" width="11.125" style="197" bestFit="1" customWidth="1"/>
    <col min="5389" max="5389" width="15.625" style="197" customWidth="1"/>
    <col min="5390" max="5390" width="14" style="197" bestFit="1" customWidth="1"/>
    <col min="5391" max="5391" width="9.25" style="197" bestFit="1" customWidth="1"/>
    <col min="5392" max="5392" width="11.125" style="197" bestFit="1" customWidth="1"/>
    <col min="5393" max="5393" width="15.625" style="197" customWidth="1"/>
    <col min="5394" max="5394" width="14" style="197" bestFit="1" customWidth="1"/>
    <col min="5395" max="5395" width="9.25" style="197" bestFit="1" customWidth="1"/>
    <col min="5396" max="5396" width="11.125" style="197" bestFit="1" customWidth="1"/>
    <col min="5397" max="5397" width="15.625" style="197" customWidth="1"/>
    <col min="5398" max="5398" width="14" style="197" bestFit="1" customWidth="1"/>
    <col min="5399" max="5399" width="9.25" style="197" bestFit="1" customWidth="1"/>
    <col min="5400" max="5632" width="8.75" style="197"/>
    <col min="5633" max="5633" width="7.25" style="197" bestFit="1" customWidth="1"/>
    <col min="5634" max="5634" width="9.25" style="197" bestFit="1" customWidth="1"/>
    <col min="5635" max="5635" width="27" style="197" bestFit="1" customWidth="1"/>
    <col min="5636" max="5636" width="11.125" style="197" bestFit="1" customWidth="1"/>
    <col min="5637" max="5637" width="15.625" style="197" customWidth="1"/>
    <col min="5638" max="5638" width="14" style="197" bestFit="1" customWidth="1"/>
    <col min="5639" max="5639" width="9.25" style="197" bestFit="1" customWidth="1"/>
    <col min="5640" max="5640" width="11.125" style="197" bestFit="1" customWidth="1"/>
    <col min="5641" max="5641" width="15.625" style="197" customWidth="1"/>
    <col min="5642" max="5642" width="14" style="197" bestFit="1" customWidth="1"/>
    <col min="5643" max="5643" width="9.25" style="197" bestFit="1" customWidth="1"/>
    <col min="5644" max="5644" width="11.125" style="197" bestFit="1" customWidth="1"/>
    <col min="5645" max="5645" width="15.625" style="197" customWidth="1"/>
    <col min="5646" max="5646" width="14" style="197" bestFit="1" customWidth="1"/>
    <col min="5647" max="5647" width="9.25" style="197" bestFit="1" customWidth="1"/>
    <col min="5648" max="5648" width="11.125" style="197" bestFit="1" customWidth="1"/>
    <col min="5649" max="5649" width="15.625" style="197" customWidth="1"/>
    <col min="5650" max="5650" width="14" style="197" bestFit="1" customWidth="1"/>
    <col min="5651" max="5651" width="9.25" style="197" bestFit="1" customWidth="1"/>
    <col min="5652" max="5652" width="11.125" style="197" bestFit="1" customWidth="1"/>
    <col min="5653" max="5653" width="15.625" style="197" customWidth="1"/>
    <col min="5654" max="5654" width="14" style="197" bestFit="1" customWidth="1"/>
    <col min="5655" max="5655" width="9.25" style="197" bestFit="1" customWidth="1"/>
    <col min="5656" max="5888" width="8.75" style="197"/>
    <col min="5889" max="5889" width="7.25" style="197" bestFit="1" customWidth="1"/>
    <col min="5890" max="5890" width="9.25" style="197" bestFit="1" customWidth="1"/>
    <col min="5891" max="5891" width="27" style="197" bestFit="1" customWidth="1"/>
    <col min="5892" max="5892" width="11.125" style="197" bestFit="1" customWidth="1"/>
    <col min="5893" max="5893" width="15.625" style="197" customWidth="1"/>
    <col min="5894" max="5894" width="14" style="197" bestFit="1" customWidth="1"/>
    <col min="5895" max="5895" width="9.25" style="197" bestFit="1" customWidth="1"/>
    <col min="5896" max="5896" width="11.125" style="197" bestFit="1" customWidth="1"/>
    <col min="5897" max="5897" width="15.625" style="197" customWidth="1"/>
    <col min="5898" max="5898" width="14" style="197" bestFit="1" customWidth="1"/>
    <col min="5899" max="5899" width="9.25" style="197" bestFit="1" customWidth="1"/>
    <col min="5900" max="5900" width="11.125" style="197" bestFit="1" customWidth="1"/>
    <col min="5901" max="5901" width="15.625" style="197" customWidth="1"/>
    <col min="5902" max="5902" width="14" style="197" bestFit="1" customWidth="1"/>
    <col min="5903" max="5903" width="9.25" style="197" bestFit="1" customWidth="1"/>
    <col min="5904" max="5904" width="11.125" style="197" bestFit="1" customWidth="1"/>
    <col min="5905" max="5905" width="15.625" style="197" customWidth="1"/>
    <col min="5906" max="5906" width="14" style="197" bestFit="1" customWidth="1"/>
    <col min="5907" max="5907" width="9.25" style="197" bestFit="1" customWidth="1"/>
    <col min="5908" max="5908" width="11.125" style="197" bestFit="1" customWidth="1"/>
    <col min="5909" max="5909" width="15.625" style="197" customWidth="1"/>
    <col min="5910" max="5910" width="14" style="197" bestFit="1" customWidth="1"/>
    <col min="5911" max="5911" width="9.25" style="197" bestFit="1" customWidth="1"/>
    <col min="5912" max="6144" width="8.75" style="197"/>
    <col min="6145" max="6145" width="7.25" style="197" bestFit="1" customWidth="1"/>
    <col min="6146" max="6146" width="9.25" style="197" bestFit="1" customWidth="1"/>
    <col min="6147" max="6147" width="27" style="197" bestFit="1" customWidth="1"/>
    <col min="6148" max="6148" width="11.125" style="197" bestFit="1" customWidth="1"/>
    <col min="6149" max="6149" width="15.625" style="197" customWidth="1"/>
    <col min="6150" max="6150" width="14" style="197" bestFit="1" customWidth="1"/>
    <col min="6151" max="6151" width="9.25" style="197" bestFit="1" customWidth="1"/>
    <col min="6152" max="6152" width="11.125" style="197" bestFit="1" customWidth="1"/>
    <col min="6153" max="6153" width="15.625" style="197" customWidth="1"/>
    <col min="6154" max="6154" width="14" style="197" bestFit="1" customWidth="1"/>
    <col min="6155" max="6155" width="9.25" style="197" bestFit="1" customWidth="1"/>
    <col min="6156" max="6156" width="11.125" style="197" bestFit="1" customWidth="1"/>
    <col min="6157" max="6157" width="15.625" style="197" customWidth="1"/>
    <col min="6158" max="6158" width="14" style="197" bestFit="1" customWidth="1"/>
    <col min="6159" max="6159" width="9.25" style="197" bestFit="1" customWidth="1"/>
    <col min="6160" max="6160" width="11.125" style="197" bestFit="1" customWidth="1"/>
    <col min="6161" max="6161" width="15.625" style="197" customWidth="1"/>
    <col min="6162" max="6162" width="14" style="197" bestFit="1" customWidth="1"/>
    <col min="6163" max="6163" width="9.25" style="197" bestFit="1" customWidth="1"/>
    <col min="6164" max="6164" width="11.125" style="197" bestFit="1" customWidth="1"/>
    <col min="6165" max="6165" width="15.625" style="197" customWidth="1"/>
    <col min="6166" max="6166" width="14" style="197" bestFit="1" customWidth="1"/>
    <col min="6167" max="6167" width="9.25" style="197" bestFit="1" customWidth="1"/>
    <col min="6168" max="6400" width="8.75" style="197"/>
    <col min="6401" max="6401" width="7.25" style="197" bestFit="1" customWidth="1"/>
    <col min="6402" max="6402" width="9.25" style="197" bestFit="1" customWidth="1"/>
    <col min="6403" max="6403" width="27" style="197" bestFit="1" customWidth="1"/>
    <col min="6404" max="6404" width="11.125" style="197" bestFit="1" customWidth="1"/>
    <col min="6405" max="6405" width="15.625" style="197" customWidth="1"/>
    <col min="6406" max="6406" width="14" style="197" bestFit="1" customWidth="1"/>
    <col min="6407" max="6407" width="9.25" style="197" bestFit="1" customWidth="1"/>
    <col min="6408" max="6408" width="11.125" style="197" bestFit="1" customWidth="1"/>
    <col min="6409" max="6409" width="15.625" style="197" customWidth="1"/>
    <col min="6410" max="6410" width="14" style="197" bestFit="1" customWidth="1"/>
    <col min="6411" max="6411" width="9.25" style="197" bestFit="1" customWidth="1"/>
    <col min="6412" max="6412" width="11.125" style="197" bestFit="1" customWidth="1"/>
    <col min="6413" max="6413" width="15.625" style="197" customWidth="1"/>
    <col min="6414" max="6414" width="14" style="197" bestFit="1" customWidth="1"/>
    <col min="6415" max="6415" width="9.25" style="197" bestFit="1" customWidth="1"/>
    <col min="6416" max="6416" width="11.125" style="197" bestFit="1" customWidth="1"/>
    <col min="6417" max="6417" width="15.625" style="197" customWidth="1"/>
    <col min="6418" max="6418" width="14" style="197" bestFit="1" customWidth="1"/>
    <col min="6419" max="6419" width="9.25" style="197" bestFit="1" customWidth="1"/>
    <col min="6420" max="6420" width="11.125" style="197" bestFit="1" customWidth="1"/>
    <col min="6421" max="6421" width="15.625" style="197" customWidth="1"/>
    <col min="6422" max="6422" width="14" style="197" bestFit="1" customWidth="1"/>
    <col min="6423" max="6423" width="9.25" style="197" bestFit="1" customWidth="1"/>
    <col min="6424" max="6656" width="8.75" style="197"/>
    <col min="6657" max="6657" width="7.25" style="197" bestFit="1" customWidth="1"/>
    <col min="6658" max="6658" width="9.25" style="197" bestFit="1" customWidth="1"/>
    <col min="6659" max="6659" width="27" style="197" bestFit="1" customWidth="1"/>
    <col min="6660" max="6660" width="11.125" style="197" bestFit="1" customWidth="1"/>
    <col min="6661" max="6661" width="15.625" style="197" customWidth="1"/>
    <col min="6662" max="6662" width="14" style="197" bestFit="1" customWidth="1"/>
    <col min="6663" max="6663" width="9.25" style="197" bestFit="1" customWidth="1"/>
    <col min="6664" max="6664" width="11.125" style="197" bestFit="1" customWidth="1"/>
    <col min="6665" max="6665" width="15.625" style="197" customWidth="1"/>
    <col min="6666" max="6666" width="14" style="197" bestFit="1" customWidth="1"/>
    <col min="6667" max="6667" width="9.25" style="197" bestFit="1" customWidth="1"/>
    <col min="6668" max="6668" width="11.125" style="197" bestFit="1" customWidth="1"/>
    <col min="6669" max="6669" width="15.625" style="197" customWidth="1"/>
    <col min="6670" max="6670" width="14" style="197" bestFit="1" customWidth="1"/>
    <col min="6671" max="6671" width="9.25" style="197" bestFit="1" customWidth="1"/>
    <col min="6672" max="6672" width="11.125" style="197" bestFit="1" customWidth="1"/>
    <col min="6673" max="6673" width="15.625" style="197" customWidth="1"/>
    <col min="6674" max="6674" width="14" style="197" bestFit="1" customWidth="1"/>
    <col min="6675" max="6675" width="9.25" style="197" bestFit="1" customWidth="1"/>
    <col min="6676" max="6676" width="11.125" style="197" bestFit="1" customWidth="1"/>
    <col min="6677" max="6677" width="15.625" style="197" customWidth="1"/>
    <col min="6678" max="6678" width="14" style="197" bestFit="1" customWidth="1"/>
    <col min="6679" max="6679" width="9.25" style="197" bestFit="1" customWidth="1"/>
    <col min="6680" max="6912" width="8.75" style="197"/>
    <col min="6913" max="6913" width="7.25" style="197" bestFit="1" customWidth="1"/>
    <col min="6914" max="6914" width="9.25" style="197" bestFit="1" customWidth="1"/>
    <col min="6915" max="6915" width="27" style="197" bestFit="1" customWidth="1"/>
    <col min="6916" max="6916" width="11.125" style="197" bestFit="1" customWidth="1"/>
    <col min="6917" max="6917" width="15.625" style="197" customWidth="1"/>
    <col min="6918" max="6918" width="14" style="197" bestFit="1" customWidth="1"/>
    <col min="6919" max="6919" width="9.25" style="197" bestFit="1" customWidth="1"/>
    <col min="6920" max="6920" width="11.125" style="197" bestFit="1" customWidth="1"/>
    <col min="6921" max="6921" width="15.625" style="197" customWidth="1"/>
    <col min="6922" max="6922" width="14" style="197" bestFit="1" customWidth="1"/>
    <col min="6923" max="6923" width="9.25" style="197" bestFit="1" customWidth="1"/>
    <col min="6924" max="6924" width="11.125" style="197" bestFit="1" customWidth="1"/>
    <col min="6925" max="6925" width="15.625" style="197" customWidth="1"/>
    <col min="6926" max="6926" width="14" style="197" bestFit="1" customWidth="1"/>
    <col min="6927" max="6927" width="9.25" style="197" bestFit="1" customWidth="1"/>
    <col min="6928" max="6928" width="11.125" style="197" bestFit="1" customWidth="1"/>
    <col min="6929" max="6929" width="15.625" style="197" customWidth="1"/>
    <col min="6930" max="6930" width="14" style="197" bestFit="1" customWidth="1"/>
    <col min="6931" max="6931" width="9.25" style="197" bestFit="1" customWidth="1"/>
    <col min="6932" max="6932" width="11.125" style="197" bestFit="1" customWidth="1"/>
    <col min="6933" max="6933" width="15.625" style="197" customWidth="1"/>
    <col min="6934" max="6934" width="14" style="197" bestFit="1" customWidth="1"/>
    <col min="6935" max="6935" width="9.25" style="197" bestFit="1" customWidth="1"/>
    <col min="6936" max="7168" width="8.75" style="197"/>
    <col min="7169" max="7169" width="7.25" style="197" bestFit="1" customWidth="1"/>
    <col min="7170" max="7170" width="9.25" style="197" bestFit="1" customWidth="1"/>
    <col min="7171" max="7171" width="27" style="197" bestFit="1" customWidth="1"/>
    <col min="7172" max="7172" width="11.125" style="197" bestFit="1" customWidth="1"/>
    <col min="7173" max="7173" width="15.625" style="197" customWidth="1"/>
    <col min="7174" max="7174" width="14" style="197" bestFit="1" customWidth="1"/>
    <col min="7175" max="7175" width="9.25" style="197" bestFit="1" customWidth="1"/>
    <col min="7176" max="7176" width="11.125" style="197" bestFit="1" customWidth="1"/>
    <col min="7177" max="7177" width="15.625" style="197" customWidth="1"/>
    <col min="7178" max="7178" width="14" style="197" bestFit="1" customWidth="1"/>
    <col min="7179" max="7179" width="9.25" style="197" bestFit="1" customWidth="1"/>
    <col min="7180" max="7180" width="11.125" style="197" bestFit="1" customWidth="1"/>
    <col min="7181" max="7181" width="15.625" style="197" customWidth="1"/>
    <col min="7182" max="7182" width="14" style="197" bestFit="1" customWidth="1"/>
    <col min="7183" max="7183" width="9.25" style="197" bestFit="1" customWidth="1"/>
    <col min="7184" max="7184" width="11.125" style="197" bestFit="1" customWidth="1"/>
    <col min="7185" max="7185" width="15.625" style="197" customWidth="1"/>
    <col min="7186" max="7186" width="14" style="197" bestFit="1" customWidth="1"/>
    <col min="7187" max="7187" width="9.25" style="197" bestFit="1" customWidth="1"/>
    <col min="7188" max="7188" width="11.125" style="197" bestFit="1" customWidth="1"/>
    <col min="7189" max="7189" width="15.625" style="197" customWidth="1"/>
    <col min="7190" max="7190" width="14" style="197" bestFit="1" customWidth="1"/>
    <col min="7191" max="7191" width="9.25" style="197" bestFit="1" customWidth="1"/>
    <col min="7192" max="7424" width="8.75" style="197"/>
    <col min="7425" max="7425" width="7.25" style="197" bestFit="1" customWidth="1"/>
    <col min="7426" max="7426" width="9.25" style="197" bestFit="1" customWidth="1"/>
    <col min="7427" max="7427" width="27" style="197" bestFit="1" customWidth="1"/>
    <col min="7428" max="7428" width="11.125" style="197" bestFit="1" customWidth="1"/>
    <col min="7429" max="7429" width="15.625" style="197" customWidth="1"/>
    <col min="7430" max="7430" width="14" style="197" bestFit="1" customWidth="1"/>
    <col min="7431" max="7431" width="9.25" style="197" bestFit="1" customWidth="1"/>
    <col min="7432" max="7432" width="11.125" style="197" bestFit="1" customWidth="1"/>
    <col min="7433" max="7433" width="15.625" style="197" customWidth="1"/>
    <col min="7434" max="7434" width="14" style="197" bestFit="1" customWidth="1"/>
    <col min="7435" max="7435" width="9.25" style="197" bestFit="1" customWidth="1"/>
    <col min="7436" max="7436" width="11.125" style="197" bestFit="1" customWidth="1"/>
    <col min="7437" max="7437" width="15.625" style="197" customWidth="1"/>
    <col min="7438" max="7438" width="14" style="197" bestFit="1" customWidth="1"/>
    <col min="7439" max="7439" width="9.25" style="197" bestFit="1" customWidth="1"/>
    <col min="7440" max="7440" width="11.125" style="197" bestFit="1" customWidth="1"/>
    <col min="7441" max="7441" width="15.625" style="197" customWidth="1"/>
    <col min="7442" max="7442" width="14" style="197" bestFit="1" customWidth="1"/>
    <col min="7443" max="7443" width="9.25" style="197" bestFit="1" customWidth="1"/>
    <col min="7444" max="7444" width="11.125" style="197" bestFit="1" customWidth="1"/>
    <col min="7445" max="7445" width="15.625" style="197" customWidth="1"/>
    <col min="7446" max="7446" width="14" style="197" bestFit="1" customWidth="1"/>
    <col min="7447" max="7447" width="9.25" style="197" bestFit="1" customWidth="1"/>
    <col min="7448" max="7680" width="8.75" style="197"/>
    <col min="7681" max="7681" width="7.25" style="197" bestFit="1" customWidth="1"/>
    <col min="7682" max="7682" width="9.25" style="197" bestFit="1" customWidth="1"/>
    <col min="7683" max="7683" width="27" style="197" bestFit="1" customWidth="1"/>
    <col min="7684" max="7684" width="11.125" style="197" bestFit="1" customWidth="1"/>
    <col min="7685" max="7685" width="15.625" style="197" customWidth="1"/>
    <col min="7686" max="7686" width="14" style="197" bestFit="1" customWidth="1"/>
    <col min="7687" max="7687" width="9.25" style="197" bestFit="1" customWidth="1"/>
    <col min="7688" max="7688" width="11.125" style="197" bestFit="1" customWidth="1"/>
    <col min="7689" max="7689" width="15.625" style="197" customWidth="1"/>
    <col min="7690" max="7690" width="14" style="197" bestFit="1" customWidth="1"/>
    <col min="7691" max="7691" width="9.25" style="197" bestFit="1" customWidth="1"/>
    <col min="7692" max="7692" width="11.125" style="197" bestFit="1" customWidth="1"/>
    <col min="7693" max="7693" width="15.625" style="197" customWidth="1"/>
    <col min="7694" max="7694" width="14" style="197" bestFit="1" customWidth="1"/>
    <col min="7695" max="7695" width="9.25" style="197" bestFit="1" customWidth="1"/>
    <col min="7696" max="7696" width="11.125" style="197" bestFit="1" customWidth="1"/>
    <col min="7697" max="7697" width="15.625" style="197" customWidth="1"/>
    <col min="7698" max="7698" width="14" style="197" bestFit="1" customWidth="1"/>
    <col min="7699" max="7699" width="9.25" style="197" bestFit="1" customWidth="1"/>
    <col min="7700" max="7700" width="11.125" style="197" bestFit="1" customWidth="1"/>
    <col min="7701" max="7701" width="15.625" style="197" customWidth="1"/>
    <col min="7702" max="7702" width="14" style="197" bestFit="1" customWidth="1"/>
    <col min="7703" max="7703" width="9.25" style="197" bestFit="1" customWidth="1"/>
    <col min="7704" max="7936" width="8.75" style="197"/>
    <col min="7937" max="7937" width="7.25" style="197" bestFit="1" customWidth="1"/>
    <col min="7938" max="7938" width="9.25" style="197" bestFit="1" customWidth="1"/>
    <col min="7939" max="7939" width="27" style="197" bestFit="1" customWidth="1"/>
    <col min="7940" max="7940" width="11.125" style="197" bestFit="1" customWidth="1"/>
    <col min="7941" max="7941" width="15.625" style="197" customWidth="1"/>
    <col min="7942" max="7942" width="14" style="197" bestFit="1" customWidth="1"/>
    <col min="7943" max="7943" width="9.25" style="197" bestFit="1" customWidth="1"/>
    <col min="7944" max="7944" width="11.125" style="197" bestFit="1" customWidth="1"/>
    <col min="7945" max="7945" width="15.625" style="197" customWidth="1"/>
    <col min="7946" max="7946" width="14" style="197" bestFit="1" customWidth="1"/>
    <col min="7947" max="7947" width="9.25" style="197" bestFit="1" customWidth="1"/>
    <col min="7948" max="7948" width="11.125" style="197" bestFit="1" customWidth="1"/>
    <col min="7949" max="7949" width="15.625" style="197" customWidth="1"/>
    <col min="7950" max="7950" width="14" style="197" bestFit="1" customWidth="1"/>
    <col min="7951" max="7951" width="9.25" style="197" bestFit="1" customWidth="1"/>
    <col min="7952" max="7952" width="11.125" style="197" bestFit="1" customWidth="1"/>
    <col min="7953" max="7953" width="15.625" style="197" customWidth="1"/>
    <col min="7954" max="7954" width="14" style="197" bestFit="1" customWidth="1"/>
    <col min="7955" max="7955" width="9.25" style="197" bestFit="1" customWidth="1"/>
    <col min="7956" max="7956" width="11.125" style="197" bestFit="1" customWidth="1"/>
    <col min="7957" max="7957" width="15.625" style="197" customWidth="1"/>
    <col min="7958" max="7958" width="14" style="197" bestFit="1" customWidth="1"/>
    <col min="7959" max="7959" width="9.25" style="197" bestFit="1" customWidth="1"/>
    <col min="7960" max="8192" width="8.75" style="197"/>
    <col min="8193" max="8193" width="7.25" style="197" bestFit="1" customWidth="1"/>
    <col min="8194" max="8194" width="9.25" style="197" bestFit="1" customWidth="1"/>
    <col min="8195" max="8195" width="27" style="197" bestFit="1" customWidth="1"/>
    <col min="8196" max="8196" width="11.125" style="197" bestFit="1" customWidth="1"/>
    <col min="8197" max="8197" width="15.625" style="197" customWidth="1"/>
    <col min="8198" max="8198" width="14" style="197" bestFit="1" customWidth="1"/>
    <col min="8199" max="8199" width="9.25" style="197" bestFit="1" customWidth="1"/>
    <col min="8200" max="8200" width="11.125" style="197" bestFit="1" customWidth="1"/>
    <col min="8201" max="8201" width="15.625" style="197" customWidth="1"/>
    <col min="8202" max="8202" width="14" style="197" bestFit="1" customWidth="1"/>
    <col min="8203" max="8203" width="9.25" style="197" bestFit="1" customWidth="1"/>
    <col min="8204" max="8204" width="11.125" style="197" bestFit="1" customWidth="1"/>
    <col min="8205" max="8205" width="15.625" style="197" customWidth="1"/>
    <col min="8206" max="8206" width="14" style="197" bestFit="1" customWidth="1"/>
    <col min="8207" max="8207" width="9.25" style="197" bestFit="1" customWidth="1"/>
    <col min="8208" max="8208" width="11.125" style="197" bestFit="1" customWidth="1"/>
    <col min="8209" max="8209" width="15.625" style="197" customWidth="1"/>
    <col min="8210" max="8210" width="14" style="197" bestFit="1" customWidth="1"/>
    <col min="8211" max="8211" width="9.25" style="197" bestFit="1" customWidth="1"/>
    <col min="8212" max="8212" width="11.125" style="197" bestFit="1" customWidth="1"/>
    <col min="8213" max="8213" width="15.625" style="197" customWidth="1"/>
    <col min="8214" max="8214" width="14" style="197" bestFit="1" customWidth="1"/>
    <col min="8215" max="8215" width="9.25" style="197" bestFit="1" customWidth="1"/>
    <col min="8216" max="8448" width="8.75" style="197"/>
    <col min="8449" max="8449" width="7.25" style="197" bestFit="1" customWidth="1"/>
    <col min="8450" max="8450" width="9.25" style="197" bestFit="1" customWidth="1"/>
    <col min="8451" max="8451" width="27" style="197" bestFit="1" customWidth="1"/>
    <col min="8452" max="8452" width="11.125" style="197" bestFit="1" customWidth="1"/>
    <col min="8453" max="8453" width="15.625" style="197" customWidth="1"/>
    <col min="8454" max="8454" width="14" style="197" bestFit="1" customWidth="1"/>
    <col min="8455" max="8455" width="9.25" style="197" bestFit="1" customWidth="1"/>
    <col min="8456" max="8456" width="11.125" style="197" bestFit="1" customWidth="1"/>
    <col min="8457" max="8457" width="15.625" style="197" customWidth="1"/>
    <col min="8458" max="8458" width="14" style="197" bestFit="1" customWidth="1"/>
    <col min="8459" max="8459" width="9.25" style="197" bestFit="1" customWidth="1"/>
    <col min="8460" max="8460" width="11.125" style="197" bestFit="1" customWidth="1"/>
    <col min="8461" max="8461" width="15.625" style="197" customWidth="1"/>
    <col min="8462" max="8462" width="14" style="197" bestFit="1" customWidth="1"/>
    <col min="8463" max="8463" width="9.25" style="197" bestFit="1" customWidth="1"/>
    <col min="8464" max="8464" width="11.125" style="197" bestFit="1" customWidth="1"/>
    <col min="8465" max="8465" width="15.625" style="197" customWidth="1"/>
    <col min="8466" max="8466" width="14" style="197" bestFit="1" customWidth="1"/>
    <col min="8467" max="8467" width="9.25" style="197" bestFit="1" customWidth="1"/>
    <col min="8468" max="8468" width="11.125" style="197" bestFit="1" customWidth="1"/>
    <col min="8469" max="8469" width="15.625" style="197" customWidth="1"/>
    <col min="8470" max="8470" width="14" style="197" bestFit="1" customWidth="1"/>
    <col min="8471" max="8471" width="9.25" style="197" bestFit="1" customWidth="1"/>
    <col min="8472" max="8704" width="8.75" style="197"/>
    <col min="8705" max="8705" width="7.25" style="197" bestFit="1" customWidth="1"/>
    <col min="8706" max="8706" width="9.25" style="197" bestFit="1" customWidth="1"/>
    <col min="8707" max="8707" width="27" style="197" bestFit="1" customWidth="1"/>
    <col min="8708" max="8708" width="11.125" style="197" bestFit="1" customWidth="1"/>
    <col min="8709" max="8709" width="15.625" style="197" customWidth="1"/>
    <col min="8710" max="8710" width="14" style="197" bestFit="1" customWidth="1"/>
    <col min="8711" max="8711" width="9.25" style="197" bestFit="1" customWidth="1"/>
    <col min="8712" max="8712" width="11.125" style="197" bestFit="1" customWidth="1"/>
    <col min="8713" max="8713" width="15.625" style="197" customWidth="1"/>
    <col min="8714" max="8714" width="14" style="197" bestFit="1" customWidth="1"/>
    <col min="8715" max="8715" width="9.25" style="197" bestFit="1" customWidth="1"/>
    <col min="8716" max="8716" width="11.125" style="197" bestFit="1" customWidth="1"/>
    <col min="8717" max="8717" width="15.625" style="197" customWidth="1"/>
    <col min="8718" max="8718" width="14" style="197" bestFit="1" customWidth="1"/>
    <col min="8719" max="8719" width="9.25" style="197" bestFit="1" customWidth="1"/>
    <col min="8720" max="8720" width="11.125" style="197" bestFit="1" customWidth="1"/>
    <col min="8721" max="8721" width="15.625" style="197" customWidth="1"/>
    <col min="8722" max="8722" width="14" style="197" bestFit="1" customWidth="1"/>
    <col min="8723" max="8723" width="9.25" style="197" bestFit="1" customWidth="1"/>
    <col min="8724" max="8724" width="11.125" style="197" bestFit="1" customWidth="1"/>
    <col min="8725" max="8725" width="15.625" style="197" customWidth="1"/>
    <col min="8726" max="8726" width="14" style="197" bestFit="1" customWidth="1"/>
    <col min="8727" max="8727" width="9.25" style="197" bestFit="1" customWidth="1"/>
    <col min="8728" max="8960" width="8.75" style="197"/>
    <col min="8961" max="8961" width="7.25" style="197" bestFit="1" customWidth="1"/>
    <col min="8962" max="8962" width="9.25" style="197" bestFit="1" customWidth="1"/>
    <col min="8963" max="8963" width="27" style="197" bestFit="1" customWidth="1"/>
    <col min="8964" max="8964" width="11.125" style="197" bestFit="1" customWidth="1"/>
    <col min="8965" max="8965" width="15.625" style="197" customWidth="1"/>
    <col min="8966" max="8966" width="14" style="197" bestFit="1" customWidth="1"/>
    <col min="8967" max="8967" width="9.25" style="197" bestFit="1" customWidth="1"/>
    <col min="8968" max="8968" width="11.125" style="197" bestFit="1" customWidth="1"/>
    <col min="8969" max="8969" width="15.625" style="197" customWidth="1"/>
    <col min="8970" max="8970" width="14" style="197" bestFit="1" customWidth="1"/>
    <col min="8971" max="8971" width="9.25" style="197" bestFit="1" customWidth="1"/>
    <col min="8972" max="8972" width="11.125" style="197" bestFit="1" customWidth="1"/>
    <col min="8973" max="8973" width="15.625" style="197" customWidth="1"/>
    <col min="8974" max="8974" width="14" style="197" bestFit="1" customWidth="1"/>
    <col min="8975" max="8975" width="9.25" style="197" bestFit="1" customWidth="1"/>
    <col min="8976" max="8976" width="11.125" style="197" bestFit="1" customWidth="1"/>
    <col min="8977" max="8977" width="15.625" style="197" customWidth="1"/>
    <col min="8978" max="8978" width="14" style="197" bestFit="1" customWidth="1"/>
    <col min="8979" max="8979" width="9.25" style="197" bestFit="1" customWidth="1"/>
    <col min="8980" max="8980" width="11.125" style="197" bestFit="1" customWidth="1"/>
    <col min="8981" max="8981" width="15.625" style="197" customWidth="1"/>
    <col min="8982" max="8982" width="14" style="197" bestFit="1" customWidth="1"/>
    <col min="8983" max="8983" width="9.25" style="197" bestFit="1" customWidth="1"/>
    <col min="8984" max="9216" width="8.75" style="197"/>
    <col min="9217" max="9217" width="7.25" style="197" bestFit="1" customWidth="1"/>
    <col min="9218" max="9218" width="9.25" style="197" bestFit="1" customWidth="1"/>
    <col min="9219" max="9219" width="27" style="197" bestFit="1" customWidth="1"/>
    <col min="9220" max="9220" width="11.125" style="197" bestFit="1" customWidth="1"/>
    <col min="9221" max="9221" width="15.625" style="197" customWidth="1"/>
    <col min="9222" max="9222" width="14" style="197" bestFit="1" customWidth="1"/>
    <col min="9223" max="9223" width="9.25" style="197" bestFit="1" customWidth="1"/>
    <col min="9224" max="9224" width="11.125" style="197" bestFit="1" customWidth="1"/>
    <col min="9225" max="9225" width="15.625" style="197" customWidth="1"/>
    <col min="9226" max="9226" width="14" style="197" bestFit="1" customWidth="1"/>
    <col min="9227" max="9227" width="9.25" style="197" bestFit="1" customWidth="1"/>
    <col min="9228" max="9228" width="11.125" style="197" bestFit="1" customWidth="1"/>
    <col min="9229" max="9229" width="15.625" style="197" customWidth="1"/>
    <col min="9230" max="9230" width="14" style="197" bestFit="1" customWidth="1"/>
    <col min="9231" max="9231" width="9.25" style="197" bestFit="1" customWidth="1"/>
    <col min="9232" max="9232" width="11.125" style="197" bestFit="1" customWidth="1"/>
    <col min="9233" max="9233" width="15.625" style="197" customWidth="1"/>
    <col min="9234" max="9234" width="14" style="197" bestFit="1" customWidth="1"/>
    <col min="9235" max="9235" width="9.25" style="197" bestFit="1" customWidth="1"/>
    <col min="9236" max="9236" width="11.125" style="197" bestFit="1" customWidth="1"/>
    <col min="9237" max="9237" width="15.625" style="197" customWidth="1"/>
    <col min="9238" max="9238" width="14" style="197" bestFit="1" customWidth="1"/>
    <col min="9239" max="9239" width="9.25" style="197" bestFit="1" customWidth="1"/>
    <col min="9240" max="9472" width="8.75" style="197"/>
    <col min="9473" max="9473" width="7.25" style="197" bestFit="1" customWidth="1"/>
    <col min="9474" max="9474" width="9.25" style="197" bestFit="1" customWidth="1"/>
    <col min="9475" max="9475" width="27" style="197" bestFit="1" customWidth="1"/>
    <col min="9476" max="9476" width="11.125" style="197" bestFit="1" customWidth="1"/>
    <col min="9477" max="9477" width="15.625" style="197" customWidth="1"/>
    <col min="9478" max="9478" width="14" style="197" bestFit="1" customWidth="1"/>
    <col min="9479" max="9479" width="9.25" style="197" bestFit="1" customWidth="1"/>
    <col min="9480" max="9480" width="11.125" style="197" bestFit="1" customWidth="1"/>
    <col min="9481" max="9481" width="15.625" style="197" customWidth="1"/>
    <col min="9482" max="9482" width="14" style="197" bestFit="1" customWidth="1"/>
    <col min="9483" max="9483" width="9.25" style="197" bestFit="1" customWidth="1"/>
    <col min="9484" max="9484" width="11.125" style="197" bestFit="1" customWidth="1"/>
    <col min="9485" max="9485" width="15.625" style="197" customWidth="1"/>
    <col min="9486" max="9486" width="14" style="197" bestFit="1" customWidth="1"/>
    <col min="9487" max="9487" width="9.25" style="197" bestFit="1" customWidth="1"/>
    <col min="9488" max="9488" width="11.125" style="197" bestFit="1" customWidth="1"/>
    <col min="9489" max="9489" width="15.625" style="197" customWidth="1"/>
    <col min="9490" max="9490" width="14" style="197" bestFit="1" customWidth="1"/>
    <col min="9491" max="9491" width="9.25" style="197" bestFit="1" customWidth="1"/>
    <col min="9492" max="9492" width="11.125" style="197" bestFit="1" customWidth="1"/>
    <col min="9493" max="9493" width="15.625" style="197" customWidth="1"/>
    <col min="9494" max="9494" width="14" style="197" bestFit="1" customWidth="1"/>
    <col min="9495" max="9495" width="9.25" style="197" bestFit="1" customWidth="1"/>
    <col min="9496" max="9728" width="8.75" style="197"/>
    <col min="9729" max="9729" width="7.25" style="197" bestFit="1" customWidth="1"/>
    <col min="9730" max="9730" width="9.25" style="197" bestFit="1" customWidth="1"/>
    <col min="9731" max="9731" width="27" style="197" bestFit="1" customWidth="1"/>
    <col min="9732" max="9732" width="11.125" style="197" bestFit="1" customWidth="1"/>
    <col min="9733" max="9733" width="15.625" style="197" customWidth="1"/>
    <col min="9734" max="9734" width="14" style="197" bestFit="1" customWidth="1"/>
    <col min="9735" max="9735" width="9.25" style="197" bestFit="1" customWidth="1"/>
    <col min="9736" max="9736" width="11.125" style="197" bestFit="1" customWidth="1"/>
    <col min="9737" max="9737" width="15.625" style="197" customWidth="1"/>
    <col min="9738" max="9738" width="14" style="197" bestFit="1" customWidth="1"/>
    <col min="9739" max="9739" width="9.25" style="197" bestFit="1" customWidth="1"/>
    <col min="9740" max="9740" width="11.125" style="197" bestFit="1" customWidth="1"/>
    <col min="9741" max="9741" width="15.625" style="197" customWidth="1"/>
    <col min="9742" max="9742" width="14" style="197" bestFit="1" customWidth="1"/>
    <col min="9743" max="9743" width="9.25" style="197" bestFit="1" customWidth="1"/>
    <col min="9744" max="9744" width="11.125" style="197" bestFit="1" customWidth="1"/>
    <col min="9745" max="9745" width="15.625" style="197" customWidth="1"/>
    <col min="9746" max="9746" width="14" style="197" bestFit="1" customWidth="1"/>
    <col min="9747" max="9747" width="9.25" style="197" bestFit="1" customWidth="1"/>
    <col min="9748" max="9748" width="11.125" style="197" bestFit="1" customWidth="1"/>
    <col min="9749" max="9749" width="15.625" style="197" customWidth="1"/>
    <col min="9750" max="9750" width="14" style="197" bestFit="1" customWidth="1"/>
    <col min="9751" max="9751" width="9.25" style="197" bestFit="1" customWidth="1"/>
    <col min="9752" max="9984" width="8.75" style="197"/>
    <col min="9985" max="9985" width="7.25" style="197" bestFit="1" customWidth="1"/>
    <col min="9986" max="9986" width="9.25" style="197" bestFit="1" customWidth="1"/>
    <col min="9987" max="9987" width="27" style="197" bestFit="1" customWidth="1"/>
    <col min="9988" max="9988" width="11.125" style="197" bestFit="1" customWidth="1"/>
    <col min="9989" max="9989" width="15.625" style="197" customWidth="1"/>
    <col min="9990" max="9990" width="14" style="197" bestFit="1" customWidth="1"/>
    <col min="9991" max="9991" width="9.25" style="197" bestFit="1" customWidth="1"/>
    <col min="9992" max="9992" width="11.125" style="197" bestFit="1" customWidth="1"/>
    <col min="9993" max="9993" width="15.625" style="197" customWidth="1"/>
    <col min="9994" max="9994" width="14" style="197" bestFit="1" customWidth="1"/>
    <col min="9995" max="9995" width="9.25" style="197" bestFit="1" customWidth="1"/>
    <col min="9996" max="9996" width="11.125" style="197" bestFit="1" customWidth="1"/>
    <col min="9997" max="9997" width="15.625" style="197" customWidth="1"/>
    <col min="9998" max="9998" width="14" style="197" bestFit="1" customWidth="1"/>
    <col min="9999" max="9999" width="9.25" style="197" bestFit="1" customWidth="1"/>
    <col min="10000" max="10000" width="11.125" style="197" bestFit="1" customWidth="1"/>
    <col min="10001" max="10001" width="15.625" style="197" customWidth="1"/>
    <col min="10002" max="10002" width="14" style="197" bestFit="1" customWidth="1"/>
    <col min="10003" max="10003" width="9.25" style="197" bestFit="1" customWidth="1"/>
    <col min="10004" max="10004" width="11.125" style="197" bestFit="1" customWidth="1"/>
    <col min="10005" max="10005" width="15.625" style="197" customWidth="1"/>
    <col min="10006" max="10006" width="14" style="197" bestFit="1" customWidth="1"/>
    <col min="10007" max="10007" width="9.25" style="197" bestFit="1" customWidth="1"/>
    <col min="10008" max="10240" width="8.75" style="197"/>
    <col min="10241" max="10241" width="7.25" style="197" bestFit="1" customWidth="1"/>
    <col min="10242" max="10242" width="9.25" style="197" bestFit="1" customWidth="1"/>
    <col min="10243" max="10243" width="27" style="197" bestFit="1" customWidth="1"/>
    <col min="10244" max="10244" width="11.125" style="197" bestFit="1" customWidth="1"/>
    <col min="10245" max="10245" width="15.625" style="197" customWidth="1"/>
    <col min="10246" max="10246" width="14" style="197" bestFit="1" customWidth="1"/>
    <col min="10247" max="10247" width="9.25" style="197" bestFit="1" customWidth="1"/>
    <col min="10248" max="10248" width="11.125" style="197" bestFit="1" customWidth="1"/>
    <col min="10249" max="10249" width="15.625" style="197" customWidth="1"/>
    <col min="10250" max="10250" width="14" style="197" bestFit="1" customWidth="1"/>
    <col min="10251" max="10251" width="9.25" style="197" bestFit="1" customWidth="1"/>
    <col min="10252" max="10252" width="11.125" style="197" bestFit="1" customWidth="1"/>
    <col min="10253" max="10253" width="15.625" style="197" customWidth="1"/>
    <col min="10254" max="10254" width="14" style="197" bestFit="1" customWidth="1"/>
    <col min="10255" max="10255" width="9.25" style="197" bestFit="1" customWidth="1"/>
    <col min="10256" max="10256" width="11.125" style="197" bestFit="1" customWidth="1"/>
    <col min="10257" max="10257" width="15.625" style="197" customWidth="1"/>
    <col min="10258" max="10258" width="14" style="197" bestFit="1" customWidth="1"/>
    <col min="10259" max="10259" width="9.25" style="197" bestFit="1" customWidth="1"/>
    <col min="10260" max="10260" width="11.125" style="197" bestFit="1" customWidth="1"/>
    <col min="10261" max="10261" width="15.625" style="197" customWidth="1"/>
    <col min="10262" max="10262" width="14" style="197" bestFit="1" customWidth="1"/>
    <col min="10263" max="10263" width="9.25" style="197" bestFit="1" customWidth="1"/>
    <col min="10264" max="10496" width="8.75" style="197"/>
    <col min="10497" max="10497" width="7.25" style="197" bestFit="1" customWidth="1"/>
    <col min="10498" max="10498" width="9.25" style="197" bestFit="1" customWidth="1"/>
    <col min="10499" max="10499" width="27" style="197" bestFit="1" customWidth="1"/>
    <col min="10500" max="10500" width="11.125" style="197" bestFit="1" customWidth="1"/>
    <col min="10501" max="10501" width="15.625" style="197" customWidth="1"/>
    <col min="10502" max="10502" width="14" style="197" bestFit="1" customWidth="1"/>
    <col min="10503" max="10503" width="9.25" style="197" bestFit="1" customWidth="1"/>
    <col min="10504" max="10504" width="11.125" style="197" bestFit="1" customWidth="1"/>
    <col min="10505" max="10505" width="15.625" style="197" customWidth="1"/>
    <col min="10506" max="10506" width="14" style="197" bestFit="1" customWidth="1"/>
    <col min="10507" max="10507" width="9.25" style="197" bestFit="1" customWidth="1"/>
    <col min="10508" max="10508" width="11.125" style="197" bestFit="1" customWidth="1"/>
    <col min="10509" max="10509" width="15.625" style="197" customWidth="1"/>
    <col min="10510" max="10510" width="14" style="197" bestFit="1" customWidth="1"/>
    <col min="10511" max="10511" width="9.25" style="197" bestFit="1" customWidth="1"/>
    <col min="10512" max="10512" width="11.125" style="197" bestFit="1" customWidth="1"/>
    <col min="10513" max="10513" width="15.625" style="197" customWidth="1"/>
    <col min="10514" max="10514" width="14" style="197" bestFit="1" customWidth="1"/>
    <col min="10515" max="10515" width="9.25" style="197" bestFit="1" customWidth="1"/>
    <col min="10516" max="10516" width="11.125" style="197" bestFit="1" customWidth="1"/>
    <col min="10517" max="10517" width="15.625" style="197" customWidth="1"/>
    <col min="10518" max="10518" width="14" style="197" bestFit="1" customWidth="1"/>
    <col min="10519" max="10519" width="9.25" style="197" bestFit="1" customWidth="1"/>
    <col min="10520" max="10752" width="8.75" style="197"/>
    <col min="10753" max="10753" width="7.25" style="197" bestFit="1" customWidth="1"/>
    <col min="10754" max="10754" width="9.25" style="197" bestFit="1" customWidth="1"/>
    <col min="10755" max="10755" width="27" style="197" bestFit="1" customWidth="1"/>
    <col min="10756" max="10756" width="11.125" style="197" bestFit="1" customWidth="1"/>
    <col min="10757" max="10757" width="15.625" style="197" customWidth="1"/>
    <col min="10758" max="10758" width="14" style="197" bestFit="1" customWidth="1"/>
    <col min="10759" max="10759" width="9.25" style="197" bestFit="1" customWidth="1"/>
    <col min="10760" max="10760" width="11.125" style="197" bestFit="1" customWidth="1"/>
    <col min="10761" max="10761" width="15.625" style="197" customWidth="1"/>
    <col min="10762" max="10762" width="14" style="197" bestFit="1" customWidth="1"/>
    <col min="10763" max="10763" width="9.25" style="197" bestFit="1" customWidth="1"/>
    <col min="10764" max="10764" width="11.125" style="197" bestFit="1" customWidth="1"/>
    <col min="10765" max="10765" width="15.625" style="197" customWidth="1"/>
    <col min="10766" max="10766" width="14" style="197" bestFit="1" customWidth="1"/>
    <col min="10767" max="10767" width="9.25" style="197" bestFit="1" customWidth="1"/>
    <col min="10768" max="10768" width="11.125" style="197" bestFit="1" customWidth="1"/>
    <col min="10769" max="10769" width="15.625" style="197" customWidth="1"/>
    <col min="10770" max="10770" width="14" style="197" bestFit="1" customWidth="1"/>
    <col min="10771" max="10771" width="9.25" style="197" bestFit="1" customWidth="1"/>
    <col min="10772" max="10772" width="11.125" style="197" bestFit="1" customWidth="1"/>
    <col min="10773" max="10773" width="15.625" style="197" customWidth="1"/>
    <col min="10774" max="10774" width="14" style="197" bestFit="1" customWidth="1"/>
    <col min="10775" max="10775" width="9.25" style="197" bestFit="1" customWidth="1"/>
    <col min="10776" max="11008" width="8.75" style="197"/>
    <col min="11009" max="11009" width="7.25" style="197" bestFit="1" customWidth="1"/>
    <col min="11010" max="11010" width="9.25" style="197" bestFit="1" customWidth="1"/>
    <col min="11011" max="11011" width="27" style="197" bestFit="1" customWidth="1"/>
    <col min="11012" max="11012" width="11.125" style="197" bestFit="1" customWidth="1"/>
    <col min="11013" max="11013" width="15.625" style="197" customWidth="1"/>
    <col min="11014" max="11014" width="14" style="197" bestFit="1" customWidth="1"/>
    <col min="11015" max="11015" width="9.25" style="197" bestFit="1" customWidth="1"/>
    <col min="11016" max="11016" width="11.125" style="197" bestFit="1" customWidth="1"/>
    <col min="11017" max="11017" width="15.625" style="197" customWidth="1"/>
    <col min="11018" max="11018" width="14" style="197" bestFit="1" customWidth="1"/>
    <col min="11019" max="11019" width="9.25" style="197" bestFit="1" customWidth="1"/>
    <col min="11020" max="11020" width="11.125" style="197" bestFit="1" customWidth="1"/>
    <col min="11021" max="11021" width="15.625" style="197" customWidth="1"/>
    <col min="11022" max="11022" width="14" style="197" bestFit="1" customWidth="1"/>
    <col min="11023" max="11023" width="9.25" style="197" bestFit="1" customWidth="1"/>
    <col min="11024" max="11024" width="11.125" style="197" bestFit="1" customWidth="1"/>
    <col min="11025" max="11025" width="15.625" style="197" customWidth="1"/>
    <col min="11026" max="11026" width="14" style="197" bestFit="1" customWidth="1"/>
    <col min="11027" max="11027" width="9.25" style="197" bestFit="1" customWidth="1"/>
    <col min="11028" max="11028" width="11.125" style="197" bestFit="1" customWidth="1"/>
    <col min="11029" max="11029" width="15.625" style="197" customWidth="1"/>
    <col min="11030" max="11030" width="14" style="197" bestFit="1" customWidth="1"/>
    <col min="11031" max="11031" width="9.25" style="197" bestFit="1" customWidth="1"/>
    <col min="11032" max="11264" width="8.75" style="197"/>
    <col min="11265" max="11265" width="7.25" style="197" bestFit="1" customWidth="1"/>
    <col min="11266" max="11266" width="9.25" style="197" bestFit="1" customWidth="1"/>
    <col min="11267" max="11267" width="27" style="197" bestFit="1" customWidth="1"/>
    <col min="11268" max="11268" width="11.125" style="197" bestFit="1" customWidth="1"/>
    <col min="11269" max="11269" width="15.625" style="197" customWidth="1"/>
    <col min="11270" max="11270" width="14" style="197" bestFit="1" customWidth="1"/>
    <col min="11271" max="11271" width="9.25" style="197" bestFit="1" customWidth="1"/>
    <col min="11272" max="11272" width="11.125" style="197" bestFit="1" customWidth="1"/>
    <col min="11273" max="11273" width="15.625" style="197" customWidth="1"/>
    <col min="11274" max="11274" width="14" style="197" bestFit="1" customWidth="1"/>
    <col min="11275" max="11275" width="9.25" style="197" bestFit="1" customWidth="1"/>
    <col min="11276" max="11276" width="11.125" style="197" bestFit="1" customWidth="1"/>
    <col min="11277" max="11277" width="15.625" style="197" customWidth="1"/>
    <col min="11278" max="11278" width="14" style="197" bestFit="1" customWidth="1"/>
    <col min="11279" max="11279" width="9.25" style="197" bestFit="1" customWidth="1"/>
    <col min="11280" max="11280" width="11.125" style="197" bestFit="1" customWidth="1"/>
    <col min="11281" max="11281" width="15.625" style="197" customWidth="1"/>
    <col min="11282" max="11282" width="14" style="197" bestFit="1" customWidth="1"/>
    <col min="11283" max="11283" width="9.25" style="197" bestFit="1" customWidth="1"/>
    <col min="11284" max="11284" width="11.125" style="197" bestFit="1" customWidth="1"/>
    <col min="11285" max="11285" width="15.625" style="197" customWidth="1"/>
    <col min="11286" max="11286" width="14" style="197" bestFit="1" customWidth="1"/>
    <col min="11287" max="11287" width="9.25" style="197" bestFit="1" customWidth="1"/>
    <col min="11288" max="11520" width="8.75" style="197"/>
    <col min="11521" max="11521" width="7.25" style="197" bestFit="1" customWidth="1"/>
    <col min="11522" max="11522" width="9.25" style="197" bestFit="1" customWidth="1"/>
    <col min="11523" max="11523" width="27" style="197" bestFit="1" customWidth="1"/>
    <col min="11524" max="11524" width="11.125" style="197" bestFit="1" customWidth="1"/>
    <col min="11525" max="11525" width="15.625" style="197" customWidth="1"/>
    <col min="11526" max="11526" width="14" style="197" bestFit="1" customWidth="1"/>
    <col min="11527" max="11527" width="9.25" style="197" bestFit="1" customWidth="1"/>
    <col min="11528" max="11528" width="11.125" style="197" bestFit="1" customWidth="1"/>
    <col min="11529" max="11529" width="15.625" style="197" customWidth="1"/>
    <col min="11530" max="11530" width="14" style="197" bestFit="1" customWidth="1"/>
    <col min="11531" max="11531" width="9.25" style="197" bestFit="1" customWidth="1"/>
    <col min="11532" max="11532" width="11.125" style="197" bestFit="1" customWidth="1"/>
    <col min="11533" max="11533" width="15.625" style="197" customWidth="1"/>
    <col min="11534" max="11534" width="14" style="197" bestFit="1" customWidth="1"/>
    <col min="11535" max="11535" width="9.25" style="197" bestFit="1" customWidth="1"/>
    <col min="11536" max="11536" width="11.125" style="197" bestFit="1" customWidth="1"/>
    <col min="11537" max="11537" width="15.625" style="197" customWidth="1"/>
    <col min="11538" max="11538" width="14" style="197" bestFit="1" customWidth="1"/>
    <col min="11539" max="11539" width="9.25" style="197" bestFit="1" customWidth="1"/>
    <col min="11540" max="11540" width="11.125" style="197" bestFit="1" customWidth="1"/>
    <col min="11541" max="11541" width="15.625" style="197" customWidth="1"/>
    <col min="11542" max="11542" width="14" style="197" bestFit="1" customWidth="1"/>
    <col min="11543" max="11543" width="9.25" style="197" bestFit="1" customWidth="1"/>
    <col min="11544" max="11776" width="8.75" style="197"/>
    <col min="11777" max="11777" width="7.25" style="197" bestFit="1" customWidth="1"/>
    <col min="11778" max="11778" width="9.25" style="197" bestFit="1" customWidth="1"/>
    <col min="11779" max="11779" width="27" style="197" bestFit="1" customWidth="1"/>
    <col min="11780" max="11780" width="11.125" style="197" bestFit="1" customWidth="1"/>
    <col min="11781" max="11781" width="15.625" style="197" customWidth="1"/>
    <col min="11782" max="11782" width="14" style="197" bestFit="1" customWidth="1"/>
    <col min="11783" max="11783" width="9.25" style="197" bestFit="1" customWidth="1"/>
    <col min="11784" max="11784" width="11.125" style="197" bestFit="1" customWidth="1"/>
    <col min="11785" max="11785" width="15.625" style="197" customWidth="1"/>
    <col min="11786" max="11786" width="14" style="197" bestFit="1" customWidth="1"/>
    <col min="11787" max="11787" width="9.25" style="197" bestFit="1" customWidth="1"/>
    <col min="11788" max="11788" width="11.125" style="197" bestFit="1" customWidth="1"/>
    <col min="11789" max="11789" width="15.625" style="197" customWidth="1"/>
    <col min="11790" max="11790" width="14" style="197" bestFit="1" customWidth="1"/>
    <col min="11791" max="11791" width="9.25" style="197" bestFit="1" customWidth="1"/>
    <col min="11792" max="11792" width="11.125" style="197" bestFit="1" customWidth="1"/>
    <col min="11793" max="11793" width="15.625" style="197" customWidth="1"/>
    <col min="11794" max="11794" width="14" style="197" bestFit="1" customWidth="1"/>
    <col min="11795" max="11795" width="9.25" style="197" bestFit="1" customWidth="1"/>
    <col min="11796" max="11796" width="11.125" style="197" bestFit="1" customWidth="1"/>
    <col min="11797" max="11797" width="15.625" style="197" customWidth="1"/>
    <col min="11798" max="11798" width="14" style="197" bestFit="1" customWidth="1"/>
    <col min="11799" max="11799" width="9.25" style="197" bestFit="1" customWidth="1"/>
    <col min="11800" max="12032" width="8.75" style="197"/>
    <col min="12033" max="12033" width="7.25" style="197" bestFit="1" customWidth="1"/>
    <col min="12034" max="12034" width="9.25" style="197" bestFit="1" customWidth="1"/>
    <col min="12035" max="12035" width="27" style="197" bestFit="1" customWidth="1"/>
    <col min="12036" max="12036" width="11.125" style="197" bestFit="1" customWidth="1"/>
    <col min="12037" max="12037" width="15.625" style="197" customWidth="1"/>
    <col min="12038" max="12038" width="14" style="197" bestFit="1" customWidth="1"/>
    <col min="12039" max="12039" width="9.25" style="197" bestFit="1" customWidth="1"/>
    <col min="12040" max="12040" width="11.125" style="197" bestFit="1" customWidth="1"/>
    <col min="12041" max="12041" width="15.625" style="197" customWidth="1"/>
    <col min="12042" max="12042" width="14" style="197" bestFit="1" customWidth="1"/>
    <col min="12043" max="12043" width="9.25" style="197" bestFit="1" customWidth="1"/>
    <col min="12044" max="12044" width="11.125" style="197" bestFit="1" customWidth="1"/>
    <col min="12045" max="12045" width="15.625" style="197" customWidth="1"/>
    <col min="12046" max="12046" width="14" style="197" bestFit="1" customWidth="1"/>
    <col min="12047" max="12047" width="9.25" style="197" bestFit="1" customWidth="1"/>
    <col min="12048" max="12048" width="11.125" style="197" bestFit="1" customWidth="1"/>
    <col min="12049" max="12049" width="15.625" style="197" customWidth="1"/>
    <col min="12050" max="12050" width="14" style="197" bestFit="1" customWidth="1"/>
    <col min="12051" max="12051" width="9.25" style="197" bestFit="1" customWidth="1"/>
    <col min="12052" max="12052" width="11.125" style="197" bestFit="1" customWidth="1"/>
    <col min="12053" max="12053" width="15.625" style="197" customWidth="1"/>
    <col min="12054" max="12054" width="14" style="197" bestFit="1" customWidth="1"/>
    <col min="12055" max="12055" width="9.25" style="197" bestFit="1" customWidth="1"/>
    <col min="12056" max="12288" width="8.75" style="197"/>
    <col min="12289" max="12289" width="7.25" style="197" bestFit="1" customWidth="1"/>
    <col min="12290" max="12290" width="9.25" style="197" bestFit="1" customWidth="1"/>
    <col min="12291" max="12291" width="27" style="197" bestFit="1" customWidth="1"/>
    <col min="12292" max="12292" width="11.125" style="197" bestFit="1" customWidth="1"/>
    <col min="12293" max="12293" width="15.625" style="197" customWidth="1"/>
    <col min="12294" max="12294" width="14" style="197" bestFit="1" customWidth="1"/>
    <col min="12295" max="12295" width="9.25" style="197" bestFit="1" customWidth="1"/>
    <col min="12296" max="12296" width="11.125" style="197" bestFit="1" customWidth="1"/>
    <col min="12297" max="12297" width="15.625" style="197" customWidth="1"/>
    <col min="12298" max="12298" width="14" style="197" bestFit="1" customWidth="1"/>
    <col min="12299" max="12299" width="9.25" style="197" bestFit="1" customWidth="1"/>
    <col min="12300" max="12300" width="11.125" style="197" bestFit="1" customWidth="1"/>
    <col min="12301" max="12301" width="15.625" style="197" customWidth="1"/>
    <col min="12302" max="12302" width="14" style="197" bestFit="1" customWidth="1"/>
    <col min="12303" max="12303" width="9.25" style="197" bestFit="1" customWidth="1"/>
    <col min="12304" max="12304" width="11.125" style="197" bestFit="1" customWidth="1"/>
    <col min="12305" max="12305" width="15.625" style="197" customWidth="1"/>
    <col min="12306" max="12306" width="14" style="197" bestFit="1" customWidth="1"/>
    <col min="12307" max="12307" width="9.25" style="197" bestFit="1" customWidth="1"/>
    <col min="12308" max="12308" width="11.125" style="197" bestFit="1" customWidth="1"/>
    <col min="12309" max="12309" width="15.625" style="197" customWidth="1"/>
    <col min="12310" max="12310" width="14" style="197" bestFit="1" customWidth="1"/>
    <col min="12311" max="12311" width="9.25" style="197" bestFit="1" customWidth="1"/>
    <col min="12312" max="12544" width="8.75" style="197"/>
    <col min="12545" max="12545" width="7.25" style="197" bestFit="1" customWidth="1"/>
    <col min="12546" max="12546" width="9.25" style="197" bestFit="1" customWidth="1"/>
    <col min="12547" max="12547" width="27" style="197" bestFit="1" customWidth="1"/>
    <col min="12548" max="12548" width="11.125" style="197" bestFit="1" customWidth="1"/>
    <col min="12549" max="12549" width="15.625" style="197" customWidth="1"/>
    <col min="12550" max="12550" width="14" style="197" bestFit="1" customWidth="1"/>
    <col min="12551" max="12551" width="9.25" style="197" bestFit="1" customWidth="1"/>
    <col min="12552" max="12552" width="11.125" style="197" bestFit="1" customWidth="1"/>
    <col min="12553" max="12553" width="15.625" style="197" customWidth="1"/>
    <col min="12554" max="12554" width="14" style="197" bestFit="1" customWidth="1"/>
    <col min="12555" max="12555" width="9.25" style="197" bestFit="1" customWidth="1"/>
    <col min="12556" max="12556" width="11.125" style="197" bestFit="1" customWidth="1"/>
    <col min="12557" max="12557" width="15.625" style="197" customWidth="1"/>
    <col min="12558" max="12558" width="14" style="197" bestFit="1" customWidth="1"/>
    <col min="12559" max="12559" width="9.25" style="197" bestFit="1" customWidth="1"/>
    <col min="12560" max="12560" width="11.125" style="197" bestFit="1" customWidth="1"/>
    <col min="12561" max="12561" width="15.625" style="197" customWidth="1"/>
    <col min="12562" max="12562" width="14" style="197" bestFit="1" customWidth="1"/>
    <col min="12563" max="12563" width="9.25" style="197" bestFit="1" customWidth="1"/>
    <col min="12564" max="12564" width="11.125" style="197" bestFit="1" customWidth="1"/>
    <col min="12565" max="12565" width="15.625" style="197" customWidth="1"/>
    <col min="12566" max="12566" width="14" style="197" bestFit="1" customWidth="1"/>
    <col min="12567" max="12567" width="9.25" style="197" bestFit="1" customWidth="1"/>
    <col min="12568" max="12800" width="8.75" style="197"/>
    <col min="12801" max="12801" width="7.25" style="197" bestFit="1" customWidth="1"/>
    <col min="12802" max="12802" width="9.25" style="197" bestFit="1" customWidth="1"/>
    <col min="12803" max="12803" width="27" style="197" bestFit="1" customWidth="1"/>
    <col min="12804" max="12804" width="11.125" style="197" bestFit="1" customWidth="1"/>
    <col min="12805" max="12805" width="15.625" style="197" customWidth="1"/>
    <col min="12806" max="12806" width="14" style="197" bestFit="1" customWidth="1"/>
    <col min="12807" max="12807" width="9.25" style="197" bestFit="1" customWidth="1"/>
    <col min="12808" max="12808" width="11.125" style="197" bestFit="1" customWidth="1"/>
    <col min="12809" max="12809" width="15.625" style="197" customWidth="1"/>
    <col min="12810" max="12810" width="14" style="197" bestFit="1" customWidth="1"/>
    <col min="12811" max="12811" width="9.25" style="197" bestFit="1" customWidth="1"/>
    <col min="12812" max="12812" width="11.125" style="197" bestFit="1" customWidth="1"/>
    <col min="12813" max="12813" width="15.625" style="197" customWidth="1"/>
    <col min="12814" max="12814" width="14" style="197" bestFit="1" customWidth="1"/>
    <col min="12815" max="12815" width="9.25" style="197" bestFit="1" customWidth="1"/>
    <col min="12816" max="12816" width="11.125" style="197" bestFit="1" customWidth="1"/>
    <col min="12817" max="12817" width="15.625" style="197" customWidth="1"/>
    <col min="12818" max="12818" width="14" style="197" bestFit="1" customWidth="1"/>
    <col min="12819" max="12819" width="9.25" style="197" bestFit="1" customWidth="1"/>
    <col min="12820" max="12820" width="11.125" style="197" bestFit="1" customWidth="1"/>
    <col min="12821" max="12821" width="15.625" style="197" customWidth="1"/>
    <col min="12822" max="12822" width="14" style="197" bestFit="1" customWidth="1"/>
    <col min="12823" max="12823" width="9.25" style="197" bestFit="1" customWidth="1"/>
    <col min="12824" max="13056" width="8.75" style="197"/>
    <col min="13057" max="13057" width="7.25" style="197" bestFit="1" customWidth="1"/>
    <col min="13058" max="13058" width="9.25" style="197" bestFit="1" customWidth="1"/>
    <col min="13059" max="13059" width="27" style="197" bestFit="1" customWidth="1"/>
    <col min="13060" max="13060" width="11.125" style="197" bestFit="1" customWidth="1"/>
    <col min="13061" max="13061" width="15.625" style="197" customWidth="1"/>
    <col min="13062" max="13062" width="14" style="197" bestFit="1" customWidth="1"/>
    <col min="13063" max="13063" width="9.25" style="197" bestFit="1" customWidth="1"/>
    <col min="13064" max="13064" width="11.125" style="197" bestFit="1" customWidth="1"/>
    <col min="13065" max="13065" width="15.625" style="197" customWidth="1"/>
    <col min="13066" max="13066" width="14" style="197" bestFit="1" customWidth="1"/>
    <col min="13067" max="13067" width="9.25" style="197" bestFit="1" customWidth="1"/>
    <col min="13068" max="13068" width="11.125" style="197" bestFit="1" customWidth="1"/>
    <col min="13069" max="13069" width="15.625" style="197" customWidth="1"/>
    <col min="13070" max="13070" width="14" style="197" bestFit="1" customWidth="1"/>
    <col min="13071" max="13071" width="9.25" style="197" bestFit="1" customWidth="1"/>
    <col min="13072" max="13072" width="11.125" style="197" bestFit="1" customWidth="1"/>
    <col min="13073" max="13073" width="15.625" style="197" customWidth="1"/>
    <col min="13074" max="13074" width="14" style="197" bestFit="1" customWidth="1"/>
    <col min="13075" max="13075" width="9.25" style="197" bestFit="1" customWidth="1"/>
    <col min="13076" max="13076" width="11.125" style="197" bestFit="1" customWidth="1"/>
    <col min="13077" max="13077" width="15.625" style="197" customWidth="1"/>
    <col min="13078" max="13078" width="14" style="197" bestFit="1" customWidth="1"/>
    <col min="13079" max="13079" width="9.25" style="197" bestFit="1" customWidth="1"/>
    <col min="13080" max="13312" width="8.75" style="197"/>
    <col min="13313" max="13313" width="7.25" style="197" bestFit="1" customWidth="1"/>
    <col min="13314" max="13314" width="9.25" style="197" bestFit="1" customWidth="1"/>
    <col min="13315" max="13315" width="27" style="197" bestFit="1" customWidth="1"/>
    <col min="13316" max="13316" width="11.125" style="197" bestFit="1" customWidth="1"/>
    <col min="13317" max="13317" width="15.625" style="197" customWidth="1"/>
    <col min="13318" max="13318" width="14" style="197" bestFit="1" customWidth="1"/>
    <col min="13319" max="13319" width="9.25" style="197" bestFit="1" customWidth="1"/>
    <col min="13320" max="13320" width="11.125" style="197" bestFit="1" customWidth="1"/>
    <col min="13321" max="13321" width="15.625" style="197" customWidth="1"/>
    <col min="13322" max="13322" width="14" style="197" bestFit="1" customWidth="1"/>
    <col min="13323" max="13323" width="9.25" style="197" bestFit="1" customWidth="1"/>
    <col min="13324" max="13324" width="11.125" style="197" bestFit="1" customWidth="1"/>
    <col min="13325" max="13325" width="15.625" style="197" customWidth="1"/>
    <col min="13326" max="13326" width="14" style="197" bestFit="1" customWidth="1"/>
    <col min="13327" max="13327" width="9.25" style="197" bestFit="1" customWidth="1"/>
    <col min="13328" max="13328" width="11.125" style="197" bestFit="1" customWidth="1"/>
    <col min="13329" max="13329" width="15.625" style="197" customWidth="1"/>
    <col min="13330" max="13330" width="14" style="197" bestFit="1" customWidth="1"/>
    <col min="13331" max="13331" width="9.25" style="197" bestFit="1" customWidth="1"/>
    <col min="13332" max="13332" width="11.125" style="197" bestFit="1" customWidth="1"/>
    <col min="13333" max="13333" width="15.625" style="197" customWidth="1"/>
    <col min="13334" max="13334" width="14" style="197" bestFit="1" customWidth="1"/>
    <col min="13335" max="13335" width="9.25" style="197" bestFit="1" customWidth="1"/>
    <col min="13336" max="13568" width="8.75" style="197"/>
    <col min="13569" max="13569" width="7.25" style="197" bestFit="1" customWidth="1"/>
    <col min="13570" max="13570" width="9.25" style="197" bestFit="1" customWidth="1"/>
    <col min="13571" max="13571" width="27" style="197" bestFit="1" customWidth="1"/>
    <col min="13572" max="13572" width="11.125" style="197" bestFit="1" customWidth="1"/>
    <col min="13573" max="13573" width="15.625" style="197" customWidth="1"/>
    <col min="13574" max="13574" width="14" style="197" bestFit="1" customWidth="1"/>
    <col min="13575" max="13575" width="9.25" style="197" bestFit="1" customWidth="1"/>
    <col min="13576" max="13576" width="11.125" style="197" bestFit="1" customWidth="1"/>
    <col min="13577" max="13577" width="15.625" style="197" customWidth="1"/>
    <col min="13578" max="13578" width="14" style="197" bestFit="1" customWidth="1"/>
    <col min="13579" max="13579" width="9.25" style="197" bestFit="1" customWidth="1"/>
    <col min="13580" max="13580" width="11.125" style="197" bestFit="1" customWidth="1"/>
    <col min="13581" max="13581" width="15.625" style="197" customWidth="1"/>
    <col min="13582" max="13582" width="14" style="197" bestFit="1" customWidth="1"/>
    <col min="13583" max="13583" width="9.25" style="197" bestFit="1" customWidth="1"/>
    <col min="13584" max="13584" width="11.125" style="197" bestFit="1" customWidth="1"/>
    <col min="13585" max="13585" width="15.625" style="197" customWidth="1"/>
    <col min="13586" max="13586" width="14" style="197" bestFit="1" customWidth="1"/>
    <col min="13587" max="13587" width="9.25" style="197" bestFit="1" customWidth="1"/>
    <col min="13588" max="13588" width="11.125" style="197" bestFit="1" customWidth="1"/>
    <col min="13589" max="13589" width="15.625" style="197" customWidth="1"/>
    <col min="13590" max="13590" width="14" style="197" bestFit="1" customWidth="1"/>
    <col min="13591" max="13591" width="9.25" style="197" bestFit="1" customWidth="1"/>
    <col min="13592" max="13824" width="8.75" style="197"/>
    <col min="13825" max="13825" width="7.25" style="197" bestFit="1" customWidth="1"/>
    <col min="13826" max="13826" width="9.25" style="197" bestFit="1" customWidth="1"/>
    <col min="13827" max="13827" width="27" style="197" bestFit="1" customWidth="1"/>
    <col min="13828" max="13828" width="11.125" style="197" bestFit="1" customWidth="1"/>
    <col min="13829" max="13829" width="15.625" style="197" customWidth="1"/>
    <col min="13830" max="13830" width="14" style="197" bestFit="1" customWidth="1"/>
    <col min="13831" max="13831" width="9.25" style="197" bestFit="1" customWidth="1"/>
    <col min="13832" max="13832" width="11.125" style="197" bestFit="1" customWidth="1"/>
    <col min="13833" max="13833" width="15.625" style="197" customWidth="1"/>
    <col min="13834" max="13834" width="14" style="197" bestFit="1" customWidth="1"/>
    <col min="13835" max="13835" width="9.25" style="197" bestFit="1" customWidth="1"/>
    <col min="13836" max="13836" width="11.125" style="197" bestFit="1" customWidth="1"/>
    <col min="13837" max="13837" width="15.625" style="197" customWidth="1"/>
    <col min="13838" max="13838" width="14" style="197" bestFit="1" customWidth="1"/>
    <col min="13839" max="13839" width="9.25" style="197" bestFit="1" customWidth="1"/>
    <col min="13840" max="13840" width="11.125" style="197" bestFit="1" customWidth="1"/>
    <col min="13841" max="13841" width="15.625" style="197" customWidth="1"/>
    <col min="13842" max="13842" width="14" style="197" bestFit="1" customWidth="1"/>
    <col min="13843" max="13843" width="9.25" style="197" bestFit="1" customWidth="1"/>
    <col min="13844" max="13844" width="11.125" style="197" bestFit="1" customWidth="1"/>
    <col min="13845" max="13845" width="15.625" style="197" customWidth="1"/>
    <col min="13846" max="13846" width="14" style="197" bestFit="1" customWidth="1"/>
    <col min="13847" max="13847" width="9.25" style="197" bestFit="1" customWidth="1"/>
    <col min="13848" max="14080" width="8.75" style="197"/>
    <col min="14081" max="14081" width="7.25" style="197" bestFit="1" customWidth="1"/>
    <col min="14082" max="14082" width="9.25" style="197" bestFit="1" customWidth="1"/>
    <col min="14083" max="14083" width="27" style="197" bestFit="1" customWidth="1"/>
    <col min="14084" max="14084" width="11.125" style="197" bestFit="1" customWidth="1"/>
    <col min="14085" max="14085" width="15.625" style="197" customWidth="1"/>
    <col min="14086" max="14086" width="14" style="197" bestFit="1" customWidth="1"/>
    <col min="14087" max="14087" width="9.25" style="197" bestFit="1" customWidth="1"/>
    <col min="14088" max="14088" width="11.125" style="197" bestFit="1" customWidth="1"/>
    <col min="14089" max="14089" width="15.625" style="197" customWidth="1"/>
    <col min="14090" max="14090" width="14" style="197" bestFit="1" customWidth="1"/>
    <col min="14091" max="14091" width="9.25" style="197" bestFit="1" customWidth="1"/>
    <col min="14092" max="14092" width="11.125" style="197" bestFit="1" customWidth="1"/>
    <col min="14093" max="14093" width="15.625" style="197" customWidth="1"/>
    <col min="14094" max="14094" width="14" style="197" bestFit="1" customWidth="1"/>
    <col min="14095" max="14095" width="9.25" style="197" bestFit="1" customWidth="1"/>
    <col min="14096" max="14096" width="11.125" style="197" bestFit="1" customWidth="1"/>
    <col min="14097" max="14097" width="15.625" style="197" customWidth="1"/>
    <col min="14098" max="14098" width="14" style="197" bestFit="1" customWidth="1"/>
    <col min="14099" max="14099" width="9.25" style="197" bestFit="1" customWidth="1"/>
    <col min="14100" max="14100" width="11.125" style="197" bestFit="1" customWidth="1"/>
    <col min="14101" max="14101" width="15.625" style="197" customWidth="1"/>
    <col min="14102" max="14102" width="14" style="197" bestFit="1" customWidth="1"/>
    <col min="14103" max="14103" width="9.25" style="197" bestFit="1" customWidth="1"/>
    <col min="14104" max="14336" width="8.75" style="197"/>
    <col min="14337" max="14337" width="7.25" style="197" bestFit="1" customWidth="1"/>
    <col min="14338" max="14338" width="9.25" style="197" bestFit="1" customWidth="1"/>
    <col min="14339" max="14339" width="27" style="197" bestFit="1" customWidth="1"/>
    <col min="14340" max="14340" width="11.125" style="197" bestFit="1" customWidth="1"/>
    <col min="14341" max="14341" width="15.625" style="197" customWidth="1"/>
    <col min="14342" max="14342" width="14" style="197" bestFit="1" customWidth="1"/>
    <col min="14343" max="14343" width="9.25" style="197" bestFit="1" customWidth="1"/>
    <col min="14344" max="14344" width="11.125" style="197" bestFit="1" customWidth="1"/>
    <col min="14345" max="14345" width="15.625" style="197" customWidth="1"/>
    <col min="14346" max="14346" width="14" style="197" bestFit="1" customWidth="1"/>
    <col min="14347" max="14347" width="9.25" style="197" bestFit="1" customWidth="1"/>
    <col min="14348" max="14348" width="11.125" style="197" bestFit="1" customWidth="1"/>
    <col min="14349" max="14349" width="15.625" style="197" customWidth="1"/>
    <col min="14350" max="14350" width="14" style="197" bestFit="1" customWidth="1"/>
    <col min="14351" max="14351" width="9.25" style="197" bestFit="1" customWidth="1"/>
    <col min="14352" max="14352" width="11.125" style="197" bestFit="1" customWidth="1"/>
    <col min="14353" max="14353" width="15.625" style="197" customWidth="1"/>
    <col min="14354" max="14354" width="14" style="197" bestFit="1" customWidth="1"/>
    <col min="14355" max="14355" width="9.25" style="197" bestFit="1" customWidth="1"/>
    <col min="14356" max="14356" width="11.125" style="197" bestFit="1" customWidth="1"/>
    <col min="14357" max="14357" width="15.625" style="197" customWidth="1"/>
    <col min="14358" max="14358" width="14" style="197" bestFit="1" customWidth="1"/>
    <col min="14359" max="14359" width="9.25" style="197" bestFit="1" customWidth="1"/>
    <col min="14360" max="14592" width="8.75" style="197"/>
    <col min="14593" max="14593" width="7.25" style="197" bestFit="1" customWidth="1"/>
    <col min="14594" max="14594" width="9.25" style="197" bestFit="1" customWidth="1"/>
    <col min="14595" max="14595" width="27" style="197" bestFit="1" customWidth="1"/>
    <col min="14596" max="14596" width="11.125" style="197" bestFit="1" customWidth="1"/>
    <col min="14597" max="14597" width="15.625" style="197" customWidth="1"/>
    <col min="14598" max="14598" width="14" style="197" bestFit="1" customWidth="1"/>
    <col min="14599" max="14599" width="9.25" style="197" bestFit="1" customWidth="1"/>
    <col min="14600" max="14600" width="11.125" style="197" bestFit="1" customWidth="1"/>
    <col min="14601" max="14601" width="15.625" style="197" customWidth="1"/>
    <col min="14602" max="14602" width="14" style="197" bestFit="1" customWidth="1"/>
    <col min="14603" max="14603" width="9.25" style="197" bestFit="1" customWidth="1"/>
    <col min="14604" max="14604" width="11.125" style="197" bestFit="1" customWidth="1"/>
    <col min="14605" max="14605" width="15.625" style="197" customWidth="1"/>
    <col min="14606" max="14606" width="14" style="197" bestFit="1" customWidth="1"/>
    <col min="14607" max="14607" width="9.25" style="197" bestFit="1" customWidth="1"/>
    <col min="14608" max="14608" width="11.125" style="197" bestFit="1" customWidth="1"/>
    <col min="14609" max="14609" width="15.625" style="197" customWidth="1"/>
    <col min="14610" max="14610" width="14" style="197" bestFit="1" customWidth="1"/>
    <col min="14611" max="14611" width="9.25" style="197" bestFit="1" customWidth="1"/>
    <col min="14612" max="14612" width="11.125" style="197" bestFit="1" customWidth="1"/>
    <col min="14613" max="14613" width="15.625" style="197" customWidth="1"/>
    <col min="14614" max="14614" width="14" style="197" bestFit="1" customWidth="1"/>
    <col min="14615" max="14615" width="9.25" style="197" bestFit="1" customWidth="1"/>
    <col min="14616" max="14848" width="8.75" style="197"/>
    <col min="14849" max="14849" width="7.25" style="197" bestFit="1" customWidth="1"/>
    <col min="14850" max="14850" width="9.25" style="197" bestFit="1" customWidth="1"/>
    <col min="14851" max="14851" width="27" style="197" bestFit="1" customWidth="1"/>
    <col min="14852" max="14852" width="11.125" style="197" bestFit="1" customWidth="1"/>
    <col min="14853" max="14853" width="15.625" style="197" customWidth="1"/>
    <col min="14854" max="14854" width="14" style="197" bestFit="1" customWidth="1"/>
    <col min="14855" max="14855" width="9.25" style="197" bestFit="1" customWidth="1"/>
    <col min="14856" max="14856" width="11.125" style="197" bestFit="1" customWidth="1"/>
    <col min="14857" max="14857" width="15.625" style="197" customWidth="1"/>
    <col min="14858" max="14858" width="14" style="197" bestFit="1" customWidth="1"/>
    <col min="14859" max="14859" width="9.25" style="197" bestFit="1" customWidth="1"/>
    <col min="14860" max="14860" width="11.125" style="197" bestFit="1" customWidth="1"/>
    <col min="14861" max="14861" width="15.625" style="197" customWidth="1"/>
    <col min="14862" max="14862" width="14" style="197" bestFit="1" customWidth="1"/>
    <col min="14863" max="14863" width="9.25" style="197" bestFit="1" customWidth="1"/>
    <col min="14864" max="14864" width="11.125" style="197" bestFit="1" customWidth="1"/>
    <col min="14865" max="14865" width="15.625" style="197" customWidth="1"/>
    <col min="14866" max="14866" width="14" style="197" bestFit="1" customWidth="1"/>
    <col min="14867" max="14867" width="9.25" style="197" bestFit="1" customWidth="1"/>
    <col min="14868" max="14868" width="11.125" style="197" bestFit="1" customWidth="1"/>
    <col min="14869" max="14869" width="15.625" style="197" customWidth="1"/>
    <col min="14870" max="14870" width="14" style="197" bestFit="1" customWidth="1"/>
    <col min="14871" max="14871" width="9.25" style="197" bestFit="1" customWidth="1"/>
    <col min="14872" max="15104" width="8.75" style="197"/>
    <col min="15105" max="15105" width="7.25" style="197" bestFit="1" customWidth="1"/>
    <col min="15106" max="15106" width="9.25" style="197" bestFit="1" customWidth="1"/>
    <col min="15107" max="15107" width="27" style="197" bestFit="1" customWidth="1"/>
    <col min="15108" max="15108" width="11.125" style="197" bestFit="1" customWidth="1"/>
    <col min="15109" max="15109" width="15.625" style="197" customWidth="1"/>
    <col min="15110" max="15110" width="14" style="197" bestFit="1" customWidth="1"/>
    <col min="15111" max="15111" width="9.25" style="197" bestFit="1" customWidth="1"/>
    <col min="15112" max="15112" width="11.125" style="197" bestFit="1" customWidth="1"/>
    <col min="15113" max="15113" width="15.625" style="197" customWidth="1"/>
    <col min="15114" max="15114" width="14" style="197" bestFit="1" customWidth="1"/>
    <col min="15115" max="15115" width="9.25" style="197" bestFit="1" customWidth="1"/>
    <col min="15116" max="15116" width="11.125" style="197" bestFit="1" customWidth="1"/>
    <col min="15117" max="15117" width="15.625" style="197" customWidth="1"/>
    <col min="15118" max="15118" width="14" style="197" bestFit="1" customWidth="1"/>
    <col min="15119" max="15119" width="9.25" style="197" bestFit="1" customWidth="1"/>
    <col min="15120" max="15120" width="11.125" style="197" bestFit="1" customWidth="1"/>
    <col min="15121" max="15121" width="15.625" style="197" customWidth="1"/>
    <col min="15122" max="15122" width="14" style="197" bestFit="1" customWidth="1"/>
    <col min="15123" max="15123" width="9.25" style="197" bestFit="1" customWidth="1"/>
    <col min="15124" max="15124" width="11.125" style="197" bestFit="1" customWidth="1"/>
    <col min="15125" max="15125" width="15.625" style="197" customWidth="1"/>
    <col min="15126" max="15126" width="14" style="197" bestFit="1" customWidth="1"/>
    <col min="15127" max="15127" width="9.25" style="197" bestFit="1" customWidth="1"/>
    <col min="15128" max="15360" width="8.75" style="197"/>
    <col min="15361" max="15361" width="7.25" style="197" bestFit="1" customWidth="1"/>
    <col min="15362" max="15362" width="9.25" style="197" bestFit="1" customWidth="1"/>
    <col min="15363" max="15363" width="27" style="197" bestFit="1" customWidth="1"/>
    <col min="15364" max="15364" width="11.125" style="197" bestFit="1" customWidth="1"/>
    <col min="15365" max="15365" width="15.625" style="197" customWidth="1"/>
    <col min="15366" max="15366" width="14" style="197" bestFit="1" customWidth="1"/>
    <col min="15367" max="15367" width="9.25" style="197" bestFit="1" customWidth="1"/>
    <col min="15368" max="15368" width="11.125" style="197" bestFit="1" customWidth="1"/>
    <col min="15369" max="15369" width="15.625" style="197" customWidth="1"/>
    <col min="15370" max="15370" width="14" style="197" bestFit="1" customWidth="1"/>
    <col min="15371" max="15371" width="9.25" style="197" bestFit="1" customWidth="1"/>
    <col min="15372" max="15372" width="11.125" style="197" bestFit="1" customWidth="1"/>
    <col min="15373" max="15373" width="15.625" style="197" customWidth="1"/>
    <col min="15374" max="15374" width="14" style="197" bestFit="1" customWidth="1"/>
    <col min="15375" max="15375" width="9.25" style="197" bestFit="1" customWidth="1"/>
    <col min="15376" max="15376" width="11.125" style="197" bestFit="1" customWidth="1"/>
    <col min="15377" max="15377" width="15.625" style="197" customWidth="1"/>
    <col min="15378" max="15378" width="14" style="197" bestFit="1" customWidth="1"/>
    <col min="15379" max="15379" width="9.25" style="197" bestFit="1" customWidth="1"/>
    <col min="15380" max="15380" width="11.125" style="197" bestFit="1" customWidth="1"/>
    <col min="15381" max="15381" width="15.625" style="197" customWidth="1"/>
    <col min="15382" max="15382" width="14" style="197" bestFit="1" customWidth="1"/>
    <col min="15383" max="15383" width="9.25" style="197" bestFit="1" customWidth="1"/>
    <col min="15384" max="15616" width="8.75" style="197"/>
    <col min="15617" max="15617" width="7.25" style="197" bestFit="1" customWidth="1"/>
    <col min="15618" max="15618" width="9.25" style="197" bestFit="1" customWidth="1"/>
    <col min="15619" max="15619" width="27" style="197" bestFit="1" customWidth="1"/>
    <col min="15620" max="15620" width="11.125" style="197" bestFit="1" customWidth="1"/>
    <col min="15621" max="15621" width="15.625" style="197" customWidth="1"/>
    <col min="15622" max="15622" width="14" style="197" bestFit="1" customWidth="1"/>
    <col min="15623" max="15623" width="9.25" style="197" bestFit="1" customWidth="1"/>
    <col min="15624" max="15624" width="11.125" style="197" bestFit="1" customWidth="1"/>
    <col min="15625" max="15625" width="15.625" style="197" customWidth="1"/>
    <col min="15626" max="15626" width="14" style="197" bestFit="1" customWidth="1"/>
    <col min="15627" max="15627" width="9.25" style="197" bestFit="1" customWidth="1"/>
    <col min="15628" max="15628" width="11.125" style="197" bestFit="1" customWidth="1"/>
    <col min="15629" max="15629" width="15.625" style="197" customWidth="1"/>
    <col min="15630" max="15630" width="14" style="197" bestFit="1" customWidth="1"/>
    <col min="15631" max="15631" width="9.25" style="197" bestFit="1" customWidth="1"/>
    <col min="15632" max="15632" width="11.125" style="197" bestFit="1" customWidth="1"/>
    <col min="15633" max="15633" width="15.625" style="197" customWidth="1"/>
    <col min="15634" max="15634" width="14" style="197" bestFit="1" customWidth="1"/>
    <col min="15635" max="15635" width="9.25" style="197" bestFit="1" customWidth="1"/>
    <col min="15636" max="15636" width="11.125" style="197" bestFit="1" customWidth="1"/>
    <col min="15637" max="15637" width="15.625" style="197" customWidth="1"/>
    <col min="15638" max="15638" width="14" style="197" bestFit="1" customWidth="1"/>
    <col min="15639" max="15639" width="9.25" style="197" bestFit="1" customWidth="1"/>
    <col min="15640" max="15872" width="8.75" style="197"/>
    <col min="15873" max="15873" width="7.25" style="197" bestFit="1" customWidth="1"/>
    <col min="15874" max="15874" width="9.25" style="197" bestFit="1" customWidth="1"/>
    <col min="15875" max="15875" width="27" style="197" bestFit="1" customWidth="1"/>
    <col min="15876" max="15876" width="11.125" style="197" bestFit="1" customWidth="1"/>
    <col min="15877" max="15877" width="15.625" style="197" customWidth="1"/>
    <col min="15878" max="15878" width="14" style="197" bestFit="1" customWidth="1"/>
    <col min="15879" max="15879" width="9.25" style="197" bestFit="1" customWidth="1"/>
    <col min="15880" max="15880" width="11.125" style="197" bestFit="1" customWidth="1"/>
    <col min="15881" max="15881" width="15.625" style="197" customWidth="1"/>
    <col min="15882" max="15882" width="14" style="197" bestFit="1" customWidth="1"/>
    <col min="15883" max="15883" width="9.25" style="197" bestFit="1" customWidth="1"/>
    <col min="15884" max="15884" width="11.125" style="197" bestFit="1" customWidth="1"/>
    <col min="15885" max="15885" width="15.625" style="197" customWidth="1"/>
    <col min="15886" max="15886" width="14" style="197" bestFit="1" customWidth="1"/>
    <col min="15887" max="15887" width="9.25" style="197" bestFit="1" customWidth="1"/>
    <col min="15888" max="15888" width="11.125" style="197" bestFit="1" customWidth="1"/>
    <col min="15889" max="15889" width="15.625" style="197" customWidth="1"/>
    <col min="15890" max="15890" width="14" style="197" bestFit="1" customWidth="1"/>
    <col min="15891" max="15891" width="9.25" style="197" bestFit="1" customWidth="1"/>
    <col min="15892" max="15892" width="11.125" style="197" bestFit="1" customWidth="1"/>
    <col min="15893" max="15893" width="15.625" style="197" customWidth="1"/>
    <col min="15894" max="15894" width="14" style="197" bestFit="1" customWidth="1"/>
    <col min="15895" max="15895" width="9.25" style="197" bestFit="1" customWidth="1"/>
    <col min="15896" max="16128" width="8.75" style="197"/>
    <col min="16129" max="16129" width="7.25" style="197" bestFit="1" customWidth="1"/>
    <col min="16130" max="16130" width="9.25" style="197" bestFit="1" customWidth="1"/>
    <col min="16131" max="16131" width="27" style="197" bestFit="1" customWidth="1"/>
    <col min="16132" max="16132" width="11.125" style="197" bestFit="1" customWidth="1"/>
    <col min="16133" max="16133" width="15.625" style="197" customWidth="1"/>
    <col min="16134" max="16134" width="14" style="197" bestFit="1" customWidth="1"/>
    <col min="16135" max="16135" width="9.25" style="197" bestFit="1" customWidth="1"/>
    <col min="16136" max="16136" width="11.125" style="197" bestFit="1" customWidth="1"/>
    <col min="16137" max="16137" width="15.625" style="197" customWidth="1"/>
    <col min="16138" max="16138" width="14" style="197" bestFit="1" customWidth="1"/>
    <col min="16139" max="16139" width="9.25" style="197" bestFit="1" customWidth="1"/>
    <col min="16140" max="16140" width="11.125" style="197" bestFit="1" customWidth="1"/>
    <col min="16141" max="16141" width="15.625" style="197" customWidth="1"/>
    <col min="16142" max="16142" width="14" style="197" bestFit="1" customWidth="1"/>
    <col min="16143" max="16143" width="9.25" style="197" bestFit="1" customWidth="1"/>
    <col min="16144" max="16144" width="11.125" style="197" bestFit="1" customWidth="1"/>
    <col min="16145" max="16145" width="15.625" style="197" customWidth="1"/>
    <col min="16146" max="16146" width="14" style="197" bestFit="1" customWidth="1"/>
    <col min="16147" max="16147" width="9.25" style="197" bestFit="1" customWidth="1"/>
    <col min="16148" max="16148" width="11.125" style="197" bestFit="1" customWidth="1"/>
    <col min="16149" max="16149" width="15.625" style="197" customWidth="1"/>
    <col min="16150" max="16150" width="14" style="197" bestFit="1" customWidth="1"/>
    <col min="16151" max="16151" width="9.25" style="197" bestFit="1" customWidth="1"/>
    <col min="16152" max="16384" width="8.75" style="197"/>
  </cols>
  <sheetData>
    <row r="1" spans="1:23" x14ac:dyDescent="0.15">
      <c r="A1" s="197" t="s">
        <v>304</v>
      </c>
      <c r="C1" s="197" t="str">
        <f>要項!C2</f>
        <v>OFA 第 37 回 大分県U-11サッカー選手権大会</v>
      </c>
      <c r="F1" s="197" t="s">
        <v>389</v>
      </c>
    </row>
    <row r="2" spans="1:23" x14ac:dyDescent="0.15">
      <c r="C2" s="197" t="str">
        <f>要項!C8</f>
        <v>2025年12月6日(土)～12月7日(日)　＊監督会議：12月6日(土)9:00より</v>
      </c>
    </row>
    <row r="3" spans="1:23" s="197" customFormat="1" ht="16.5" thickBot="1" x14ac:dyDescent="0.2">
      <c r="D3" s="197" t="s">
        <v>390</v>
      </c>
      <c r="H3" s="197" t="s">
        <v>391</v>
      </c>
      <c r="L3" s="197" t="s">
        <v>392</v>
      </c>
      <c r="P3" s="197" t="s">
        <v>169</v>
      </c>
      <c r="T3" s="197" t="s">
        <v>94</v>
      </c>
    </row>
    <row r="4" spans="1:23" ht="16.5" thickBot="1" x14ac:dyDescent="0.2">
      <c r="A4" s="197" t="s">
        <v>393</v>
      </c>
      <c r="B4" s="200" t="s">
        <v>394</v>
      </c>
      <c r="C4" s="380" t="s">
        <v>6</v>
      </c>
      <c r="D4" s="200" t="s">
        <v>395</v>
      </c>
      <c r="E4" s="201" t="s">
        <v>216</v>
      </c>
      <c r="F4" s="201" t="s">
        <v>223</v>
      </c>
      <c r="G4" s="202" t="s">
        <v>396</v>
      </c>
      <c r="H4" s="200" t="s">
        <v>395</v>
      </c>
      <c r="I4" s="201" t="s">
        <v>216</v>
      </c>
      <c r="J4" s="201" t="s">
        <v>223</v>
      </c>
      <c r="K4" s="202" t="s">
        <v>396</v>
      </c>
      <c r="L4" s="200" t="s">
        <v>395</v>
      </c>
      <c r="M4" s="201" t="s">
        <v>216</v>
      </c>
      <c r="N4" s="201" t="s">
        <v>223</v>
      </c>
      <c r="O4" s="202" t="s">
        <v>396</v>
      </c>
      <c r="P4" s="200" t="s">
        <v>395</v>
      </c>
      <c r="Q4" s="201" t="s">
        <v>216</v>
      </c>
      <c r="R4" s="201" t="s">
        <v>223</v>
      </c>
      <c r="S4" s="202" t="s">
        <v>396</v>
      </c>
      <c r="T4" s="200" t="s">
        <v>395</v>
      </c>
      <c r="U4" s="201" t="s">
        <v>216</v>
      </c>
      <c r="V4" s="201" t="s">
        <v>223</v>
      </c>
      <c r="W4" s="202" t="s">
        <v>396</v>
      </c>
    </row>
    <row r="5" spans="1:23" ht="35.25" customHeight="1" x14ac:dyDescent="0.15">
      <c r="B5" s="860" t="s">
        <v>5</v>
      </c>
      <c r="C5" s="741">
        <f>抽選会資料!C11</f>
        <v>0</v>
      </c>
      <c r="D5" s="265"/>
      <c r="E5" s="266" t="str">
        <f>IF(D5="","",VLOOKUP(CONCATENATE(C5,"_",D5),選手名簿!$A:$H,5,FALSE))</f>
        <v/>
      </c>
      <c r="F5" s="267"/>
      <c r="G5" s="268"/>
      <c r="H5" s="265"/>
      <c r="I5" s="266" t="str">
        <f>IF(H5="","",VLOOKUP(CONCATENATE(C5,"_",H5),選手名簿!$A:$H,5,FALSE))</f>
        <v/>
      </c>
      <c r="J5" s="267"/>
      <c r="K5" s="268"/>
      <c r="L5" s="265"/>
      <c r="M5" s="266" t="str">
        <f>IF(L5="","",VLOOKUP(CONCATENATE(C5,"_",L5),選手名簿!$A:$H,5,FALSE))</f>
        <v/>
      </c>
      <c r="N5" s="267"/>
      <c r="O5" s="268"/>
      <c r="P5" s="265"/>
      <c r="Q5" s="266" t="str">
        <f>IF(P5="","",VLOOKUP(CONCATENATE(C5,"_",P5),選手名簿!$A:$H,5,FALSE))</f>
        <v/>
      </c>
      <c r="R5" s="267"/>
      <c r="S5" s="268"/>
      <c r="T5" s="265"/>
      <c r="U5" s="266" t="str">
        <f>IF(T5="","",VLOOKUP(CONCATENATE(C5,"_",T5),選手名簿!$A:$H,5,FALSE))</f>
        <v/>
      </c>
      <c r="V5" s="267"/>
      <c r="W5" s="268"/>
    </row>
    <row r="6" spans="1:23" ht="35.25" customHeight="1" x14ac:dyDescent="0.15">
      <c r="B6" s="861"/>
      <c r="C6" s="742">
        <f>抽選会資料!C12</f>
        <v>0</v>
      </c>
      <c r="D6" s="245"/>
      <c r="E6" s="246" t="str">
        <f>IF(D6="","",VLOOKUP(CONCATENATE(C6,"_",D6),選手名簿!$A:$H,5,FALSE))</f>
        <v/>
      </c>
      <c r="F6" s="247"/>
      <c r="G6" s="248"/>
      <c r="H6" s="245"/>
      <c r="I6" s="246" t="str">
        <f>IF(H6="","",VLOOKUP(CONCATENATE(C6,"_",H6),選手名簿!$A:$H,5,FALSE))</f>
        <v/>
      </c>
      <c r="J6" s="247"/>
      <c r="K6" s="248"/>
      <c r="L6" s="245"/>
      <c r="M6" s="246" t="str">
        <f>IF(L6="","",VLOOKUP(CONCATENATE(C6,"_",L6),選手名簿!$A:$H,5,FALSE))</f>
        <v/>
      </c>
      <c r="N6" s="247"/>
      <c r="O6" s="248"/>
      <c r="P6" s="245"/>
      <c r="Q6" s="246" t="str">
        <f>IF(P6="","",VLOOKUP(CONCATENATE(C6,"_",P6),選手名簿!$A:$H,5,FALSE))</f>
        <v/>
      </c>
      <c r="R6" s="247"/>
      <c r="S6" s="248"/>
      <c r="T6" s="245"/>
      <c r="U6" s="246" t="str">
        <f>IF(T6="","",VLOOKUP(CONCATENATE(C6,"_",T6),選手名簿!$A:$H,5,FALSE))</f>
        <v/>
      </c>
      <c r="V6" s="247"/>
      <c r="W6" s="248"/>
    </row>
    <row r="7" spans="1:23" ht="35.25" customHeight="1" x14ac:dyDescent="0.15">
      <c r="B7" s="861"/>
      <c r="C7" s="742">
        <f>抽選会資料!C13</f>
        <v>0</v>
      </c>
      <c r="D7" s="245"/>
      <c r="E7" s="246" t="str">
        <f>IF(D7="","",VLOOKUP(CONCATENATE(C7,"_",D7),選手名簿!$A:$H,5,FALSE))</f>
        <v/>
      </c>
      <c r="F7" s="247"/>
      <c r="G7" s="248"/>
      <c r="H7" s="245"/>
      <c r="I7" s="246" t="str">
        <f>IF(H7="","",VLOOKUP(CONCATENATE(C7,"_",H7),選手名簿!$A:$H,5,FALSE))</f>
        <v/>
      </c>
      <c r="J7" s="247"/>
      <c r="K7" s="248"/>
      <c r="L7" s="245"/>
      <c r="M7" s="246" t="str">
        <f>IF(L7="","",VLOOKUP(CONCATENATE(C7,"_",L7),選手名簿!$A:$H,5,FALSE))</f>
        <v/>
      </c>
      <c r="N7" s="247"/>
      <c r="O7" s="248"/>
      <c r="P7" s="245"/>
      <c r="Q7" s="246" t="str">
        <f>IF(P7="","",VLOOKUP(CONCATENATE(C7,"_",P7),選手名簿!$A:$H,5,FALSE))</f>
        <v/>
      </c>
      <c r="R7" s="247"/>
      <c r="S7" s="248"/>
      <c r="T7" s="245"/>
      <c r="U7" s="246" t="str">
        <f>IF(T7="","",VLOOKUP(CONCATENATE(C7,"_",T7),選手名簿!$A:$H,5,FALSE))</f>
        <v/>
      </c>
      <c r="V7" s="247"/>
      <c r="W7" s="248"/>
    </row>
    <row r="8" spans="1:23" ht="35.25" customHeight="1" x14ac:dyDescent="0.15">
      <c r="B8" s="861"/>
      <c r="C8" s="742">
        <f>抽選会資料!C14</f>
        <v>0</v>
      </c>
      <c r="D8" s="245"/>
      <c r="E8" s="246" t="str">
        <f>IF(D8="","",VLOOKUP(CONCATENATE(C8,"_",D8),選手名簿!$A:$H,5,FALSE))</f>
        <v/>
      </c>
      <c r="F8" s="247"/>
      <c r="G8" s="248"/>
      <c r="H8" s="245"/>
      <c r="I8" s="246" t="str">
        <f>IF(H8="","",VLOOKUP(CONCATENATE(C8,"_",H8),選手名簿!$A:$H,5,FALSE))</f>
        <v/>
      </c>
      <c r="J8" s="247"/>
      <c r="K8" s="248"/>
      <c r="L8" s="245"/>
      <c r="M8" s="246" t="str">
        <f>IF(L8="","",VLOOKUP(CONCATENATE(C8,"_",L8),選手名簿!$A:$H,5,FALSE))</f>
        <v/>
      </c>
      <c r="N8" s="247"/>
      <c r="O8" s="248"/>
      <c r="P8" s="245"/>
      <c r="Q8" s="246" t="str">
        <f>IF(P8="","",VLOOKUP(CONCATENATE(C8,"_",P8),選手名簿!$A:$H,5,FALSE))</f>
        <v/>
      </c>
      <c r="R8" s="247"/>
      <c r="S8" s="248"/>
      <c r="T8" s="245"/>
      <c r="U8" s="246" t="str">
        <f>IF(T8="","",VLOOKUP(CONCATENATE(C8,"_",T8),選手名簿!$A:$H,5,FALSE))</f>
        <v/>
      </c>
      <c r="V8" s="247"/>
      <c r="W8" s="248"/>
    </row>
    <row r="9" spans="1:23" ht="35.25" customHeight="1" x14ac:dyDescent="0.15">
      <c r="B9" s="861"/>
      <c r="C9" s="742">
        <f>抽選会資料!C15</f>
        <v>0</v>
      </c>
      <c r="D9" s="245"/>
      <c r="E9" s="246" t="str">
        <f>IF(D9="","",VLOOKUP(CONCATENATE(C9,"_",D9),選手名簿!$A:$H,5,FALSE))</f>
        <v/>
      </c>
      <c r="F9" s="247"/>
      <c r="G9" s="248"/>
      <c r="H9" s="245"/>
      <c r="I9" s="246" t="str">
        <f>IF(H9="","",VLOOKUP(CONCATENATE(C9,"_",H9),選手名簿!$A:$H,5,FALSE))</f>
        <v/>
      </c>
      <c r="J9" s="247"/>
      <c r="K9" s="248"/>
      <c r="L9" s="245"/>
      <c r="M9" s="246" t="str">
        <f>IF(L9="","",VLOOKUP(CONCATENATE(C9,"_",L9),選手名簿!$A:$H,5,FALSE))</f>
        <v/>
      </c>
      <c r="N9" s="247"/>
      <c r="O9" s="248"/>
      <c r="P9" s="245"/>
      <c r="Q9" s="246" t="str">
        <f>IF(P9="","",VLOOKUP(CONCATENATE(C9,"_",P9),選手名簿!$A:$H,5,FALSE))</f>
        <v/>
      </c>
      <c r="R9" s="247"/>
      <c r="S9" s="248"/>
      <c r="T9" s="245"/>
      <c r="U9" s="246" t="str">
        <f>IF(T9="","",VLOOKUP(CONCATENATE(C9,"_",T9),選手名簿!$A:$H,5,FALSE))</f>
        <v/>
      </c>
      <c r="V9" s="247"/>
      <c r="W9" s="248"/>
    </row>
    <row r="10" spans="1:23" ht="35.25" customHeight="1" x14ac:dyDescent="0.15">
      <c r="B10" s="861"/>
      <c r="C10" s="742">
        <f>抽選会資料!C16</f>
        <v>0</v>
      </c>
      <c r="D10" s="245"/>
      <c r="E10" s="246" t="str">
        <f>IF(D10="","",VLOOKUP(CONCATENATE(C10,"_",D10),選手名簿!$A:$H,5,FALSE))</f>
        <v/>
      </c>
      <c r="F10" s="247"/>
      <c r="G10" s="248"/>
      <c r="H10" s="245"/>
      <c r="I10" s="246" t="str">
        <f>IF(H10="","",VLOOKUP(CONCATENATE(C10,"_",H10),選手名簿!$A:$H,5,FALSE))</f>
        <v/>
      </c>
      <c r="J10" s="247"/>
      <c r="K10" s="248"/>
      <c r="L10" s="245"/>
      <c r="M10" s="246" t="str">
        <f>IF(L10="","",VLOOKUP(CONCATENATE(C10,"_",L10),選手名簿!$A:$H,5,FALSE))</f>
        <v/>
      </c>
      <c r="N10" s="247"/>
      <c r="O10" s="248"/>
      <c r="P10" s="245"/>
      <c r="Q10" s="246" t="str">
        <f>IF(P10="","",VLOOKUP(CONCATENATE(C10,"_",P10),選手名簿!$A:$H,5,FALSE))</f>
        <v/>
      </c>
      <c r="R10" s="247"/>
      <c r="S10" s="248"/>
      <c r="T10" s="245"/>
      <c r="U10" s="246" t="str">
        <f>IF(T10="","",VLOOKUP(CONCATENATE(C10,"_",T10),選手名簿!$A:$H,5,FALSE))</f>
        <v/>
      </c>
      <c r="V10" s="247"/>
      <c r="W10" s="248"/>
    </row>
    <row r="11" spans="1:23" ht="35.25" customHeight="1" x14ac:dyDescent="0.15">
      <c r="B11" s="861"/>
      <c r="C11" s="742">
        <f>抽選会資料!C17</f>
        <v>0</v>
      </c>
      <c r="D11" s="245"/>
      <c r="E11" s="246" t="str">
        <f>IF(D11="","",VLOOKUP(CONCATENATE(C11,"_",D11),選手名簿!$A:$H,5,FALSE))</f>
        <v/>
      </c>
      <c r="F11" s="247"/>
      <c r="G11" s="248"/>
      <c r="H11" s="245"/>
      <c r="I11" s="246" t="str">
        <f>IF(H11="","",VLOOKUP(CONCATENATE(C11,"_",H11),選手名簿!$A:$H,5,FALSE))</f>
        <v/>
      </c>
      <c r="J11" s="247"/>
      <c r="K11" s="248"/>
      <c r="L11" s="245"/>
      <c r="M11" s="246" t="str">
        <f>IF(L11="","",VLOOKUP(CONCATENATE(C11,"_",L11),選手名簿!$A:$H,5,FALSE))</f>
        <v/>
      </c>
      <c r="N11" s="247"/>
      <c r="O11" s="248"/>
      <c r="P11" s="245"/>
      <c r="Q11" s="246" t="str">
        <f>IF(P11="","",VLOOKUP(CONCATENATE(C11,"_",P11),選手名簿!$A:$H,5,FALSE))</f>
        <v/>
      </c>
      <c r="R11" s="247"/>
      <c r="S11" s="248"/>
      <c r="T11" s="245"/>
      <c r="U11" s="246" t="str">
        <f>IF(T11="","",VLOOKUP(CONCATENATE(C11,"_",T11),選手名簿!$A:$H,5,FALSE))</f>
        <v/>
      </c>
      <c r="V11" s="247"/>
      <c r="W11" s="248"/>
    </row>
    <row r="12" spans="1:23" ht="35.25" customHeight="1" x14ac:dyDescent="0.15">
      <c r="B12" s="861"/>
      <c r="C12" s="742">
        <f>抽選会資料!C18</f>
        <v>0</v>
      </c>
      <c r="D12" s="245"/>
      <c r="E12" s="246" t="str">
        <f>IF(D12="","",VLOOKUP(CONCATENATE(C12,"_",D12),選手名簿!$A:$H,5,FALSE))</f>
        <v/>
      </c>
      <c r="F12" s="247"/>
      <c r="G12" s="248"/>
      <c r="H12" s="245"/>
      <c r="I12" s="246" t="str">
        <f>IF(H12="","",VLOOKUP(CONCATENATE(C12,"_",H12),選手名簿!$A:$H,5,FALSE))</f>
        <v/>
      </c>
      <c r="J12" s="247"/>
      <c r="K12" s="248"/>
      <c r="L12" s="245"/>
      <c r="M12" s="246" t="str">
        <f>IF(L12="","",VLOOKUP(CONCATENATE(C12,"_",L12),選手名簿!$A:$H,5,FALSE))</f>
        <v/>
      </c>
      <c r="N12" s="247"/>
      <c r="O12" s="248"/>
      <c r="P12" s="245"/>
      <c r="Q12" s="246" t="str">
        <f>IF(P12="","",VLOOKUP(CONCATENATE(C12,"_",P12),選手名簿!$A:$H,5,FALSE))</f>
        <v/>
      </c>
      <c r="R12" s="247"/>
      <c r="S12" s="248"/>
      <c r="T12" s="245"/>
      <c r="U12" s="246" t="str">
        <f>IF(T12="","",VLOOKUP(CONCATENATE(C12,"_",T12),選手名簿!$A:$H,5,FALSE))</f>
        <v/>
      </c>
      <c r="V12" s="247"/>
      <c r="W12" s="248"/>
    </row>
    <row r="13" spans="1:23" ht="35.25" customHeight="1" x14ac:dyDescent="0.15">
      <c r="B13" s="861"/>
      <c r="C13" s="742">
        <f>抽選会資料!C19</f>
        <v>0</v>
      </c>
      <c r="D13" s="245"/>
      <c r="E13" s="246" t="str">
        <f>IF(D13="","",VLOOKUP(CONCATENATE(C13,"_",D13),選手名簿!$A:$H,5,FALSE))</f>
        <v/>
      </c>
      <c r="F13" s="247"/>
      <c r="G13" s="248"/>
      <c r="H13" s="245"/>
      <c r="I13" s="246" t="str">
        <f>IF(H13="","",VLOOKUP(CONCATENATE(C13,"_",H13),選手名簿!$A:$H,5,FALSE))</f>
        <v/>
      </c>
      <c r="J13" s="247"/>
      <c r="K13" s="248"/>
      <c r="L13" s="245"/>
      <c r="M13" s="246" t="str">
        <f>IF(L13="","",VLOOKUP(CONCATENATE(C13,"_",L13),選手名簿!$A:$H,5,FALSE))</f>
        <v/>
      </c>
      <c r="N13" s="247"/>
      <c r="O13" s="248"/>
      <c r="P13" s="245"/>
      <c r="Q13" s="246" t="str">
        <f>IF(P13="","",VLOOKUP(CONCATENATE(C13,"_",P13),選手名簿!$A:$H,5,FALSE))</f>
        <v/>
      </c>
      <c r="R13" s="247"/>
      <c r="S13" s="248"/>
      <c r="T13" s="245"/>
      <c r="U13" s="246" t="str">
        <f>IF(T13="","",VLOOKUP(CONCATENATE(C13,"_",T13),選手名簿!$A:$H,5,FALSE))</f>
        <v/>
      </c>
      <c r="V13" s="247"/>
      <c r="W13" s="248"/>
    </row>
    <row r="14" spans="1:23" ht="35.25" customHeight="1" x14ac:dyDescent="0.15">
      <c r="B14" s="861"/>
      <c r="C14" s="742">
        <f>抽選会資料!C20</f>
        <v>0</v>
      </c>
      <c r="D14" s="245"/>
      <c r="E14" s="246" t="str">
        <f>IF(D14="","",VLOOKUP(CONCATENATE(C14,"_",D14),選手名簿!$A:$H,5,FALSE))</f>
        <v/>
      </c>
      <c r="F14" s="247"/>
      <c r="G14" s="248"/>
      <c r="H14" s="245"/>
      <c r="I14" s="246" t="str">
        <f>IF(H14="","",VLOOKUP(CONCATENATE(C14,"_",H14),選手名簿!$A:$H,5,FALSE))</f>
        <v/>
      </c>
      <c r="J14" s="247"/>
      <c r="K14" s="248"/>
      <c r="L14" s="245"/>
      <c r="M14" s="246" t="str">
        <f>IF(L14="","",VLOOKUP(CONCATENATE(C14,"_",L14),選手名簿!$A:$H,5,FALSE))</f>
        <v/>
      </c>
      <c r="N14" s="247"/>
      <c r="O14" s="248"/>
      <c r="P14" s="245"/>
      <c r="Q14" s="246" t="str">
        <f>IF(P14="","",VLOOKUP(CONCATENATE(C14,"_",P14),選手名簿!$A:$H,5,FALSE))</f>
        <v/>
      </c>
      <c r="R14" s="247"/>
      <c r="S14" s="248"/>
      <c r="T14" s="245"/>
      <c r="U14" s="246" t="str">
        <f>IF(T14="","",VLOOKUP(CONCATENATE(C14,"_",T14),選手名簿!$A:$H,5,FALSE))</f>
        <v/>
      </c>
      <c r="V14" s="247"/>
      <c r="W14" s="248"/>
    </row>
    <row r="15" spans="1:23" ht="35.25" customHeight="1" x14ac:dyDescent="0.15">
      <c r="B15" s="861"/>
      <c r="C15" s="742">
        <f>抽選会資料!C21</f>
        <v>0</v>
      </c>
      <c r="D15" s="245"/>
      <c r="E15" s="246" t="str">
        <f>IF(D15="","",VLOOKUP(CONCATENATE(C15,"_",D15),選手名簿!$A:$H,5,FALSE))</f>
        <v/>
      </c>
      <c r="F15" s="247"/>
      <c r="G15" s="248"/>
      <c r="H15" s="245"/>
      <c r="I15" s="246" t="str">
        <f>IF(H15="","",VLOOKUP(CONCATENATE(C15,"_",H15),選手名簿!$A:$H,5,FALSE))</f>
        <v/>
      </c>
      <c r="J15" s="247"/>
      <c r="K15" s="248"/>
      <c r="L15" s="245"/>
      <c r="M15" s="246" t="str">
        <f>IF(L15="","",VLOOKUP(CONCATENATE(C15,"_",L15),選手名簿!$A:$H,5,FALSE))</f>
        <v/>
      </c>
      <c r="N15" s="247"/>
      <c r="O15" s="248"/>
      <c r="P15" s="245"/>
      <c r="Q15" s="246" t="str">
        <f>IF(P15="","",VLOOKUP(CONCATENATE(C15,"_",P15),選手名簿!$A:$H,5,FALSE))</f>
        <v/>
      </c>
      <c r="R15" s="247"/>
      <c r="S15" s="248"/>
      <c r="T15" s="245"/>
      <c r="U15" s="246" t="str">
        <f>IF(T15="","",VLOOKUP(CONCATENATE(C15,"_",T15),選手名簿!$A:$H,5,FALSE))</f>
        <v/>
      </c>
      <c r="V15" s="247"/>
      <c r="W15" s="248"/>
    </row>
    <row r="16" spans="1:23" ht="35.25" customHeight="1" x14ac:dyDescent="0.15">
      <c r="B16" s="858" t="s">
        <v>7</v>
      </c>
      <c r="C16" s="743">
        <f>抽選会資料!J11</f>
        <v>0</v>
      </c>
      <c r="D16" s="245"/>
      <c r="E16" s="246" t="str">
        <f>IF(D16="","",VLOOKUP(CONCATENATE(C16,"_",D16),選手名簿!$A:$H,5,FALSE))</f>
        <v/>
      </c>
      <c r="F16" s="247"/>
      <c r="G16" s="248"/>
      <c r="H16" s="245"/>
      <c r="I16" s="246" t="str">
        <f>IF(H16="","",VLOOKUP(CONCATENATE(C16,"_",H16),選手名簿!$A:$H,5,FALSE))</f>
        <v/>
      </c>
      <c r="J16" s="247"/>
      <c r="K16" s="248"/>
      <c r="L16" s="245"/>
      <c r="M16" s="246" t="str">
        <f>IF(L16="","",VLOOKUP(CONCATENATE(C16,"_",L16),選手名簿!$A:$H,5,FALSE))</f>
        <v/>
      </c>
      <c r="N16" s="247"/>
      <c r="O16" s="248"/>
      <c r="P16" s="245"/>
      <c r="Q16" s="246" t="str">
        <f>IF(P16="","",VLOOKUP(CONCATENATE(C16,"_",P16),選手名簿!$A:$H,5,FALSE))</f>
        <v/>
      </c>
      <c r="R16" s="247"/>
      <c r="S16" s="248"/>
      <c r="T16" s="245"/>
      <c r="U16" s="246" t="str">
        <f>IF(T16="","",VLOOKUP(CONCATENATE(C16,"_",T16),選手名簿!$A:$H,5,FALSE))</f>
        <v/>
      </c>
      <c r="V16" s="247"/>
      <c r="W16" s="248"/>
    </row>
    <row r="17" spans="2:23" ht="35.1" customHeight="1" x14ac:dyDescent="0.15">
      <c r="B17" s="859"/>
      <c r="C17" s="743">
        <f>抽選会資料!J12</f>
        <v>0</v>
      </c>
      <c r="D17" s="245"/>
      <c r="E17" s="246" t="str">
        <f>IF(D17="","",VLOOKUP(CONCATENATE(C17,"_",D17),選手名簿!$A:$H,5,FALSE))</f>
        <v/>
      </c>
      <c r="F17" s="247"/>
      <c r="G17" s="248"/>
      <c r="H17" s="245"/>
      <c r="I17" s="246" t="str">
        <f>IF(H17="","",VLOOKUP(CONCATENATE(C17,"_",H17),選手名簿!$A:$H,5,FALSE))</f>
        <v/>
      </c>
      <c r="J17" s="247"/>
      <c r="K17" s="248"/>
      <c r="L17" s="245"/>
      <c r="M17" s="246" t="str">
        <f>IF(L17="","",VLOOKUP(CONCATENATE(C17,"_",L17),選手名簿!$A:$H,5,FALSE))</f>
        <v/>
      </c>
      <c r="N17" s="247"/>
      <c r="O17" s="248"/>
      <c r="P17" s="245"/>
      <c r="Q17" s="246" t="str">
        <f>IF(P17="","",VLOOKUP(CONCATENATE(C17,"_",P17),選手名簿!$A:$H,5,FALSE))</f>
        <v/>
      </c>
      <c r="R17" s="247"/>
      <c r="S17" s="248"/>
      <c r="T17" s="245"/>
      <c r="U17" s="246" t="str">
        <f>IF(T17="","",VLOOKUP(CONCATENATE(C17,"_",T17),選手名簿!$A:$H,5,FALSE))</f>
        <v/>
      </c>
      <c r="V17" s="247"/>
      <c r="W17" s="248"/>
    </row>
    <row r="18" spans="2:23" ht="35.1" customHeight="1" x14ac:dyDescent="0.15">
      <c r="B18" s="862" t="s">
        <v>56</v>
      </c>
      <c r="C18" s="743">
        <f>抽選会資料!J13</f>
        <v>0</v>
      </c>
      <c r="D18" s="245"/>
      <c r="E18" s="246" t="str">
        <f>IF(D18="","",VLOOKUP(CONCATENATE(C18,"_",D18),選手名簿!$A:$H,5,FALSE))</f>
        <v/>
      </c>
      <c r="F18" s="247"/>
      <c r="G18" s="248"/>
      <c r="H18" s="245"/>
      <c r="I18" s="246" t="str">
        <f>IF(H18="","",VLOOKUP(CONCATENATE(C18,"_",H18),選手名簿!$A:$H,5,FALSE))</f>
        <v/>
      </c>
      <c r="J18" s="247"/>
      <c r="K18" s="248"/>
      <c r="L18" s="245"/>
      <c r="M18" s="246" t="str">
        <f>IF(L18="","",VLOOKUP(CONCATENATE(C18,"_",L18),選手名簿!$A:$H,5,FALSE))</f>
        <v/>
      </c>
      <c r="N18" s="247"/>
      <c r="O18" s="248"/>
      <c r="P18" s="245"/>
      <c r="Q18" s="246" t="str">
        <f>IF(P18="","",VLOOKUP(CONCATENATE(C18,"_",P18),選手名簿!$A:$H,5,FALSE))</f>
        <v/>
      </c>
      <c r="R18" s="247"/>
      <c r="S18" s="248"/>
      <c r="T18" s="245"/>
      <c r="U18" s="246" t="str">
        <f>IF(T18="","",VLOOKUP(CONCATENATE(C18,"_",T18),選手名簿!$A:$H,5,FALSE))</f>
        <v/>
      </c>
      <c r="V18" s="247"/>
      <c r="W18" s="248"/>
    </row>
    <row r="19" spans="2:23" ht="35.1" customHeight="1" x14ac:dyDescent="0.15">
      <c r="B19" s="862"/>
      <c r="C19" s="743">
        <f>抽選会資料!J14</f>
        <v>0</v>
      </c>
      <c r="D19" s="245"/>
      <c r="E19" s="246" t="str">
        <f>IF(D19="","",VLOOKUP(CONCATENATE(C19,"_",D19),選手名簿!$A:$H,5,FALSE))</f>
        <v/>
      </c>
      <c r="F19" s="247"/>
      <c r="G19" s="248"/>
      <c r="H19" s="245"/>
      <c r="I19" s="246" t="str">
        <f>IF(H19="","",VLOOKUP(CONCATENATE(C19,"_",H19),選手名簿!$A:$H,5,FALSE))</f>
        <v/>
      </c>
      <c r="J19" s="247"/>
      <c r="K19" s="248"/>
      <c r="L19" s="245"/>
      <c r="M19" s="246" t="str">
        <f>IF(L19="","",VLOOKUP(CONCATENATE(C19,"_",L19),選手名簿!$A:$H,5,FALSE))</f>
        <v/>
      </c>
      <c r="N19" s="247"/>
      <c r="O19" s="248"/>
      <c r="P19" s="245"/>
      <c r="Q19" s="246" t="str">
        <f>IF(P19="","",VLOOKUP(CONCATENATE(C19,"_",P19),選手名簿!$A:$H,5,FALSE))</f>
        <v/>
      </c>
      <c r="R19" s="247"/>
      <c r="S19" s="248"/>
      <c r="T19" s="245"/>
      <c r="U19" s="246" t="str">
        <f>IF(T19="","",VLOOKUP(CONCATENATE(C19,"_",T19),選手名簿!$A:$H,5,FALSE))</f>
        <v/>
      </c>
      <c r="V19" s="247"/>
      <c r="W19" s="248"/>
    </row>
    <row r="20" spans="2:23" ht="35.1" customHeight="1" x14ac:dyDescent="0.15">
      <c r="B20" s="858" t="s">
        <v>215</v>
      </c>
      <c r="C20" s="743">
        <f>抽選会資料!J15</f>
        <v>0</v>
      </c>
      <c r="D20" s="245"/>
      <c r="E20" s="246" t="str">
        <f>IF(D20="","",VLOOKUP(CONCATENATE(C20,"_",D20),選手名簿!$A:$H,5,FALSE))</f>
        <v/>
      </c>
      <c r="F20" s="247"/>
      <c r="G20" s="248"/>
      <c r="H20" s="245"/>
      <c r="I20" s="246" t="str">
        <f>IF(H20="","",VLOOKUP(CONCATENATE(C20,"_",H20),選手名簿!$A:$H,5,FALSE))</f>
        <v/>
      </c>
      <c r="J20" s="247"/>
      <c r="K20" s="248"/>
      <c r="L20" s="245"/>
      <c r="M20" s="246" t="str">
        <f>IF(L20="","",VLOOKUP(CONCATENATE(C20,"_",L20),選手名簿!$A:$H,5,FALSE))</f>
        <v/>
      </c>
      <c r="N20" s="247"/>
      <c r="O20" s="248"/>
      <c r="P20" s="245"/>
      <c r="Q20" s="246" t="str">
        <f>IF(P20="","",VLOOKUP(CONCATENATE(C20,"_",P20),選手名簿!$A:$H,5,FALSE))</f>
        <v/>
      </c>
      <c r="R20" s="247"/>
      <c r="S20" s="248"/>
      <c r="T20" s="245"/>
      <c r="U20" s="246" t="str">
        <f>IF(T20="","",VLOOKUP(CONCATENATE(C20,"_",T20),選手名簿!$A:$H,5,FALSE))</f>
        <v/>
      </c>
      <c r="V20" s="247"/>
      <c r="W20" s="248"/>
    </row>
    <row r="21" spans="2:23" ht="35.1" customHeight="1" x14ac:dyDescent="0.15">
      <c r="B21" s="859"/>
      <c r="C21" s="743">
        <f>抽選会資料!J16</f>
        <v>0</v>
      </c>
      <c r="D21" s="245"/>
      <c r="E21" s="246" t="str">
        <f>IF(D21="","",VLOOKUP(CONCATENATE(C21,"_",D21),選手名簿!$A:$H,5,FALSE))</f>
        <v/>
      </c>
      <c r="F21" s="247"/>
      <c r="G21" s="248"/>
      <c r="H21" s="245"/>
      <c r="I21" s="246" t="str">
        <f>IF(H21="","",VLOOKUP(CONCATENATE(C21,"_",H21),選手名簿!$A:$H,5,FALSE))</f>
        <v/>
      </c>
      <c r="J21" s="247"/>
      <c r="K21" s="248"/>
      <c r="L21" s="245"/>
      <c r="M21" s="246" t="str">
        <f>IF(L21="","",VLOOKUP(CONCATENATE(C21,"_",L21),選手名簿!$A:$H,5,FALSE))</f>
        <v/>
      </c>
      <c r="N21" s="247"/>
      <c r="O21" s="248"/>
      <c r="P21" s="245"/>
      <c r="Q21" s="246" t="str">
        <f>IF(P21="","",VLOOKUP(CONCATENATE(C21,"_",P21),選手名簿!$A:$H,5,FALSE))</f>
        <v/>
      </c>
      <c r="R21" s="247"/>
      <c r="S21" s="248"/>
      <c r="T21" s="245"/>
      <c r="U21" s="246" t="str">
        <f>IF(T21="","",VLOOKUP(CONCATENATE(C21,"_",T21),選手名簿!$A:$H,5,FALSE))</f>
        <v/>
      </c>
      <c r="V21" s="247"/>
      <c r="W21" s="248"/>
    </row>
    <row r="22" spans="2:23" ht="35.1" customHeight="1" x14ac:dyDescent="0.15">
      <c r="B22" s="862" t="s">
        <v>4</v>
      </c>
      <c r="C22" s="743">
        <f>抽選会資料!J17</f>
        <v>0</v>
      </c>
      <c r="D22" s="245"/>
      <c r="E22" s="246" t="str">
        <f>IF(D22="","",VLOOKUP(CONCATENATE(C22,"_",D22),選手名簿!$A:$H,5,FALSE))</f>
        <v/>
      </c>
      <c r="F22" s="247"/>
      <c r="G22" s="248"/>
      <c r="H22" s="245"/>
      <c r="I22" s="246" t="str">
        <f>IF(H22="","",VLOOKUP(CONCATENATE(C22,"_",H22),選手名簿!$A:$H,5,FALSE))</f>
        <v/>
      </c>
      <c r="J22" s="247"/>
      <c r="K22" s="248"/>
      <c r="L22" s="245"/>
      <c r="M22" s="246" t="str">
        <f>IF(L22="","",VLOOKUP(CONCATENATE(C22,"_",L22),選手名簿!$A:$H,5,FALSE))</f>
        <v/>
      </c>
      <c r="N22" s="247"/>
      <c r="O22" s="248"/>
      <c r="P22" s="245"/>
      <c r="Q22" s="246" t="str">
        <f>IF(P22="","",VLOOKUP(CONCATENATE(C22,"_",P22),選手名簿!$A:$H,5,FALSE))</f>
        <v/>
      </c>
      <c r="R22" s="247"/>
      <c r="S22" s="248"/>
      <c r="T22" s="245"/>
      <c r="U22" s="246" t="str">
        <f>IF(T22="","",VLOOKUP(CONCATENATE(C22,"_",T22),選手名簿!$A:$H,5,FALSE))</f>
        <v/>
      </c>
      <c r="V22" s="247"/>
      <c r="W22" s="248"/>
    </row>
    <row r="23" spans="2:23" ht="35.1" customHeight="1" x14ac:dyDescent="0.15">
      <c r="B23" s="862"/>
      <c r="C23" s="743">
        <f>抽選会資料!J18</f>
        <v>0</v>
      </c>
      <c r="D23" s="245"/>
      <c r="E23" s="246" t="str">
        <f>IF(D23="","",VLOOKUP(CONCATENATE(C23,"_",D23),選手名簿!$A:$H,5,FALSE))</f>
        <v/>
      </c>
      <c r="F23" s="247"/>
      <c r="G23" s="248"/>
      <c r="H23" s="245"/>
      <c r="I23" s="246" t="str">
        <f>IF(H23="","",VLOOKUP(CONCATENATE(C23,"_",H23),選手名簿!$A:$H,5,FALSE))</f>
        <v/>
      </c>
      <c r="J23" s="247"/>
      <c r="K23" s="248"/>
      <c r="L23" s="245"/>
      <c r="M23" s="246" t="str">
        <f>IF(L23="","",VLOOKUP(CONCATENATE(C23,"_",L23),選手名簿!$A:$H,5,FALSE))</f>
        <v/>
      </c>
      <c r="N23" s="247"/>
      <c r="O23" s="248"/>
      <c r="P23" s="245"/>
      <c r="Q23" s="246" t="str">
        <f>IF(P23="","",VLOOKUP(CONCATENATE(C23,"_",P23),選手名簿!$A:$H,5,FALSE))</f>
        <v/>
      </c>
      <c r="R23" s="247"/>
      <c r="S23" s="248"/>
      <c r="T23" s="245"/>
      <c r="U23" s="246" t="str">
        <f>IF(T23="","",VLOOKUP(CONCATENATE(C23,"_",T23),選手名簿!$A:$H,5,FALSE))</f>
        <v/>
      </c>
      <c r="V23" s="247"/>
      <c r="W23" s="248"/>
    </row>
    <row r="24" spans="2:23" ht="35.1" customHeight="1" x14ac:dyDescent="0.15">
      <c r="B24" s="858" t="s">
        <v>2985</v>
      </c>
      <c r="C24" s="743">
        <f>抽選会資料!J19</f>
        <v>0</v>
      </c>
      <c r="D24" s="245"/>
      <c r="E24" s="246" t="str">
        <f>IF(D24="","",VLOOKUP(CONCATENATE(C24,"_",D24),選手名簿!$A:$H,5,FALSE))</f>
        <v/>
      </c>
      <c r="F24" s="247"/>
      <c r="G24" s="248"/>
      <c r="H24" s="245"/>
      <c r="I24" s="246" t="str">
        <f>IF(H24="","",VLOOKUP(CONCATENATE(C24,"_",H24),選手名簿!$A:$H,5,FALSE))</f>
        <v/>
      </c>
      <c r="J24" s="247"/>
      <c r="K24" s="248"/>
      <c r="L24" s="245"/>
      <c r="M24" s="246" t="str">
        <f>IF(L24="","",VLOOKUP(CONCATENATE(C24,"_",L24),選手名簿!$A:$H,5,FALSE))</f>
        <v/>
      </c>
      <c r="N24" s="247"/>
      <c r="O24" s="248"/>
      <c r="P24" s="245"/>
      <c r="Q24" s="246" t="str">
        <f>IF(P24="","",VLOOKUP(CONCATENATE(C24,"_",P24),選手名簿!$A:$H,5,FALSE))</f>
        <v/>
      </c>
      <c r="R24" s="247"/>
      <c r="S24" s="248"/>
      <c r="T24" s="245"/>
      <c r="U24" s="246" t="str">
        <f>IF(T24="","",VLOOKUP(CONCATENATE(C24,"_",T24),選手名簿!$A:$H,5,FALSE))</f>
        <v/>
      </c>
      <c r="V24" s="247"/>
      <c r="W24" s="248"/>
    </row>
    <row r="25" spans="2:23" ht="35.1" customHeight="1" x14ac:dyDescent="0.15">
      <c r="B25" s="859"/>
      <c r="C25" s="743">
        <f>抽選会資料!J20</f>
        <v>0</v>
      </c>
      <c r="D25" s="245"/>
      <c r="E25" s="246" t="str">
        <f>IF(D25="","",VLOOKUP(CONCATENATE(C25,"_",D25),選手名簿!$A:$H,5,FALSE))</f>
        <v/>
      </c>
      <c r="F25" s="247"/>
      <c r="G25" s="248"/>
      <c r="H25" s="245"/>
      <c r="I25" s="246" t="str">
        <f>IF(H25="","",VLOOKUP(CONCATENATE(C25,"_",H25),選手名簿!$A:$H,5,FALSE))</f>
        <v/>
      </c>
      <c r="J25" s="247"/>
      <c r="K25" s="248"/>
      <c r="L25" s="245"/>
      <c r="M25" s="246" t="str">
        <f>IF(L25="","",VLOOKUP(CONCATENATE(C25,"_",L25),選手名簿!$A:$H,5,FALSE))</f>
        <v/>
      </c>
      <c r="N25" s="247"/>
      <c r="O25" s="248"/>
      <c r="P25" s="245"/>
      <c r="Q25" s="246" t="str">
        <f>IF(P25="","",VLOOKUP(CONCATENATE(C25,"_",P25),選手名簿!$A:$H,5,FALSE))</f>
        <v/>
      </c>
      <c r="R25" s="247"/>
      <c r="S25" s="248"/>
      <c r="T25" s="245"/>
      <c r="U25" s="246" t="str">
        <f>IF(T25="","",VLOOKUP(CONCATENATE(C25,"_",T25),選手名簿!$A:$H,5,FALSE))</f>
        <v/>
      </c>
      <c r="V25" s="247"/>
      <c r="W25" s="248"/>
    </row>
    <row r="26" spans="2:23" ht="35.1" customHeight="1" x14ac:dyDescent="0.15">
      <c r="B26" s="260" t="s">
        <v>8</v>
      </c>
      <c r="C26" s="743">
        <f>抽選会資料!J21</f>
        <v>0</v>
      </c>
      <c r="D26" s="245"/>
      <c r="E26" s="246" t="str">
        <f>IF(D26="","",VLOOKUP(CONCATENATE(C26,"_",D26),選手名簿!$A:$H,5,FALSE))</f>
        <v/>
      </c>
      <c r="F26" s="247"/>
      <c r="G26" s="248"/>
      <c r="H26" s="245"/>
      <c r="I26" s="246" t="str">
        <f>IF(H26="","",VLOOKUP(CONCATENATE(C26,"_",H26),選手名簿!$A:$H,5,FALSE))</f>
        <v/>
      </c>
      <c r="J26" s="247"/>
      <c r="K26" s="248"/>
      <c r="L26" s="245"/>
      <c r="M26" s="246" t="str">
        <f>IF(L26="","",VLOOKUP(CONCATENATE(C26,"_",L26),選手名簿!$A:$H,5,FALSE))</f>
        <v/>
      </c>
      <c r="N26" s="247"/>
      <c r="O26" s="248"/>
      <c r="P26" s="245"/>
      <c r="Q26" s="246" t="str">
        <f>IF(P26="","",VLOOKUP(CONCATENATE(C26,"_",P26),選手名簿!$A:$H,5,FALSE))</f>
        <v/>
      </c>
      <c r="R26" s="247"/>
      <c r="S26" s="248"/>
      <c r="T26" s="245"/>
      <c r="U26" s="246" t="str">
        <f>IF(T26="","",VLOOKUP(CONCATENATE(C26,"_",T26),選手名簿!$A:$H,5,FALSE))</f>
        <v/>
      </c>
      <c r="V26" s="247"/>
      <c r="W26" s="248"/>
    </row>
    <row r="27" spans="2:23" ht="35.1" customHeight="1" x14ac:dyDescent="0.15">
      <c r="B27" s="260" t="s">
        <v>3</v>
      </c>
      <c r="C27" s="743">
        <f>抽選会資料!J22</f>
        <v>0</v>
      </c>
      <c r="D27" s="245"/>
      <c r="E27" s="246" t="str">
        <f>IF(D27="","",VLOOKUP(CONCATENATE(C27,"_",D27),選手名簿!$A:$H,5,FALSE))</f>
        <v/>
      </c>
      <c r="F27" s="247"/>
      <c r="G27" s="248"/>
      <c r="H27" s="245"/>
      <c r="I27" s="246" t="str">
        <f>IF(H27="","",VLOOKUP(CONCATENATE(C27,"_",H27),選手名簿!$A:$H,5,FALSE))</f>
        <v/>
      </c>
      <c r="J27" s="247"/>
      <c r="K27" s="248"/>
      <c r="L27" s="245"/>
      <c r="M27" s="246" t="str">
        <f>IF(L27="","",VLOOKUP(CONCATENATE(C27,"_",L27),選手名簿!$A:$H,5,FALSE))</f>
        <v/>
      </c>
      <c r="N27" s="247"/>
      <c r="O27" s="248"/>
      <c r="P27" s="245"/>
      <c r="Q27" s="246" t="str">
        <f>IF(P27="","",VLOOKUP(CONCATENATE(C27,"_",P27),選手名簿!$A:$H,5,FALSE))</f>
        <v/>
      </c>
      <c r="R27" s="247"/>
      <c r="S27" s="248"/>
      <c r="T27" s="245"/>
      <c r="U27" s="246" t="str">
        <f>IF(T27="","",VLOOKUP(CONCATENATE(C27,"_",T27),選手名簿!$A:$H,5,FALSE))</f>
        <v/>
      </c>
      <c r="V27" s="247"/>
      <c r="W27" s="248"/>
    </row>
    <row r="28" spans="2:23" ht="35.1" customHeight="1" thickBot="1" x14ac:dyDescent="0.2">
      <c r="B28" s="259" t="s">
        <v>2986</v>
      </c>
      <c r="C28" s="744">
        <f>抽選会資料!J23</f>
        <v>0</v>
      </c>
      <c r="D28" s="249"/>
      <c r="E28" s="250" t="str">
        <f>IF(D28="","",VLOOKUP(CONCATENATE(C28,"_",D28),選手名簿!$A:$H,5,FALSE))</f>
        <v/>
      </c>
      <c r="F28" s="251"/>
      <c r="G28" s="252"/>
      <c r="H28" s="249"/>
      <c r="I28" s="250" t="str">
        <f>IF(H28="","",VLOOKUP(CONCATENATE(C28,"_",H28),選手名簿!$A:$H,5,FALSE))</f>
        <v/>
      </c>
      <c r="J28" s="251"/>
      <c r="K28" s="252"/>
      <c r="L28" s="249"/>
      <c r="M28" s="250" t="str">
        <f>IF(L28="","",VLOOKUP(CONCATENATE(C28,"_",L28),選手名簿!$A:$H,5,FALSE))</f>
        <v/>
      </c>
      <c r="N28" s="251"/>
      <c r="O28" s="252"/>
      <c r="P28" s="249"/>
      <c r="Q28" s="250" t="str">
        <f>IF(P28="","",VLOOKUP(CONCATENATE(C28,"_",P28),選手名簿!$A:$H,5,FALSE))</f>
        <v/>
      </c>
      <c r="R28" s="251"/>
      <c r="S28" s="252"/>
      <c r="T28" s="249"/>
      <c r="U28" s="250" t="str">
        <f>IF(T28="","",VLOOKUP(CONCATENATE(C28,"_",T28),選手名簿!$A:$H,5,FALSE))</f>
        <v/>
      </c>
      <c r="V28" s="251"/>
      <c r="W28" s="252"/>
    </row>
    <row r="31" spans="2:23" x14ac:dyDescent="0.15">
      <c r="C31" s="197" t="s">
        <v>458</v>
      </c>
      <c r="D31" s="198">
        <v>8</v>
      </c>
      <c r="E31" s="198" t="s">
        <v>6484</v>
      </c>
      <c r="F31" s="198" t="s">
        <v>278</v>
      </c>
      <c r="G31" s="198" t="s">
        <v>277</v>
      </c>
    </row>
    <row r="34" spans="3:7" x14ac:dyDescent="0.15">
      <c r="C34" s="197" t="s">
        <v>456</v>
      </c>
      <c r="D34" s="198">
        <v>1</v>
      </c>
      <c r="E34" s="198" t="s">
        <v>9296</v>
      </c>
      <c r="F34" s="198" t="s">
        <v>278</v>
      </c>
      <c r="G34" s="198" t="s">
        <v>277</v>
      </c>
    </row>
    <row r="35" spans="3:7" x14ac:dyDescent="0.15">
      <c r="C35" s="197" t="s">
        <v>456</v>
      </c>
      <c r="D35" s="198">
        <v>17</v>
      </c>
      <c r="E35" s="198" t="s">
        <v>6427</v>
      </c>
      <c r="F35" s="198" t="s">
        <v>278</v>
      </c>
      <c r="G35" s="198" t="s">
        <v>273</v>
      </c>
    </row>
    <row r="38" spans="3:7" x14ac:dyDescent="0.15">
      <c r="C38" s="197" t="s">
        <v>451</v>
      </c>
      <c r="D38" s="198">
        <v>2</v>
      </c>
      <c r="E38" s="198" t="s">
        <v>6666</v>
      </c>
      <c r="F38" s="198" t="s">
        <v>278</v>
      </c>
      <c r="G38" s="198" t="s">
        <v>273</v>
      </c>
    </row>
  </sheetData>
  <mergeCells count="6">
    <mergeCell ref="B20:B21"/>
    <mergeCell ref="B24:B25"/>
    <mergeCell ref="B5:B15"/>
    <mergeCell ref="B18:B19"/>
    <mergeCell ref="B22:B23"/>
    <mergeCell ref="B16:B17"/>
  </mergeCells>
  <phoneticPr fontId="5"/>
  <conditionalFormatting sqref="A1:K4 A5:A28 B22:B23 B25:B27 A29:Y34 A35:C35 E35:Y35 A36:Y65522">
    <cfRule type="cellIs" dxfId="32" priority="70" stopIfTrue="1" operator="equal">
      <formula>"退場"</formula>
    </cfRule>
    <cfRule type="cellIs" dxfId="31" priority="71" stopIfTrue="1" operator="equal">
      <formula>"警告"</formula>
    </cfRule>
    <cfRule type="cellIs" dxfId="30" priority="72" stopIfTrue="1" operator="equal">
      <formula>"警告(累積2枚目次節出場停止）"</formula>
    </cfRule>
  </conditionalFormatting>
  <conditionalFormatting sqref="B5:B16 C5:C27 B28:C28">
    <cfRule type="cellIs" dxfId="29" priority="49" stopIfTrue="1" operator="equal">
      <formula>"退場"</formula>
    </cfRule>
    <cfRule type="cellIs" dxfId="28" priority="50" stopIfTrue="1" operator="equal">
      <formula>"警告"</formula>
    </cfRule>
    <cfRule type="cellIs" dxfId="27" priority="51" stopIfTrue="1" operator="equal">
      <formula>"警告(累積2枚目次節出場停止）"</formula>
    </cfRule>
  </conditionalFormatting>
  <conditionalFormatting sqref="B18:B20">
    <cfRule type="cellIs" dxfId="26" priority="1" stopIfTrue="1" operator="equal">
      <formula>"退場"</formula>
    </cfRule>
    <cfRule type="cellIs" dxfId="25" priority="2" stopIfTrue="1" operator="equal">
      <formula>"警告"</formula>
    </cfRule>
    <cfRule type="cellIs" dxfId="24" priority="3" stopIfTrue="1" operator="equal">
      <formula>"警告(累積2枚目次節出場停止）"</formula>
    </cfRule>
  </conditionalFormatting>
  <conditionalFormatting sqref="D5:K28">
    <cfRule type="cellIs" dxfId="23" priority="34" stopIfTrue="1" operator="equal">
      <formula>"退場"</formula>
    </cfRule>
    <cfRule type="cellIs" dxfId="22" priority="35" stopIfTrue="1" operator="equal">
      <formula>"警告"</formula>
    </cfRule>
    <cfRule type="cellIs" dxfId="21" priority="36" stopIfTrue="1" operator="equal">
      <formula>"警告(累積2枚目次節出場停止）"</formula>
    </cfRule>
  </conditionalFormatting>
  <conditionalFormatting sqref="L2:L28">
    <cfRule type="cellIs" dxfId="20" priority="28" stopIfTrue="1" operator="equal">
      <formula>"退場"</formula>
    </cfRule>
    <cfRule type="cellIs" dxfId="19" priority="29" stopIfTrue="1" operator="equal">
      <formula>"警告"</formula>
    </cfRule>
    <cfRule type="cellIs" dxfId="18" priority="30" stopIfTrue="1" operator="equal">
      <formula>"警告(累積2枚目次節出場停止）"</formula>
    </cfRule>
  </conditionalFormatting>
  <conditionalFormatting sqref="M1:Y28">
    <cfRule type="cellIs" dxfId="17" priority="7" stopIfTrue="1" operator="equal">
      <formula>"退場"</formula>
    </cfRule>
    <cfRule type="cellIs" dxfId="16" priority="8" stopIfTrue="1" operator="equal">
      <formula>"警告"</formula>
    </cfRule>
    <cfRule type="cellIs" dxfId="15" priority="9" stopIfTrue="1" operator="equal">
      <formula>"警告(累積2枚目次節出場停止）"</formula>
    </cfRule>
  </conditionalFormatting>
  <conditionalFormatting sqref="AC1:IV65522">
    <cfRule type="cellIs" dxfId="14" priority="55" stopIfTrue="1" operator="equal">
      <formula>"退場"</formula>
    </cfRule>
    <cfRule type="cellIs" dxfId="13" priority="56" stopIfTrue="1" operator="equal">
      <formula>"警告"</formula>
    </cfRule>
    <cfRule type="cellIs" dxfId="12" priority="57" stopIfTrue="1" operator="equal">
      <formula>"警告(累積2枚目次節出場停止）"</formula>
    </cfRule>
  </conditionalFormatting>
  <dataValidations count="1">
    <dataValidation type="list" allowBlank="1" showInputMessage="1" showErrorMessage="1" sqref="A5:A28" xr:uid="{A14B06EF-78DA-445B-87F4-F7198493BA70}">
      <formula1>$A$1</formula1>
    </dataValidation>
  </dataValidations>
  <printOptions horizontalCentered="1" verticalCentered="1"/>
  <pageMargins left="0" right="0" top="0" bottom="0" header="0.31496062992125984" footer="0.31496062992125984"/>
  <pageSetup paperSize="9" scale="51"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D7018B41-8368-48F3-A02C-E1E2679B0EDE}">
          <x14:formula1>
            <xm:f>審判員!$K$1:$K$17</xm:f>
          </x14:formula1>
          <xm:sqref>G5:G28 K5:K28 O5:O28 S5:S28 W5:W28</xm:sqref>
        </x14:dataValidation>
        <x14:dataValidation type="list" allowBlank="1" showInputMessage="1" showErrorMessage="1" xr:uid="{26498822-F1D3-4D4F-B394-ADCF9A3D87F8}">
          <x14:formula1>
            <xm:f>審判員!$I$1:$I$3</xm:f>
          </x14:formula1>
          <xm:sqref>F5:F28 J5:J28 N5:N28 R5:R28 V5:V28</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pageSetUpPr fitToPage="1"/>
  </sheetPr>
  <dimension ref="A1:AC34"/>
  <sheetViews>
    <sheetView showGridLines="0" zoomScale="70" zoomScaleNormal="70" zoomScaleSheetLayoutView="85" workbookViewId="0">
      <selection activeCell="A2" sqref="A2"/>
    </sheetView>
  </sheetViews>
  <sheetFormatPr defaultColWidth="9" defaultRowHeight="24.75" customHeight="1" x14ac:dyDescent="0.15"/>
  <cols>
    <col min="1" max="1" width="3.625" style="131" customWidth="1"/>
    <col min="2" max="2" width="10.25" style="131" bestFit="1" customWidth="1"/>
    <col min="3" max="3" width="10.125" style="131" customWidth="1"/>
    <col min="4" max="4" width="10.625" style="131" customWidth="1"/>
    <col min="5" max="6" width="10.125" style="131" customWidth="1"/>
    <col min="7" max="7" width="10.625" style="131" customWidth="1"/>
    <col min="8" max="9" width="10.125" style="131" customWidth="1"/>
    <col min="10" max="10" width="10.625" style="131" customWidth="1"/>
    <col min="11" max="12" width="10.125" style="131" customWidth="1"/>
    <col min="13" max="13" width="10.625" style="131" customWidth="1"/>
    <col min="14" max="14" width="10.125" style="131" customWidth="1"/>
    <col min="15" max="26" width="6.875" style="131" customWidth="1"/>
    <col min="27" max="16384" width="9" style="131"/>
  </cols>
  <sheetData>
    <row r="1" spans="2:29" ht="39.75" customHeight="1" x14ac:dyDescent="0.15">
      <c r="B1" s="891" t="s">
        <v>26</v>
      </c>
      <c r="C1" s="891"/>
      <c r="D1" s="891"/>
      <c r="E1" s="891"/>
      <c r="F1" s="163" t="s">
        <v>8627</v>
      </c>
    </row>
    <row r="2" spans="2:29" ht="39.75" customHeight="1" x14ac:dyDescent="0.15">
      <c r="C2" s="863" t="s">
        <v>422</v>
      </c>
      <c r="D2" s="863"/>
      <c r="E2" s="142" t="s">
        <v>57</v>
      </c>
      <c r="G2" s="863" t="s">
        <v>423</v>
      </c>
      <c r="H2" s="863"/>
      <c r="I2" s="142" t="s">
        <v>217</v>
      </c>
      <c r="K2" s="164"/>
      <c r="L2" s="142"/>
      <c r="M2" s="164"/>
      <c r="N2" s="164"/>
    </row>
    <row r="3" spans="2:29" ht="39.75" customHeight="1" thickBot="1" x14ac:dyDescent="0.2">
      <c r="AA3" s="165"/>
      <c r="AB3" s="165"/>
      <c r="AC3" s="165"/>
    </row>
    <row r="4" spans="2:29" s="166" customFormat="1" ht="45" customHeight="1" thickBot="1" x14ac:dyDescent="0.2">
      <c r="C4" s="167"/>
      <c r="D4" s="168" t="s">
        <v>340</v>
      </c>
      <c r="E4" s="169"/>
      <c r="F4" s="170"/>
      <c r="G4" s="168" t="s">
        <v>341</v>
      </c>
      <c r="H4" s="169"/>
      <c r="I4" s="167"/>
      <c r="J4" s="168" t="s">
        <v>342</v>
      </c>
      <c r="K4" s="169"/>
      <c r="L4" s="171"/>
      <c r="M4" s="168" t="s">
        <v>343</v>
      </c>
      <c r="N4" s="172"/>
    </row>
    <row r="5" spans="2:29" s="173" customFormat="1" ht="45" customHeight="1" x14ac:dyDescent="0.15">
      <c r="C5" s="174"/>
      <c r="D5" s="175" t="str">
        <f>組合せ抽選用!E5</f>
        <v>A1</v>
      </c>
      <c r="E5" s="176"/>
      <c r="F5" s="174"/>
      <c r="G5" s="175" t="str">
        <f>組合せ抽選用!E22</f>
        <v>B1</v>
      </c>
      <c r="H5" s="176"/>
      <c r="I5" s="174"/>
      <c r="J5" s="175" t="str">
        <f>組合せ抽選用!E13</f>
        <v>E1</v>
      </c>
      <c r="K5" s="176"/>
      <c r="L5" s="174"/>
      <c r="M5" s="175" t="str">
        <f>組合せ抽選用!E30</f>
        <v>F1</v>
      </c>
      <c r="N5" s="176"/>
    </row>
    <row r="6" spans="2:29" s="173" customFormat="1" ht="45" customHeight="1" x14ac:dyDescent="0.15">
      <c r="C6" s="177"/>
      <c r="E6" s="176"/>
      <c r="F6" s="177"/>
      <c r="H6" s="176"/>
      <c r="I6" s="177"/>
      <c r="K6" s="176"/>
      <c r="L6" s="177"/>
      <c r="N6" s="176"/>
    </row>
    <row r="7" spans="2:29" s="173" customFormat="1" ht="45" customHeight="1" thickBot="1" x14ac:dyDescent="0.2">
      <c r="C7" s="178" t="str">
        <f>組合せ抽選用!C9</f>
        <v>A2</v>
      </c>
      <c r="D7" s="179"/>
      <c r="E7" s="180" t="str">
        <f>組合せ抽選用!F9</f>
        <v>A3</v>
      </c>
      <c r="F7" s="178" t="str">
        <f>組合せ抽選用!C26</f>
        <v>B2</v>
      </c>
      <c r="G7" s="179"/>
      <c r="H7" s="180" t="str">
        <f>組合せ抽選用!F26</f>
        <v>B3</v>
      </c>
      <c r="I7" s="178" t="str">
        <f>組合せ抽選用!C17</f>
        <v>E2</v>
      </c>
      <c r="J7" s="179"/>
      <c r="K7" s="180" t="str">
        <f>組合せ抽選用!F17</f>
        <v>E3</v>
      </c>
      <c r="L7" s="178" t="str">
        <f>組合せ抽選用!C34</f>
        <v>F2</v>
      </c>
      <c r="M7" s="179"/>
      <c r="N7" s="180" t="str">
        <f>組合せ抽選用!F34</f>
        <v>F3</v>
      </c>
    </row>
    <row r="8" spans="2:29" ht="45" customHeight="1" thickBot="1" x14ac:dyDescent="0.2"/>
    <row r="9" spans="2:29" s="166" customFormat="1" ht="45" customHeight="1" thickBot="1" x14ac:dyDescent="0.2">
      <c r="C9" s="167"/>
      <c r="D9" s="168" t="s">
        <v>344</v>
      </c>
      <c r="E9" s="169"/>
      <c r="F9" s="170"/>
      <c r="G9" s="168" t="s">
        <v>345</v>
      </c>
      <c r="H9" s="169"/>
      <c r="I9" s="167"/>
      <c r="J9" s="168" t="s">
        <v>346</v>
      </c>
      <c r="K9" s="169"/>
      <c r="L9" s="171"/>
      <c r="M9" s="168" t="s">
        <v>347</v>
      </c>
      <c r="N9" s="172"/>
    </row>
    <row r="10" spans="2:29" s="173" customFormat="1" ht="45" customHeight="1" x14ac:dyDescent="0.15">
      <c r="C10" s="174"/>
      <c r="D10" s="175" t="str">
        <f>組合せ抽選用!L5</f>
        <v>C1</v>
      </c>
      <c r="E10" s="176"/>
      <c r="F10" s="174"/>
      <c r="G10" s="175" t="str">
        <f>組合せ抽選用!L22</f>
        <v>D1</v>
      </c>
      <c r="H10" s="176"/>
      <c r="I10" s="174"/>
      <c r="J10" s="175" t="str">
        <f>組合せ抽選用!L13</f>
        <v>G1</v>
      </c>
      <c r="K10" s="176"/>
      <c r="L10" s="174"/>
      <c r="M10" s="175" t="str">
        <f>組合せ抽選用!L30</f>
        <v>H1</v>
      </c>
      <c r="N10" s="176"/>
    </row>
    <row r="11" spans="2:29" s="173" customFormat="1" ht="45" customHeight="1" x14ac:dyDescent="0.15">
      <c r="C11" s="177"/>
      <c r="E11" s="176"/>
      <c r="F11" s="177"/>
      <c r="H11" s="176"/>
      <c r="I11" s="177"/>
      <c r="K11" s="176"/>
      <c r="L11" s="177"/>
      <c r="N11" s="176"/>
    </row>
    <row r="12" spans="2:29" s="173" customFormat="1" ht="45" customHeight="1" thickBot="1" x14ac:dyDescent="0.2">
      <c r="C12" s="178" t="str">
        <f>組合せ抽選用!J9</f>
        <v>C2</v>
      </c>
      <c r="D12" s="179"/>
      <c r="E12" s="180" t="str">
        <f>組合せ抽選用!M9</f>
        <v>C3</v>
      </c>
      <c r="F12" s="178" t="str">
        <f>組合せ抽選用!J26</f>
        <v>D2</v>
      </c>
      <c r="G12" s="179"/>
      <c r="H12" s="180" t="str">
        <f>組合せ抽選用!M26</f>
        <v>D3</v>
      </c>
      <c r="I12" s="178" t="str">
        <f>組合せ抽選用!J17</f>
        <v>G2</v>
      </c>
      <c r="J12" s="179"/>
      <c r="K12" s="180" t="str">
        <f>組合せ抽選用!M17</f>
        <v>G3</v>
      </c>
      <c r="L12" s="178" t="str">
        <f>組合せ抽選用!J34</f>
        <v>H2</v>
      </c>
      <c r="M12" s="179"/>
      <c r="N12" s="180" t="str">
        <f>組合せ抽選用!M34</f>
        <v>H3</v>
      </c>
    </row>
    <row r="13" spans="2:29" s="173" customFormat="1" ht="45" customHeight="1" thickBot="1" x14ac:dyDescent="0.2">
      <c r="C13" s="179"/>
      <c r="D13" s="179"/>
      <c r="E13" s="179"/>
      <c r="F13" s="179"/>
      <c r="G13" s="179"/>
      <c r="H13" s="179"/>
      <c r="I13" s="179"/>
      <c r="J13" s="179"/>
      <c r="K13" s="179"/>
      <c r="L13" s="179"/>
      <c r="M13" s="179"/>
      <c r="N13" s="179"/>
    </row>
    <row r="14" spans="2:29" ht="45" customHeight="1" thickBot="1" x14ac:dyDescent="0.2">
      <c r="C14" s="868" t="s">
        <v>3728</v>
      </c>
      <c r="D14" s="869"/>
      <c r="E14" s="869"/>
      <c r="F14" s="869"/>
      <c r="G14" s="869"/>
      <c r="H14" s="869"/>
      <c r="I14" s="868" t="s">
        <v>3718</v>
      </c>
      <c r="J14" s="869"/>
      <c r="K14" s="869"/>
      <c r="L14" s="869"/>
      <c r="M14" s="869"/>
      <c r="N14" s="870"/>
    </row>
    <row r="15" spans="2:29" ht="45" customHeight="1" thickBot="1" x14ac:dyDescent="0.2">
      <c r="B15" s="181" t="s">
        <v>21</v>
      </c>
      <c r="C15" s="871" t="s">
        <v>3729</v>
      </c>
      <c r="D15" s="872"/>
      <c r="E15" s="873"/>
      <c r="F15" s="892" t="s">
        <v>3730</v>
      </c>
      <c r="G15" s="893"/>
      <c r="H15" s="894"/>
      <c r="I15" s="871" t="s">
        <v>3729</v>
      </c>
      <c r="J15" s="872"/>
      <c r="K15" s="873"/>
      <c r="L15" s="892" t="s">
        <v>3730</v>
      </c>
      <c r="M15" s="893"/>
      <c r="N15" s="894"/>
    </row>
    <row r="16" spans="2:29" ht="45" customHeight="1" thickBot="1" x14ac:dyDescent="0.2">
      <c r="B16" s="182" t="s">
        <v>7019</v>
      </c>
      <c r="C16" s="183"/>
      <c r="D16" s="184"/>
      <c r="E16" s="185"/>
      <c r="F16" s="183"/>
      <c r="G16" s="184"/>
      <c r="H16" s="185"/>
      <c r="I16" s="183"/>
      <c r="J16" s="184"/>
      <c r="K16" s="185"/>
      <c r="L16" s="183"/>
      <c r="M16" s="184"/>
      <c r="N16" s="185"/>
    </row>
    <row r="17" spans="1:26" ht="45" hidden="1" customHeight="1" x14ac:dyDescent="0.15">
      <c r="B17" s="182" t="s">
        <v>27</v>
      </c>
      <c r="C17" s="895"/>
      <c r="D17" s="896"/>
      <c r="E17" s="896"/>
      <c r="F17" s="886"/>
      <c r="G17" s="887"/>
      <c r="H17" s="888"/>
      <c r="I17" s="886"/>
      <c r="J17" s="887"/>
      <c r="K17" s="888"/>
      <c r="L17" s="886"/>
      <c r="M17" s="887"/>
      <c r="N17" s="888"/>
    </row>
    <row r="18" spans="1:26" ht="45" customHeight="1" thickBot="1" x14ac:dyDescent="0.2">
      <c r="B18" s="182" t="s">
        <v>22</v>
      </c>
      <c r="C18" s="381"/>
      <c r="D18" s="384" t="s">
        <v>6096</v>
      </c>
      <c r="E18" s="382"/>
      <c r="F18" s="381"/>
      <c r="G18" s="384" t="s">
        <v>6096</v>
      </c>
      <c r="H18" s="382"/>
      <c r="I18" s="383"/>
      <c r="J18" s="384" t="s">
        <v>6096</v>
      </c>
      <c r="K18" s="382"/>
      <c r="L18" s="383"/>
      <c r="M18" s="384" t="s">
        <v>6096</v>
      </c>
      <c r="N18" s="382"/>
    </row>
    <row r="19" spans="1:26" ht="22.5" customHeight="1" x14ac:dyDescent="0.15">
      <c r="A19" s="750" t="s">
        <v>348</v>
      </c>
      <c r="B19" s="884">
        <v>0.41666666666666669</v>
      </c>
      <c r="C19" s="889" t="str">
        <f>D5</f>
        <v>A1</v>
      </c>
      <c r="D19" s="897" t="str">
        <f>E7</f>
        <v>A3</v>
      </c>
      <c r="E19" s="890" t="str">
        <f>C7</f>
        <v>A2</v>
      </c>
      <c r="F19" s="889" t="str">
        <f>G5</f>
        <v>B1</v>
      </c>
      <c r="G19" s="897" t="str">
        <f>H7</f>
        <v>B3</v>
      </c>
      <c r="H19" s="890" t="str">
        <f>F7</f>
        <v>B2</v>
      </c>
      <c r="I19" s="889" t="str">
        <f>J5</f>
        <v>E1</v>
      </c>
      <c r="J19" s="897" t="str">
        <f>K7</f>
        <v>E3</v>
      </c>
      <c r="K19" s="890" t="str">
        <f>I7</f>
        <v>E2</v>
      </c>
      <c r="L19" s="889" t="str">
        <f>M5</f>
        <v>F1</v>
      </c>
      <c r="M19" s="897" t="str">
        <f>N7</f>
        <v>F3</v>
      </c>
      <c r="N19" s="890" t="str">
        <f>L7</f>
        <v>F2</v>
      </c>
    </row>
    <row r="20" spans="1:26" ht="22.5" customHeight="1" x14ac:dyDescent="0.15">
      <c r="A20" s="750"/>
      <c r="B20" s="885"/>
      <c r="C20" s="865"/>
      <c r="D20" s="875"/>
      <c r="E20" s="867"/>
      <c r="F20" s="865"/>
      <c r="G20" s="875"/>
      <c r="H20" s="867"/>
      <c r="I20" s="865"/>
      <c r="J20" s="875"/>
      <c r="K20" s="867"/>
      <c r="L20" s="865"/>
      <c r="M20" s="875"/>
      <c r="N20" s="867"/>
    </row>
    <row r="21" spans="1:26" ht="22.5" customHeight="1" x14ac:dyDescent="0.15">
      <c r="A21" s="750" t="s">
        <v>349</v>
      </c>
      <c r="B21" s="884">
        <v>0.4513888888888889</v>
      </c>
      <c r="C21" s="864" t="str">
        <f>D10</f>
        <v>C1</v>
      </c>
      <c r="D21" s="874" t="str">
        <f>E12</f>
        <v>C3</v>
      </c>
      <c r="E21" s="866" t="str">
        <f>C12</f>
        <v>C2</v>
      </c>
      <c r="F21" s="864" t="str">
        <f>G10</f>
        <v>D1</v>
      </c>
      <c r="G21" s="874" t="str">
        <f>H12</f>
        <v>D3</v>
      </c>
      <c r="H21" s="866" t="str">
        <f>F12</f>
        <v>D2</v>
      </c>
      <c r="I21" s="864" t="str">
        <f>J10</f>
        <v>G1</v>
      </c>
      <c r="J21" s="874" t="str">
        <f>K12</f>
        <v>G3</v>
      </c>
      <c r="K21" s="866" t="str">
        <f>I12</f>
        <v>G2</v>
      </c>
      <c r="L21" s="864" t="str">
        <f>M10</f>
        <v>H1</v>
      </c>
      <c r="M21" s="874" t="str">
        <f>N12</f>
        <v>H3</v>
      </c>
      <c r="N21" s="866" t="str">
        <f>L12</f>
        <v>H2</v>
      </c>
    </row>
    <row r="22" spans="1:26" ht="22.5" customHeight="1" x14ac:dyDescent="0.15">
      <c r="A22" s="750"/>
      <c r="B22" s="885"/>
      <c r="C22" s="865"/>
      <c r="D22" s="875"/>
      <c r="E22" s="867"/>
      <c r="F22" s="865"/>
      <c r="G22" s="875"/>
      <c r="H22" s="867"/>
      <c r="I22" s="865"/>
      <c r="J22" s="875"/>
      <c r="K22" s="867"/>
      <c r="L22" s="865"/>
      <c r="M22" s="875"/>
      <c r="N22" s="867"/>
      <c r="O22" s="186"/>
    </row>
    <row r="23" spans="1:26" ht="22.5" customHeight="1" x14ac:dyDescent="0.15">
      <c r="A23" s="750" t="s">
        <v>350</v>
      </c>
      <c r="B23" s="884">
        <v>0.4861111111111111</v>
      </c>
      <c r="C23" s="864" t="str">
        <f>C7</f>
        <v>A2</v>
      </c>
      <c r="D23" s="874" t="str">
        <f>D5</f>
        <v>A1</v>
      </c>
      <c r="E23" s="866" t="str">
        <f>E7</f>
        <v>A3</v>
      </c>
      <c r="F23" s="864" t="str">
        <f>F7</f>
        <v>B2</v>
      </c>
      <c r="G23" s="874" t="str">
        <f>G5</f>
        <v>B1</v>
      </c>
      <c r="H23" s="866" t="str">
        <f>H7</f>
        <v>B3</v>
      </c>
      <c r="I23" s="864" t="str">
        <f>I7</f>
        <v>E2</v>
      </c>
      <c r="J23" s="874" t="str">
        <f>J5</f>
        <v>E1</v>
      </c>
      <c r="K23" s="866" t="str">
        <f>K7</f>
        <v>E3</v>
      </c>
      <c r="L23" s="864" t="str">
        <f>L7</f>
        <v>F2</v>
      </c>
      <c r="M23" s="874" t="str">
        <f>M5</f>
        <v>F1</v>
      </c>
      <c r="N23" s="866" t="str">
        <f>N7</f>
        <v>F3</v>
      </c>
      <c r="O23" s="186"/>
    </row>
    <row r="24" spans="1:26" ht="22.5" customHeight="1" x14ac:dyDescent="0.15">
      <c r="A24" s="750"/>
      <c r="B24" s="885"/>
      <c r="C24" s="865"/>
      <c r="D24" s="875"/>
      <c r="E24" s="867"/>
      <c r="F24" s="865"/>
      <c r="G24" s="875"/>
      <c r="H24" s="867"/>
      <c r="I24" s="865"/>
      <c r="J24" s="875"/>
      <c r="K24" s="867"/>
      <c r="L24" s="865"/>
      <c r="M24" s="875"/>
      <c r="N24" s="867"/>
    </row>
    <row r="25" spans="1:26" ht="22.5" customHeight="1" x14ac:dyDescent="0.15">
      <c r="A25" s="750"/>
      <c r="B25" s="884">
        <v>0.52083333333333337</v>
      </c>
      <c r="C25" s="878" t="s">
        <v>82</v>
      </c>
      <c r="D25" s="879"/>
      <c r="E25" s="879"/>
      <c r="F25" s="879"/>
      <c r="G25" s="879"/>
      <c r="H25" s="879"/>
      <c r="I25" s="879"/>
      <c r="J25" s="879"/>
      <c r="K25" s="879"/>
      <c r="L25" s="879"/>
      <c r="M25" s="879"/>
      <c r="N25" s="880"/>
      <c r="O25" s="186"/>
    </row>
    <row r="26" spans="1:26" ht="22.5" customHeight="1" x14ac:dyDescent="0.15">
      <c r="A26" s="750"/>
      <c r="B26" s="885"/>
      <c r="C26" s="881"/>
      <c r="D26" s="882"/>
      <c r="E26" s="882"/>
      <c r="F26" s="882"/>
      <c r="G26" s="882"/>
      <c r="H26" s="882"/>
      <c r="I26" s="882"/>
      <c r="J26" s="882"/>
      <c r="K26" s="882"/>
      <c r="L26" s="882"/>
      <c r="M26" s="882"/>
      <c r="N26" s="883"/>
      <c r="O26" s="186"/>
    </row>
    <row r="27" spans="1:26" ht="22.5" customHeight="1" x14ac:dyDescent="0.15">
      <c r="A27" s="750" t="s">
        <v>183</v>
      </c>
      <c r="B27" s="884">
        <v>0.55555555555555558</v>
      </c>
      <c r="C27" s="864" t="str">
        <f>C12</f>
        <v>C2</v>
      </c>
      <c r="D27" s="874" t="str">
        <f>D10</f>
        <v>C1</v>
      </c>
      <c r="E27" s="866" t="str">
        <f>E12</f>
        <v>C3</v>
      </c>
      <c r="F27" s="864" t="str">
        <f>F12</f>
        <v>D2</v>
      </c>
      <c r="G27" s="874" t="str">
        <f>G10</f>
        <v>D1</v>
      </c>
      <c r="H27" s="866" t="str">
        <f>H12</f>
        <v>D3</v>
      </c>
      <c r="I27" s="864" t="str">
        <f>I12</f>
        <v>G2</v>
      </c>
      <c r="J27" s="874" t="str">
        <f>J10</f>
        <v>G1</v>
      </c>
      <c r="K27" s="866" t="str">
        <f>K12</f>
        <v>G3</v>
      </c>
      <c r="L27" s="864" t="str">
        <f>L12</f>
        <v>H2</v>
      </c>
      <c r="M27" s="874" t="str">
        <f>M10</f>
        <v>H1</v>
      </c>
      <c r="N27" s="866" t="str">
        <f>N12</f>
        <v>H3</v>
      </c>
      <c r="O27" s="186"/>
    </row>
    <row r="28" spans="1:26" ht="22.5" customHeight="1" x14ac:dyDescent="0.15">
      <c r="A28" s="750"/>
      <c r="B28" s="885"/>
      <c r="C28" s="865"/>
      <c r="D28" s="875"/>
      <c r="E28" s="867"/>
      <c r="F28" s="865"/>
      <c r="G28" s="875"/>
      <c r="H28" s="867"/>
      <c r="I28" s="865"/>
      <c r="J28" s="875"/>
      <c r="K28" s="867"/>
      <c r="L28" s="865"/>
      <c r="M28" s="875"/>
      <c r="N28" s="867"/>
      <c r="O28" s="186"/>
    </row>
    <row r="29" spans="1:26" ht="22.5" customHeight="1" x14ac:dyDescent="0.15">
      <c r="A29" s="750" t="s">
        <v>351</v>
      </c>
      <c r="B29" s="884">
        <v>0.59027777777777779</v>
      </c>
      <c r="C29" s="864" t="str">
        <f>E7</f>
        <v>A3</v>
      </c>
      <c r="D29" s="874" t="str">
        <f>C7</f>
        <v>A2</v>
      </c>
      <c r="E29" s="866" t="str">
        <f>D5</f>
        <v>A1</v>
      </c>
      <c r="F29" s="864" t="str">
        <f>H7</f>
        <v>B3</v>
      </c>
      <c r="G29" s="874" t="str">
        <f>F7</f>
        <v>B2</v>
      </c>
      <c r="H29" s="866" t="str">
        <f>G5</f>
        <v>B1</v>
      </c>
      <c r="I29" s="864" t="str">
        <f>K7</f>
        <v>E3</v>
      </c>
      <c r="J29" s="874" t="str">
        <f>I7</f>
        <v>E2</v>
      </c>
      <c r="K29" s="866" t="str">
        <f>J5</f>
        <v>E1</v>
      </c>
      <c r="L29" s="864" t="str">
        <f>N7</f>
        <v>F3</v>
      </c>
      <c r="M29" s="874" t="str">
        <f>L7</f>
        <v>F2</v>
      </c>
      <c r="N29" s="866" t="str">
        <f>M5</f>
        <v>F1</v>
      </c>
    </row>
    <row r="30" spans="1:26" ht="22.5" customHeight="1" x14ac:dyDescent="0.15">
      <c r="A30" s="750"/>
      <c r="B30" s="885"/>
      <c r="C30" s="865"/>
      <c r="D30" s="875"/>
      <c r="E30" s="867"/>
      <c r="F30" s="865"/>
      <c r="G30" s="875"/>
      <c r="H30" s="867"/>
      <c r="I30" s="865"/>
      <c r="J30" s="875"/>
      <c r="K30" s="867"/>
      <c r="L30" s="865"/>
      <c r="M30" s="875"/>
      <c r="N30" s="867"/>
      <c r="O30" s="186"/>
    </row>
    <row r="31" spans="1:26" ht="22.5" customHeight="1" x14ac:dyDescent="0.15">
      <c r="A31" s="750" t="s">
        <v>352</v>
      </c>
      <c r="B31" s="884">
        <v>0.625</v>
      </c>
      <c r="C31" s="864" t="str">
        <f>E12</f>
        <v>C3</v>
      </c>
      <c r="D31" s="874" t="str">
        <f>C12</f>
        <v>C2</v>
      </c>
      <c r="E31" s="866" t="str">
        <f>D10</f>
        <v>C1</v>
      </c>
      <c r="F31" s="864" t="str">
        <f>H12</f>
        <v>D3</v>
      </c>
      <c r="G31" s="874" t="str">
        <f>F12</f>
        <v>D2</v>
      </c>
      <c r="H31" s="866" t="str">
        <f>G10</f>
        <v>D1</v>
      </c>
      <c r="I31" s="864" t="str">
        <f>K12</f>
        <v>G3</v>
      </c>
      <c r="J31" s="874" t="str">
        <f>I12</f>
        <v>G2</v>
      </c>
      <c r="K31" s="866" t="str">
        <f>J10</f>
        <v>G1</v>
      </c>
      <c r="L31" s="864" t="str">
        <f>N12</f>
        <v>H3</v>
      </c>
      <c r="M31" s="874" t="str">
        <f>L12</f>
        <v>H2</v>
      </c>
      <c r="N31" s="866" t="str">
        <f>M10</f>
        <v>H1</v>
      </c>
      <c r="O31" s="187"/>
      <c r="P31" s="187"/>
      <c r="Q31" s="187"/>
      <c r="R31" s="187"/>
      <c r="S31" s="187"/>
      <c r="T31" s="187"/>
      <c r="U31" s="187"/>
    </row>
    <row r="32" spans="1:26" ht="22.5" customHeight="1" thickBot="1" x14ac:dyDescent="0.2">
      <c r="A32" s="750"/>
      <c r="B32" s="885"/>
      <c r="C32" s="876"/>
      <c r="D32" s="898"/>
      <c r="E32" s="877"/>
      <c r="F32" s="876"/>
      <c r="G32" s="898"/>
      <c r="H32" s="877"/>
      <c r="I32" s="876"/>
      <c r="J32" s="898"/>
      <c r="K32" s="877"/>
      <c r="L32" s="876"/>
      <c r="M32" s="898"/>
      <c r="N32" s="877"/>
      <c r="T32" s="132"/>
      <c r="U32" s="132"/>
      <c r="V32" s="188"/>
      <c r="W32" s="132"/>
      <c r="X32" s="132"/>
      <c r="Y32" s="132"/>
      <c r="Z32" s="132"/>
    </row>
    <row r="33" spans="2:26" ht="35.1" customHeight="1" x14ac:dyDescent="0.15">
      <c r="B33" s="186"/>
      <c r="T33" s="132"/>
      <c r="U33" s="132"/>
      <c r="V33" s="188"/>
      <c r="W33" s="132"/>
      <c r="X33" s="132"/>
      <c r="Y33" s="132"/>
      <c r="Z33" s="132"/>
    </row>
    <row r="34" spans="2:26" ht="24.75" customHeight="1" x14ac:dyDescent="0.15">
      <c r="B34" s="186"/>
    </row>
  </sheetData>
  <mergeCells count="100">
    <mergeCell ref="J29:J30"/>
    <mergeCell ref="J31:J32"/>
    <mergeCell ref="M27:M28"/>
    <mergeCell ref="M29:M30"/>
    <mergeCell ref="M31:M32"/>
    <mergeCell ref="L31:L32"/>
    <mergeCell ref="D27:D28"/>
    <mergeCell ref="D29:D30"/>
    <mergeCell ref="D31:D32"/>
    <mergeCell ref="G19:G20"/>
    <mergeCell ref="G21:G22"/>
    <mergeCell ref="G23:G24"/>
    <mergeCell ref="G27:G28"/>
    <mergeCell ref="G29:G30"/>
    <mergeCell ref="G31:G32"/>
    <mergeCell ref="C15:E15"/>
    <mergeCell ref="L15:N15"/>
    <mergeCell ref="F15:H15"/>
    <mergeCell ref="L17:N17"/>
    <mergeCell ref="N19:N20"/>
    <mergeCell ref="L19:L20"/>
    <mergeCell ref="E19:E20"/>
    <mergeCell ref="F19:F20"/>
    <mergeCell ref="C17:E17"/>
    <mergeCell ref="F17:H17"/>
    <mergeCell ref="D19:D20"/>
    <mergeCell ref="J19:J20"/>
    <mergeCell ref="M19:M20"/>
    <mergeCell ref="B1:E1"/>
    <mergeCell ref="C27:C28"/>
    <mergeCell ref="C19:C20"/>
    <mergeCell ref="C21:C22"/>
    <mergeCell ref="C23:C24"/>
    <mergeCell ref="B19:B20"/>
    <mergeCell ref="B21:B22"/>
    <mergeCell ref="E27:E28"/>
    <mergeCell ref="B23:B24"/>
    <mergeCell ref="C14:H14"/>
    <mergeCell ref="F27:F28"/>
    <mergeCell ref="H21:H22"/>
    <mergeCell ref="E23:E24"/>
    <mergeCell ref="H19:H20"/>
    <mergeCell ref="F21:F22"/>
    <mergeCell ref="C2:D2"/>
    <mergeCell ref="B25:B26"/>
    <mergeCell ref="A25:A26"/>
    <mergeCell ref="I17:K17"/>
    <mergeCell ref="I19:I20"/>
    <mergeCell ref="I21:I22"/>
    <mergeCell ref="I23:I24"/>
    <mergeCell ref="K19:K20"/>
    <mergeCell ref="A19:A20"/>
    <mergeCell ref="F23:F24"/>
    <mergeCell ref="E21:E22"/>
    <mergeCell ref="A21:A22"/>
    <mergeCell ref="A23:A24"/>
    <mergeCell ref="D21:D22"/>
    <mergeCell ref="D23:D24"/>
    <mergeCell ref="J21:J22"/>
    <mergeCell ref="J23:J24"/>
    <mergeCell ref="A29:A30"/>
    <mergeCell ref="A31:A32"/>
    <mergeCell ref="B29:B30"/>
    <mergeCell ref="B31:B32"/>
    <mergeCell ref="A27:A28"/>
    <mergeCell ref="B27:B28"/>
    <mergeCell ref="C31:C32"/>
    <mergeCell ref="E29:E30"/>
    <mergeCell ref="H31:H32"/>
    <mergeCell ref="F29:F30"/>
    <mergeCell ref="F31:F32"/>
    <mergeCell ref="H29:H30"/>
    <mergeCell ref="I31:I32"/>
    <mergeCell ref="K21:K22"/>
    <mergeCell ref="N31:N32"/>
    <mergeCell ref="K29:K30"/>
    <mergeCell ref="N27:N28"/>
    <mergeCell ref="L27:L28"/>
    <mergeCell ref="N21:N22"/>
    <mergeCell ref="N23:N24"/>
    <mergeCell ref="N29:N30"/>
    <mergeCell ref="K31:K32"/>
    <mergeCell ref="K27:K28"/>
    <mergeCell ref="L29:L30"/>
    <mergeCell ref="C25:N26"/>
    <mergeCell ref="I29:I30"/>
    <mergeCell ref="E31:E32"/>
    <mergeCell ref="C29:C30"/>
    <mergeCell ref="G2:H2"/>
    <mergeCell ref="I27:I28"/>
    <mergeCell ref="L23:L24"/>
    <mergeCell ref="L21:L22"/>
    <mergeCell ref="K23:K24"/>
    <mergeCell ref="H23:H24"/>
    <mergeCell ref="H27:H28"/>
    <mergeCell ref="I14:N14"/>
    <mergeCell ref="I15:K15"/>
    <mergeCell ref="M21:M22"/>
    <mergeCell ref="M23:M24"/>
    <mergeCell ref="J27:J28"/>
  </mergeCells>
  <phoneticPr fontId="5"/>
  <printOptions horizontalCentered="1" verticalCentered="1"/>
  <pageMargins left="0.39370078740157483" right="0.39370078740157483" top="0.39370078740157483" bottom="0.39370078740157483" header="0.43307086614173229" footer="0.31496062992125984"/>
  <pageSetup paperSize="9" scale="70" orientation="portrait" r:id="rId1"/>
  <headerFooter alignWithMargins="0"/>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73CBD1AF-929E-4F8C-BF7B-02138689A6CA}">
          <x14:formula1>
            <xm:f>項目!$E$1:$E$5</xm:f>
          </x14:formula1>
          <xm:sqref>C14:N14</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pageSetUpPr fitToPage="1"/>
  </sheetPr>
  <dimension ref="A1:BO85"/>
  <sheetViews>
    <sheetView showGridLines="0" zoomScale="60" zoomScaleNormal="60" workbookViewId="0">
      <selection activeCell="A2" sqref="A2"/>
    </sheetView>
  </sheetViews>
  <sheetFormatPr defaultColWidth="4.125" defaultRowHeight="16.5" x14ac:dyDescent="0.15"/>
  <cols>
    <col min="1" max="1" width="11.625" style="653" customWidth="1"/>
    <col min="2" max="3" width="5.625" style="653" customWidth="1"/>
    <col min="4" max="27" width="4.125" style="653" customWidth="1"/>
    <col min="28" max="28" width="4.125" style="658" customWidth="1"/>
    <col min="29" max="29" width="11.625" style="659" customWidth="1"/>
    <col min="30" max="31" width="5.625" style="659" customWidth="1"/>
    <col min="32" max="42" width="4.125" style="659" customWidth="1"/>
    <col min="43" max="47" width="4.125" style="658" customWidth="1"/>
    <col min="48" max="16384" width="4.125" style="658"/>
  </cols>
  <sheetData>
    <row r="1" spans="1:57" s="646" customFormat="1" ht="30" x14ac:dyDescent="0.15">
      <c r="A1" s="1012" t="s">
        <v>48</v>
      </c>
      <c r="B1" s="1012"/>
      <c r="C1" s="1012"/>
      <c r="D1" s="1012"/>
      <c r="E1" s="1012"/>
      <c r="F1" s="1012"/>
      <c r="G1" s="1012"/>
      <c r="H1" s="1012"/>
      <c r="I1" s="1012"/>
      <c r="J1" s="1012"/>
      <c r="K1" s="1012"/>
      <c r="L1" s="1012"/>
      <c r="M1" s="1012"/>
      <c r="N1" s="1012"/>
      <c r="O1" s="1012"/>
      <c r="P1" s="1012"/>
      <c r="Q1" s="1012"/>
      <c r="R1" s="1012"/>
      <c r="S1" s="1012"/>
      <c r="T1" s="1012"/>
      <c r="U1" s="1012"/>
      <c r="V1" s="1012"/>
      <c r="W1" s="1012"/>
      <c r="X1" s="1012"/>
      <c r="Y1" s="1012"/>
      <c r="Z1" s="1012"/>
      <c r="AA1" s="1012"/>
      <c r="AB1" s="645"/>
      <c r="AC1" s="1012" t="s">
        <v>48</v>
      </c>
      <c r="AD1" s="1012"/>
      <c r="AE1" s="1012"/>
      <c r="AF1" s="1012"/>
      <c r="AG1" s="1012"/>
      <c r="AH1" s="1012"/>
      <c r="AI1" s="1012"/>
      <c r="AJ1" s="1012"/>
      <c r="AK1" s="1012"/>
      <c r="AL1" s="1012"/>
      <c r="AM1" s="1012"/>
      <c r="AN1" s="1012"/>
      <c r="AO1" s="1012"/>
      <c r="AP1" s="1012"/>
      <c r="AQ1" s="1012"/>
      <c r="AR1" s="1012"/>
      <c r="AS1" s="1012"/>
      <c r="AT1" s="1012"/>
      <c r="AU1" s="1012"/>
      <c r="AV1" s="1012"/>
      <c r="AW1" s="1012"/>
      <c r="AX1" s="1012"/>
      <c r="AY1" s="1012"/>
      <c r="AZ1" s="1012"/>
      <c r="BA1" s="1012"/>
      <c r="BB1" s="1012"/>
      <c r="BC1" s="1012"/>
      <c r="BD1" s="645"/>
      <c r="BE1" s="645"/>
    </row>
    <row r="2" spans="1:57" s="646" customFormat="1" ht="19.5" x14ac:dyDescent="0.15">
      <c r="A2" s="647"/>
      <c r="B2" s="647"/>
      <c r="C2" s="647"/>
      <c r="D2" s="647"/>
      <c r="E2" s="647"/>
      <c r="F2" s="647"/>
      <c r="G2" s="647"/>
      <c r="H2" s="647"/>
      <c r="I2" s="647"/>
      <c r="J2" s="647"/>
      <c r="K2" s="647"/>
      <c r="L2" s="647"/>
      <c r="M2" s="647"/>
      <c r="N2" s="647"/>
      <c r="O2" s="647"/>
      <c r="P2" s="647"/>
      <c r="Q2" s="647"/>
      <c r="R2" s="647"/>
      <c r="S2" s="647"/>
      <c r="T2" s="647"/>
      <c r="U2" s="647"/>
      <c r="V2" s="647"/>
      <c r="W2" s="647"/>
      <c r="X2" s="647"/>
      <c r="Y2" s="647"/>
      <c r="Z2" s="647"/>
      <c r="AA2" s="647"/>
    </row>
    <row r="3" spans="1:57" s="646" customFormat="1" ht="27.75" customHeight="1" thickBot="1" x14ac:dyDescent="0.2">
      <c r="A3" s="930" t="s">
        <v>49</v>
      </c>
      <c r="B3" s="930"/>
      <c r="C3" s="930"/>
      <c r="D3" s="1015" t="str">
        <f>予選リーグ!C14</f>
        <v>レゾナック サッカー・ラグビー場　Aコート</v>
      </c>
      <c r="E3" s="1015"/>
      <c r="F3" s="1015"/>
      <c r="G3" s="1015"/>
      <c r="H3" s="1015"/>
      <c r="I3" s="1015"/>
      <c r="J3" s="1015"/>
      <c r="K3" s="1015"/>
      <c r="L3" s="1015"/>
      <c r="M3" s="1015"/>
      <c r="N3" s="1015"/>
      <c r="O3" s="1015"/>
      <c r="P3" s="1015"/>
      <c r="Q3" s="1015"/>
      <c r="R3" s="1015"/>
      <c r="S3" s="1015"/>
      <c r="T3" s="1015"/>
      <c r="U3" s="1015"/>
      <c r="V3" s="1015"/>
      <c r="W3" s="1015"/>
      <c r="X3" s="1015"/>
      <c r="Y3" s="1015"/>
      <c r="Z3" s="1015"/>
      <c r="AA3" s="1015"/>
      <c r="AC3" s="930" t="s">
        <v>49</v>
      </c>
      <c r="AD3" s="930"/>
      <c r="AE3" s="930"/>
      <c r="AF3" s="1015" t="str">
        <f>予選リーグ!I14</f>
        <v>レゾナック サッカー・ラグビー場　Bコート</v>
      </c>
      <c r="AG3" s="1015"/>
      <c r="AH3" s="1015"/>
      <c r="AI3" s="1015"/>
      <c r="AJ3" s="1015"/>
      <c r="AK3" s="1015"/>
      <c r="AL3" s="1015"/>
      <c r="AM3" s="1015"/>
      <c r="AN3" s="1015"/>
      <c r="AO3" s="1015"/>
      <c r="AP3" s="1015"/>
      <c r="AQ3" s="1015"/>
      <c r="AR3" s="1015"/>
      <c r="AS3" s="1015"/>
      <c r="AT3" s="1015"/>
      <c r="AU3" s="1015"/>
      <c r="AV3" s="1015"/>
      <c r="AW3" s="1015"/>
      <c r="AX3" s="1015"/>
      <c r="AY3" s="1015"/>
      <c r="AZ3" s="1015"/>
      <c r="BA3" s="1015"/>
      <c r="BB3" s="1015"/>
      <c r="BC3" s="1015"/>
    </row>
    <row r="4" spans="1:57" s="646" customFormat="1" ht="27.75" customHeight="1" thickBot="1" x14ac:dyDescent="0.2">
      <c r="A4" s="930" t="s">
        <v>37</v>
      </c>
      <c r="B4" s="930"/>
      <c r="C4" s="931"/>
      <c r="D4" s="1018" t="s">
        <v>38</v>
      </c>
      <c r="E4" s="946"/>
      <c r="F4" s="946"/>
      <c r="G4" s="946"/>
      <c r="H4" s="946"/>
      <c r="I4" s="946"/>
      <c r="J4" s="946" t="s">
        <v>40</v>
      </c>
      <c r="K4" s="946"/>
      <c r="L4" s="946"/>
      <c r="M4" s="946"/>
      <c r="N4" s="946"/>
      <c r="O4" s="947"/>
      <c r="P4" s="1016" t="s">
        <v>39</v>
      </c>
      <c r="Q4" s="946"/>
      <c r="R4" s="946"/>
      <c r="S4" s="946"/>
      <c r="T4" s="946"/>
      <c r="U4" s="946"/>
      <c r="V4" s="946" t="s">
        <v>218</v>
      </c>
      <c r="W4" s="946"/>
      <c r="X4" s="946"/>
      <c r="Y4" s="946"/>
      <c r="Z4" s="946"/>
      <c r="AA4" s="952"/>
      <c r="AC4" s="930" t="s">
        <v>37</v>
      </c>
      <c r="AD4" s="930"/>
      <c r="AE4" s="931"/>
      <c r="AF4" s="1018" t="s">
        <v>219</v>
      </c>
      <c r="AG4" s="946"/>
      <c r="AH4" s="946"/>
      <c r="AI4" s="946"/>
      <c r="AJ4" s="946"/>
      <c r="AK4" s="946"/>
      <c r="AL4" s="946" t="s">
        <v>220</v>
      </c>
      <c r="AM4" s="946"/>
      <c r="AN4" s="946"/>
      <c r="AO4" s="946"/>
      <c r="AP4" s="946"/>
      <c r="AQ4" s="947"/>
      <c r="AR4" s="1016" t="s">
        <v>221</v>
      </c>
      <c r="AS4" s="946"/>
      <c r="AT4" s="946"/>
      <c r="AU4" s="946"/>
      <c r="AV4" s="946"/>
      <c r="AW4" s="946"/>
      <c r="AX4" s="946" t="s">
        <v>222</v>
      </c>
      <c r="AY4" s="946"/>
      <c r="AZ4" s="946"/>
      <c r="BA4" s="946"/>
      <c r="BB4" s="946"/>
      <c r="BC4" s="952"/>
    </row>
    <row r="5" spans="1:57" s="646" customFormat="1" ht="27.75" customHeight="1" x14ac:dyDescent="0.15">
      <c r="A5" s="934" t="s">
        <v>41</v>
      </c>
      <c r="B5" s="1020"/>
      <c r="C5" s="1020"/>
      <c r="D5" s="1019" t="str">
        <f>予選リーグ!D5</f>
        <v>A1</v>
      </c>
      <c r="E5" s="948"/>
      <c r="F5" s="948"/>
      <c r="G5" s="948"/>
      <c r="H5" s="948"/>
      <c r="I5" s="948"/>
      <c r="J5" s="948" t="str">
        <f>予選リーグ!D10</f>
        <v>C1</v>
      </c>
      <c r="K5" s="948"/>
      <c r="L5" s="948"/>
      <c r="M5" s="948"/>
      <c r="N5" s="948"/>
      <c r="O5" s="949"/>
      <c r="P5" s="1024" t="str">
        <f>予選リーグ!G5</f>
        <v>B1</v>
      </c>
      <c r="Q5" s="1024"/>
      <c r="R5" s="1024"/>
      <c r="S5" s="1024"/>
      <c r="T5" s="1024"/>
      <c r="U5" s="1017"/>
      <c r="V5" s="948" t="str">
        <f>予選リーグ!G10</f>
        <v>D1</v>
      </c>
      <c r="W5" s="948"/>
      <c r="X5" s="948"/>
      <c r="Y5" s="948"/>
      <c r="Z5" s="948"/>
      <c r="AA5" s="953"/>
      <c r="AC5" s="934" t="s">
        <v>41</v>
      </c>
      <c r="AD5" s="1020"/>
      <c r="AE5" s="1020"/>
      <c r="AF5" s="1019" t="str">
        <f>予選リーグ!J5</f>
        <v>E1</v>
      </c>
      <c r="AG5" s="948"/>
      <c r="AH5" s="948"/>
      <c r="AI5" s="948"/>
      <c r="AJ5" s="948"/>
      <c r="AK5" s="948"/>
      <c r="AL5" s="1023" t="str">
        <f>予選リーグ!J10</f>
        <v>G1</v>
      </c>
      <c r="AM5" s="1024"/>
      <c r="AN5" s="1024"/>
      <c r="AO5" s="1024"/>
      <c r="AP5" s="1024"/>
      <c r="AQ5" s="1025"/>
      <c r="AR5" s="1017" t="str">
        <f>予選リーグ!M5</f>
        <v>F1</v>
      </c>
      <c r="AS5" s="948"/>
      <c r="AT5" s="948"/>
      <c r="AU5" s="948"/>
      <c r="AV5" s="948"/>
      <c r="AW5" s="948"/>
      <c r="AX5" s="948" t="str">
        <f>予選リーグ!M10</f>
        <v>H1</v>
      </c>
      <c r="AY5" s="948"/>
      <c r="AZ5" s="948"/>
      <c r="BA5" s="948"/>
      <c r="BB5" s="948"/>
      <c r="BC5" s="953"/>
    </row>
    <row r="6" spans="1:57" s="646" customFormat="1" ht="27.75" customHeight="1" x14ac:dyDescent="0.15">
      <c r="A6" s="985"/>
      <c r="B6" s="986"/>
      <c r="C6" s="986"/>
      <c r="D6" s="959" t="str">
        <f>予選リーグ!C7</f>
        <v>A2</v>
      </c>
      <c r="E6" s="955"/>
      <c r="F6" s="955"/>
      <c r="G6" s="955"/>
      <c r="H6" s="955"/>
      <c r="I6" s="955"/>
      <c r="J6" s="955" t="str">
        <f>予選リーグ!C12</f>
        <v>C2</v>
      </c>
      <c r="K6" s="955"/>
      <c r="L6" s="955"/>
      <c r="M6" s="955"/>
      <c r="N6" s="955"/>
      <c r="O6" s="962"/>
      <c r="P6" s="957" t="str">
        <f>予選リーグ!F7</f>
        <v>B2</v>
      </c>
      <c r="Q6" s="957"/>
      <c r="R6" s="957"/>
      <c r="S6" s="957"/>
      <c r="T6" s="957"/>
      <c r="U6" s="958"/>
      <c r="V6" s="955" t="str">
        <f>予選リーグ!F12</f>
        <v>D2</v>
      </c>
      <c r="W6" s="955"/>
      <c r="X6" s="955"/>
      <c r="Y6" s="955"/>
      <c r="Z6" s="955"/>
      <c r="AA6" s="956"/>
      <c r="AC6" s="985"/>
      <c r="AD6" s="986"/>
      <c r="AE6" s="986"/>
      <c r="AF6" s="959" t="str">
        <f>予選リーグ!I7</f>
        <v>E2</v>
      </c>
      <c r="AG6" s="955"/>
      <c r="AH6" s="955"/>
      <c r="AI6" s="955"/>
      <c r="AJ6" s="955"/>
      <c r="AK6" s="955"/>
      <c r="AL6" s="995" t="str">
        <f>予選リーグ!I12</f>
        <v>G2</v>
      </c>
      <c r="AM6" s="957"/>
      <c r="AN6" s="957"/>
      <c r="AO6" s="957"/>
      <c r="AP6" s="957"/>
      <c r="AQ6" s="996"/>
      <c r="AR6" s="958" t="str">
        <f>予選リーグ!L7</f>
        <v>F2</v>
      </c>
      <c r="AS6" s="955"/>
      <c r="AT6" s="955"/>
      <c r="AU6" s="955"/>
      <c r="AV6" s="955"/>
      <c r="AW6" s="955"/>
      <c r="AX6" s="955" t="str">
        <f>予選リーグ!L12</f>
        <v>H2</v>
      </c>
      <c r="AY6" s="955"/>
      <c r="AZ6" s="955"/>
      <c r="BA6" s="955"/>
      <c r="BB6" s="955"/>
      <c r="BC6" s="956"/>
    </row>
    <row r="7" spans="1:57" s="646" customFormat="1" ht="27.75" customHeight="1" thickBot="1" x14ac:dyDescent="0.2">
      <c r="A7" s="1021"/>
      <c r="B7" s="1022"/>
      <c r="C7" s="1022"/>
      <c r="D7" s="999" t="str">
        <f>予選リーグ!E7</f>
        <v>A3</v>
      </c>
      <c r="E7" s="950"/>
      <c r="F7" s="950"/>
      <c r="G7" s="950"/>
      <c r="H7" s="950"/>
      <c r="I7" s="950"/>
      <c r="J7" s="950" t="str">
        <f>予選リーグ!E12</f>
        <v>C3</v>
      </c>
      <c r="K7" s="950"/>
      <c r="L7" s="950"/>
      <c r="M7" s="950"/>
      <c r="N7" s="950"/>
      <c r="O7" s="951"/>
      <c r="P7" s="960" t="str">
        <f>予選リーグ!H7</f>
        <v>B3</v>
      </c>
      <c r="Q7" s="960"/>
      <c r="R7" s="960"/>
      <c r="S7" s="960"/>
      <c r="T7" s="960"/>
      <c r="U7" s="961"/>
      <c r="V7" s="950" t="str">
        <f>予選リーグ!H12</f>
        <v>D3</v>
      </c>
      <c r="W7" s="950"/>
      <c r="X7" s="950"/>
      <c r="Y7" s="950"/>
      <c r="Z7" s="950"/>
      <c r="AA7" s="954"/>
      <c r="AC7" s="1021"/>
      <c r="AD7" s="1022"/>
      <c r="AE7" s="1022"/>
      <c r="AF7" s="999" t="str">
        <f>予選リーグ!K7</f>
        <v>E3</v>
      </c>
      <c r="AG7" s="950"/>
      <c r="AH7" s="950"/>
      <c r="AI7" s="950"/>
      <c r="AJ7" s="950"/>
      <c r="AK7" s="950"/>
      <c r="AL7" s="997" t="str">
        <f>予選リーグ!K12</f>
        <v>G3</v>
      </c>
      <c r="AM7" s="960"/>
      <c r="AN7" s="960"/>
      <c r="AO7" s="960"/>
      <c r="AP7" s="960"/>
      <c r="AQ7" s="998"/>
      <c r="AR7" s="961" t="str">
        <f>予選リーグ!N7</f>
        <v>F3</v>
      </c>
      <c r="AS7" s="950"/>
      <c r="AT7" s="950"/>
      <c r="AU7" s="950"/>
      <c r="AV7" s="950"/>
      <c r="AW7" s="950"/>
      <c r="AX7" s="950" t="str">
        <f>予選リーグ!N12</f>
        <v>H3</v>
      </c>
      <c r="AY7" s="950"/>
      <c r="AZ7" s="950"/>
      <c r="BA7" s="950"/>
      <c r="BB7" s="950"/>
      <c r="BC7" s="954"/>
    </row>
    <row r="8" spans="1:57" s="646" customFormat="1" ht="19.5" x14ac:dyDescent="0.15">
      <c r="A8" s="648"/>
      <c r="B8" s="648"/>
      <c r="C8" s="648"/>
      <c r="D8" s="649"/>
      <c r="E8" s="650"/>
      <c r="F8" s="650"/>
      <c r="G8" s="650"/>
      <c r="H8" s="650"/>
      <c r="I8" s="650"/>
      <c r="J8" s="650"/>
      <c r="K8" s="650"/>
      <c r="L8" s="650"/>
      <c r="M8" s="650"/>
      <c r="N8" s="650"/>
      <c r="O8" s="651"/>
      <c r="P8" s="650"/>
      <c r="Q8" s="650"/>
      <c r="R8" s="650"/>
      <c r="S8" s="650"/>
      <c r="T8" s="650"/>
      <c r="U8" s="650"/>
      <c r="V8" s="650"/>
      <c r="W8" s="650"/>
      <c r="X8" s="650"/>
      <c r="Y8" s="650"/>
      <c r="Z8" s="650"/>
      <c r="AA8" s="652"/>
      <c r="AC8" s="648"/>
      <c r="AD8" s="648"/>
      <c r="AE8" s="648"/>
      <c r="AF8" s="649"/>
      <c r="AG8" s="650"/>
      <c r="AH8" s="650"/>
      <c r="AI8" s="650"/>
      <c r="AJ8" s="650"/>
      <c r="AK8" s="650"/>
      <c r="AL8" s="650"/>
      <c r="AM8" s="650"/>
      <c r="AN8" s="650"/>
      <c r="AO8" s="650"/>
      <c r="AP8" s="650"/>
      <c r="AQ8" s="651"/>
      <c r="AR8" s="650"/>
      <c r="AS8" s="650"/>
      <c r="AT8" s="650"/>
      <c r="AU8" s="650"/>
      <c r="AV8" s="650"/>
      <c r="AW8" s="650"/>
      <c r="AX8" s="650"/>
      <c r="AY8" s="650"/>
      <c r="AZ8" s="650"/>
      <c r="BA8" s="650"/>
      <c r="BB8" s="650"/>
      <c r="BC8" s="652"/>
    </row>
    <row r="9" spans="1:57" ht="24" x14ac:dyDescent="0.15">
      <c r="C9" s="654"/>
      <c r="D9" s="655"/>
      <c r="O9" s="656"/>
      <c r="AA9" s="657"/>
      <c r="AF9" s="660"/>
      <c r="AQ9" s="656"/>
      <c r="BC9" s="661"/>
    </row>
    <row r="10" spans="1:57" ht="21.75" customHeight="1" thickBot="1" x14ac:dyDescent="0.2">
      <c r="A10" s="1013" t="s">
        <v>50</v>
      </c>
      <c r="B10" s="1013"/>
      <c r="C10" s="1014"/>
      <c r="D10" s="655"/>
      <c r="O10" s="662"/>
      <c r="AA10" s="657"/>
      <c r="AC10" s="1013" t="s">
        <v>50</v>
      </c>
      <c r="AD10" s="1013"/>
      <c r="AE10" s="1014"/>
      <c r="AF10" s="655"/>
      <c r="AG10" s="653"/>
      <c r="AH10" s="653"/>
      <c r="AI10" s="653"/>
      <c r="AJ10" s="653"/>
      <c r="AK10" s="653"/>
      <c r="AL10" s="653"/>
      <c r="AM10" s="653"/>
      <c r="AN10" s="653"/>
      <c r="AO10" s="653"/>
      <c r="AP10" s="653"/>
      <c r="AQ10" s="662"/>
      <c r="AR10" s="653"/>
      <c r="AS10" s="653"/>
      <c r="AT10" s="653"/>
      <c r="AU10" s="653"/>
      <c r="AV10" s="653"/>
      <c r="AW10" s="653"/>
      <c r="AX10" s="653"/>
      <c r="AY10" s="653"/>
      <c r="AZ10" s="653"/>
      <c r="BA10" s="653"/>
      <c r="BB10" s="653"/>
      <c r="BC10" s="657"/>
    </row>
    <row r="11" spans="1:57" s="646" customFormat="1" ht="27.75" customHeight="1" x14ac:dyDescent="0.15">
      <c r="A11" s="988" t="s">
        <v>42</v>
      </c>
      <c r="B11" s="989"/>
      <c r="C11" s="990"/>
      <c r="D11" s="991" t="str">
        <f>予選リーグ!C15</f>
        <v>「A」コート</v>
      </c>
      <c r="E11" s="992"/>
      <c r="F11" s="992"/>
      <c r="G11" s="992"/>
      <c r="H11" s="992"/>
      <c r="I11" s="992"/>
      <c r="J11" s="992"/>
      <c r="K11" s="992"/>
      <c r="L11" s="992"/>
      <c r="M11" s="992"/>
      <c r="N11" s="992"/>
      <c r="O11" s="993"/>
      <c r="P11" s="992" t="str">
        <f>予選リーグ!F15</f>
        <v>「B」コート</v>
      </c>
      <c r="Q11" s="992"/>
      <c r="R11" s="992"/>
      <c r="S11" s="992"/>
      <c r="T11" s="992"/>
      <c r="U11" s="992"/>
      <c r="V11" s="992"/>
      <c r="W11" s="992"/>
      <c r="X11" s="992"/>
      <c r="Y11" s="992"/>
      <c r="Z11" s="992"/>
      <c r="AA11" s="994"/>
      <c r="AC11" s="988" t="s">
        <v>42</v>
      </c>
      <c r="AD11" s="989"/>
      <c r="AE11" s="990"/>
      <c r="AF11" s="991" t="str">
        <f>予選リーグ!I15</f>
        <v>「A」コート</v>
      </c>
      <c r="AG11" s="992"/>
      <c r="AH11" s="992"/>
      <c r="AI11" s="992"/>
      <c r="AJ11" s="992"/>
      <c r="AK11" s="992"/>
      <c r="AL11" s="992"/>
      <c r="AM11" s="992"/>
      <c r="AN11" s="992"/>
      <c r="AO11" s="992"/>
      <c r="AP11" s="992"/>
      <c r="AQ11" s="993"/>
      <c r="AR11" s="992" t="str">
        <f>予選リーグ!L15</f>
        <v>「B」コート</v>
      </c>
      <c r="AS11" s="992"/>
      <c r="AT11" s="992"/>
      <c r="AU11" s="992"/>
      <c r="AV11" s="992"/>
      <c r="AW11" s="992"/>
      <c r="AX11" s="992"/>
      <c r="AY11" s="992"/>
      <c r="AZ11" s="992"/>
      <c r="BA11" s="992"/>
      <c r="BB11" s="992"/>
      <c r="BC11" s="994"/>
    </row>
    <row r="12" spans="1:57" s="646" customFormat="1" ht="27.75" customHeight="1" thickBot="1" x14ac:dyDescent="0.2">
      <c r="A12" s="932" t="s">
        <v>51</v>
      </c>
      <c r="B12" s="933"/>
      <c r="C12" s="934"/>
      <c r="D12" s="663"/>
      <c r="E12" s="648"/>
      <c r="F12" s="648"/>
      <c r="G12" s="648"/>
      <c r="H12" s="648"/>
      <c r="I12" s="647" t="s">
        <v>52</v>
      </c>
      <c r="J12" s="648"/>
      <c r="K12" s="648"/>
      <c r="L12" s="664"/>
      <c r="M12" s="985" t="s">
        <v>6097</v>
      </c>
      <c r="N12" s="986"/>
      <c r="O12" s="987"/>
      <c r="P12" s="647"/>
      <c r="Q12" s="648"/>
      <c r="R12" s="648"/>
      <c r="S12" s="648"/>
      <c r="T12" s="648"/>
      <c r="U12" s="647" t="s">
        <v>52</v>
      </c>
      <c r="V12" s="648"/>
      <c r="W12" s="648"/>
      <c r="X12" s="664"/>
      <c r="Y12" s="985" t="s">
        <v>6097</v>
      </c>
      <c r="Z12" s="986"/>
      <c r="AA12" s="987"/>
      <c r="AC12" s="932" t="s">
        <v>51</v>
      </c>
      <c r="AD12" s="933"/>
      <c r="AE12" s="934"/>
      <c r="AF12" s="663"/>
      <c r="AG12" s="648"/>
      <c r="AH12" s="648"/>
      <c r="AI12" s="648"/>
      <c r="AJ12" s="648"/>
      <c r="AK12" s="647" t="s">
        <v>52</v>
      </c>
      <c r="AL12" s="648"/>
      <c r="AM12" s="648"/>
      <c r="AN12" s="664"/>
      <c r="AO12" s="985" t="s">
        <v>6097</v>
      </c>
      <c r="AP12" s="986"/>
      <c r="AQ12" s="987"/>
      <c r="AR12" s="647"/>
      <c r="AS12" s="648"/>
      <c r="AT12" s="648"/>
      <c r="AU12" s="648"/>
      <c r="AV12" s="648"/>
      <c r="AW12" s="647" t="s">
        <v>52</v>
      </c>
      <c r="AX12" s="648"/>
      <c r="AY12" s="648"/>
      <c r="AZ12" s="664"/>
      <c r="BA12" s="985" t="s">
        <v>6097</v>
      </c>
      <c r="BB12" s="986"/>
      <c r="BC12" s="987"/>
    </row>
    <row r="13" spans="1:57" ht="54.75" customHeight="1" x14ac:dyDescent="0.15">
      <c r="A13" s="924" t="s">
        <v>353</v>
      </c>
      <c r="B13" s="927">
        <f>予選リーグ!B19</f>
        <v>0.41666666666666669</v>
      </c>
      <c r="C13" s="927"/>
      <c r="D13" s="922" t="s">
        <v>6</v>
      </c>
      <c r="E13" s="923"/>
      <c r="F13" s="906" t="str">
        <f>予選リーグ!C19</f>
        <v>A1</v>
      </c>
      <c r="G13" s="906"/>
      <c r="H13" s="913"/>
      <c r="I13" s="665" t="s">
        <v>354</v>
      </c>
      <c r="J13" s="905" t="str">
        <f>予選リーグ!E19</f>
        <v>A2</v>
      </c>
      <c r="K13" s="906"/>
      <c r="L13" s="906"/>
      <c r="M13" s="902" t="str">
        <f>予選リーグ!D19</f>
        <v>A3</v>
      </c>
      <c r="N13" s="903"/>
      <c r="O13" s="912"/>
      <c r="P13" s="926" t="s">
        <v>6</v>
      </c>
      <c r="Q13" s="923"/>
      <c r="R13" s="913" t="str">
        <f>予選リーグ!F19</f>
        <v>B1</v>
      </c>
      <c r="S13" s="929"/>
      <c r="T13" s="929"/>
      <c r="U13" s="665" t="s">
        <v>354</v>
      </c>
      <c r="V13" s="929" t="str">
        <f>予選リーグ!H19</f>
        <v>B2</v>
      </c>
      <c r="W13" s="929"/>
      <c r="X13" s="905"/>
      <c r="Y13" s="902" t="str">
        <f>予選リーグ!G19</f>
        <v>B3</v>
      </c>
      <c r="Z13" s="903"/>
      <c r="AA13" s="904"/>
      <c r="AC13" s="924" t="s">
        <v>353</v>
      </c>
      <c r="AD13" s="927">
        <f>予選リーグ!B19</f>
        <v>0.41666666666666669</v>
      </c>
      <c r="AE13" s="927"/>
      <c r="AF13" s="922" t="s">
        <v>6</v>
      </c>
      <c r="AG13" s="923"/>
      <c r="AH13" s="906" t="str">
        <f>予選リーグ!I19</f>
        <v>E1</v>
      </c>
      <c r="AI13" s="906"/>
      <c r="AJ13" s="913"/>
      <c r="AK13" s="665" t="s">
        <v>354</v>
      </c>
      <c r="AL13" s="905" t="str">
        <f>予選リーグ!K19</f>
        <v>E2</v>
      </c>
      <c r="AM13" s="906"/>
      <c r="AN13" s="906"/>
      <c r="AO13" s="902" t="str">
        <f>予選リーグ!J19</f>
        <v>E3</v>
      </c>
      <c r="AP13" s="903"/>
      <c r="AQ13" s="912"/>
      <c r="AR13" s="926" t="s">
        <v>6</v>
      </c>
      <c r="AS13" s="923"/>
      <c r="AT13" s="906" t="str">
        <f>予選リーグ!L19</f>
        <v>F1</v>
      </c>
      <c r="AU13" s="906"/>
      <c r="AV13" s="913"/>
      <c r="AW13" s="665" t="s">
        <v>354</v>
      </c>
      <c r="AX13" s="905" t="str">
        <f>予選リーグ!N19</f>
        <v>F2</v>
      </c>
      <c r="AY13" s="906"/>
      <c r="AZ13" s="906"/>
      <c r="BA13" s="902" t="str">
        <f>予選リーグ!M19</f>
        <v>F3</v>
      </c>
      <c r="BB13" s="903"/>
      <c r="BC13" s="904"/>
    </row>
    <row r="14" spans="1:57" s="667" customFormat="1" ht="54.75" customHeight="1" thickBot="1" x14ac:dyDescent="0.2">
      <c r="A14" s="925"/>
      <c r="B14" s="928"/>
      <c r="C14" s="928"/>
      <c r="D14" s="921" t="s">
        <v>53</v>
      </c>
      <c r="E14" s="910"/>
      <c r="F14" s="911"/>
      <c r="G14" s="907"/>
      <c r="H14" s="907"/>
      <c r="I14" s="666" t="s">
        <v>354</v>
      </c>
      <c r="J14" s="907"/>
      <c r="K14" s="907"/>
      <c r="L14" s="908"/>
      <c r="M14" s="899"/>
      <c r="N14" s="900"/>
      <c r="O14" s="920"/>
      <c r="P14" s="909" t="s">
        <v>53</v>
      </c>
      <c r="Q14" s="910"/>
      <c r="R14" s="911"/>
      <c r="S14" s="907"/>
      <c r="T14" s="907"/>
      <c r="U14" s="666" t="s">
        <v>354</v>
      </c>
      <c r="V14" s="907"/>
      <c r="W14" s="907"/>
      <c r="X14" s="908"/>
      <c r="Y14" s="899"/>
      <c r="Z14" s="900"/>
      <c r="AA14" s="901"/>
      <c r="AC14" s="925"/>
      <c r="AD14" s="928"/>
      <c r="AE14" s="928"/>
      <c r="AF14" s="921" t="s">
        <v>53</v>
      </c>
      <c r="AG14" s="910"/>
      <c r="AH14" s="911"/>
      <c r="AI14" s="907"/>
      <c r="AJ14" s="907"/>
      <c r="AK14" s="666" t="s">
        <v>354</v>
      </c>
      <c r="AL14" s="907"/>
      <c r="AM14" s="907"/>
      <c r="AN14" s="908"/>
      <c r="AO14" s="899"/>
      <c r="AP14" s="900"/>
      <c r="AQ14" s="920"/>
      <c r="AR14" s="909" t="s">
        <v>53</v>
      </c>
      <c r="AS14" s="910"/>
      <c r="AT14" s="911"/>
      <c r="AU14" s="907"/>
      <c r="AV14" s="907"/>
      <c r="AW14" s="666" t="s">
        <v>354</v>
      </c>
      <c r="AX14" s="907"/>
      <c r="AY14" s="907"/>
      <c r="AZ14" s="908"/>
      <c r="BA14" s="899"/>
      <c r="BB14" s="900"/>
      <c r="BC14" s="901"/>
    </row>
    <row r="15" spans="1:57" ht="54.75" customHeight="1" x14ac:dyDescent="0.15">
      <c r="A15" s="924" t="s">
        <v>355</v>
      </c>
      <c r="B15" s="927">
        <f>予選リーグ!B21</f>
        <v>0.4513888888888889</v>
      </c>
      <c r="C15" s="927"/>
      <c r="D15" s="922" t="s">
        <v>6</v>
      </c>
      <c r="E15" s="923"/>
      <c r="F15" s="906" t="str">
        <f>予選リーグ!C21</f>
        <v>C1</v>
      </c>
      <c r="G15" s="906"/>
      <c r="H15" s="913"/>
      <c r="I15" s="665" t="s">
        <v>354</v>
      </c>
      <c r="J15" s="905" t="str">
        <f>予選リーグ!E21</f>
        <v>C2</v>
      </c>
      <c r="K15" s="906"/>
      <c r="L15" s="906"/>
      <c r="M15" s="902" t="str">
        <f>予選リーグ!D21</f>
        <v>C3</v>
      </c>
      <c r="N15" s="903"/>
      <c r="O15" s="912"/>
      <c r="P15" s="926" t="s">
        <v>6</v>
      </c>
      <c r="Q15" s="923"/>
      <c r="R15" s="913" t="str">
        <f>予選リーグ!F21</f>
        <v>D1</v>
      </c>
      <c r="S15" s="929"/>
      <c r="T15" s="929"/>
      <c r="U15" s="665" t="s">
        <v>354</v>
      </c>
      <c r="V15" s="929" t="str">
        <f>予選リーグ!H21</f>
        <v>D2</v>
      </c>
      <c r="W15" s="929"/>
      <c r="X15" s="905"/>
      <c r="Y15" s="902" t="str">
        <f>予選リーグ!G21</f>
        <v>D3</v>
      </c>
      <c r="Z15" s="903"/>
      <c r="AA15" s="904"/>
      <c r="AC15" s="924" t="s">
        <v>355</v>
      </c>
      <c r="AD15" s="927">
        <f>予選リーグ!B21</f>
        <v>0.4513888888888889</v>
      </c>
      <c r="AE15" s="927"/>
      <c r="AF15" s="922" t="s">
        <v>6</v>
      </c>
      <c r="AG15" s="923"/>
      <c r="AH15" s="906" t="str">
        <f>予選リーグ!I21</f>
        <v>G1</v>
      </c>
      <c r="AI15" s="906"/>
      <c r="AJ15" s="913"/>
      <c r="AK15" s="665" t="s">
        <v>354</v>
      </c>
      <c r="AL15" s="905" t="str">
        <f>予選リーグ!K21</f>
        <v>G2</v>
      </c>
      <c r="AM15" s="906"/>
      <c r="AN15" s="906"/>
      <c r="AO15" s="902" t="str">
        <f>予選リーグ!J21</f>
        <v>G3</v>
      </c>
      <c r="AP15" s="903"/>
      <c r="AQ15" s="912"/>
      <c r="AR15" s="926" t="s">
        <v>6</v>
      </c>
      <c r="AS15" s="923"/>
      <c r="AT15" s="906" t="str">
        <f>予選リーグ!L21</f>
        <v>H1</v>
      </c>
      <c r="AU15" s="906"/>
      <c r="AV15" s="913"/>
      <c r="AW15" s="665" t="s">
        <v>354</v>
      </c>
      <c r="AX15" s="905" t="str">
        <f>予選リーグ!N21</f>
        <v>H2</v>
      </c>
      <c r="AY15" s="906"/>
      <c r="AZ15" s="906"/>
      <c r="BA15" s="902" t="str">
        <f>予選リーグ!M21</f>
        <v>H3</v>
      </c>
      <c r="BB15" s="903"/>
      <c r="BC15" s="904"/>
    </row>
    <row r="16" spans="1:57" s="667" customFormat="1" ht="54.75" customHeight="1" thickBot="1" x14ac:dyDescent="0.2">
      <c r="A16" s="925"/>
      <c r="B16" s="928"/>
      <c r="C16" s="928"/>
      <c r="D16" s="921" t="s">
        <v>53</v>
      </c>
      <c r="E16" s="910"/>
      <c r="F16" s="911"/>
      <c r="G16" s="907"/>
      <c r="H16" s="907"/>
      <c r="I16" s="666" t="s">
        <v>354</v>
      </c>
      <c r="J16" s="907"/>
      <c r="K16" s="907"/>
      <c r="L16" s="908"/>
      <c r="M16" s="899"/>
      <c r="N16" s="900"/>
      <c r="O16" s="920"/>
      <c r="P16" s="909" t="s">
        <v>53</v>
      </c>
      <c r="Q16" s="910"/>
      <c r="R16" s="911"/>
      <c r="S16" s="907"/>
      <c r="T16" s="907"/>
      <c r="U16" s="666" t="s">
        <v>354</v>
      </c>
      <c r="V16" s="907"/>
      <c r="W16" s="907"/>
      <c r="X16" s="908"/>
      <c r="Y16" s="899"/>
      <c r="Z16" s="900"/>
      <c r="AA16" s="901"/>
      <c r="AC16" s="925"/>
      <c r="AD16" s="928"/>
      <c r="AE16" s="928"/>
      <c r="AF16" s="921" t="s">
        <v>53</v>
      </c>
      <c r="AG16" s="910"/>
      <c r="AH16" s="911"/>
      <c r="AI16" s="907"/>
      <c r="AJ16" s="907"/>
      <c r="AK16" s="666" t="s">
        <v>354</v>
      </c>
      <c r="AL16" s="907"/>
      <c r="AM16" s="907"/>
      <c r="AN16" s="908"/>
      <c r="AO16" s="899"/>
      <c r="AP16" s="900"/>
      <c r="AQ16" s="920"/>
      <c r="AR16" s="909" t="s">
        <v>53</v>
      </c>
      <c r="AS16" s="910"/>
      <c r="AT16" s="911"/>
      <c r="AU16" s="907"/>
      <c r="AV16" s="907"/>
      <c r="AW16" s="666" t="s">
        <v>354</v>
      </c>
      <c r="AX16" s="907"/>
      <c r="AY16" s="907"/>
      <c r="AZ16" s="908"/>
      <c r="BA16" s="899"/>
      <c r="BB16" s="900"/>
      <c r="BC16" s="901"/>
    </row>
    <row r="17" spans="1:55" ht="54.75" customHeight="1" x14ac:dyDescent="0.15">
      <c r="A17" s="924" t="s">
        <v>356</v>
      </c>
      <c r="B17" s="927">
        <f>予選リーグ!B23</f>
        <v>0.4861111111111111</v>
      </c>
      <c r="C17" s="927"/>
      <c r="D17" s="922" t="s">
        <v>6</v>
      </c>
      <c r="E17" s="923"/>
      <c r="F17" s="906" t="str">
        <f>予選リーグ!C23</f>
        <v>A2</v>
      </c>
      <c r="G17" s="906"/>
      <c r="H17" s="913"/>
      <c r="I17" s="665" t="s">
        <v>354</v>
      </c>
      <c r="J17" s="905" t="str">
        <f>予選リーグ!E23</f>
        <v>A3</v>
      </c>
      <c r="K17" s="906"/>
      <c r="L17" s="906"/>
      <c r="M17" s="902" t="str">
        <f>予選リーグ!D23</f>
        <v>A1</v>
      </c>
      <c r="N17" s="903"/>
      <c r="O17" s="912"/>
      <c r="P17" s="926" t="s">
        <v>6</v>
      </c>
      <c r="Q17" s="923"/>
      <c r="R17" s="913" t="str">
        <f>予選リーグ!F23</f>
        <v>B2</v>
      </c>
      <c r="S17" s="929"/>
      <c r="T17" s="929"/>
      <c r="U17" s="665" t="s">
        <v>354</v>
      </c>
      <c r="V17" s="929" t="str">
        <f>予選リーグ!H23</f>
        <v>B3</v>
      </c>
      <c r="W17" s="929"/>
      <c r="X17" s="905"/>
      <c r="Y17" s="902" t="str">
        <f>予選リーグ!G23</f>
        <v>B1</v>
      </c>
      <c r="Z17" s="903"/>
      <c r="AA17" s="904"/>
      <c r="AC17" s="924" t="s">
        <v>356</v>
      </c>
      <c r="AD17" s="927">
        <f>予選リーグ!B23</f>
        <v>0.4861111111111111</v>
      </c>
      <c r="AE17" s="927"/>
      <c r="AF17" s="922" t="s">
        <v>6</v>
      </c>
      <c r="AG17" s="923"/>
      <c r="AH17" s="906" t="str">
        <f>予選リーグ!I23</f>
        <v>E2</v>
      </c>
      <c r="AI17" s="906"/>
      <c r="AJ17" s="913"/>
      <c r="AK17" s="665" t="s">
        <v>354</v>
      </c>
      <c r="AL17" s="905" t="str">
        <f>予選リーグ!K23</f>
        <v>E3</v>
      </c>
      <c r="AM17" s="906"/>
      <c r="AN17" s="906"/>
      <c r="AO17" s="902" t="str">
        <f>予選リーグ!J23</f>
        <v>E1</v>
      </c>
      <c r="AP17" s="903"/>
      <c r="AQ17" s="912"/>
      <c r="AR17" s="926" t="s">
        <v>6</v>
      </c>
      <c r="AS17" s="923"/>
      <c r="AT17" s="906" t="str">
        <f>予選リーグ!L23</f>
        <v>F2</v>
      </c>
      <c r="AU17" s="906"/>
      <c r="AV17" s="913"/>
      <c r="AW17" s="665" t="s">
        <v>354</v>
      </c>
      <c r="AX17" s="905" t="str">
        <f>予選リーグ!N23</f>
        <v>F3</v>
      </c>
      <c r="AY17" s="906"/>
      <c r="AZ17" s="906"/>
      <c r="BA17" s="902" t="str">
        <f>予選リーグ!M23</f>
        <v>F1</v>
      </c>
      <c r="BB17" s="903"/>
      <c r="BC17" s="904"/>
    </row>
    <row r="18" spans="1:55" s="667" customFormat="1" ht="54.75" customHeight="1" thickBot="1" x14ac:dyDescent="0.2">
      <c r="A18" s="925"/>
      <c r="B18" s="928"/>
      <c r="C18" s="928"/>
      <c r="D18" s="921" t="s">
        <v>53</v>
      </c>
      <c r="E18" s="910"/>
      <c r="F18" s="911"/>
      <c r="G18" s="907"/>
      <c r="H18" s="907"/>
      <c r="I18" s="666" t="s">
        <v>354</v>
      </c>
      <c r="J18" s="907"/>
      <c r="K18" s="907"/>
      <c r="L18" s="908"/>
      <c r="M18" s="899"/>
      <c r="N18" s="900"/>
      <c r="O18" s="920"/>
      <c r="P18" s="909" t="s">
        <v>53</v>
      </c>
      <c r="Q18" s="910"/>
      <c r="R18" s="911"/>
      <c r="S18" s="907"/>
      <c r="T18" s="907"/>
      <c r="U18" s="666" t="s">
        <v>354</v>
      </c>
      <c r="V18" s="907"/>
      <c r="W18" s="907"/>
      <c r="X18" s="908"/>
      <c r="Y18" s="899"/>
      <c r="Z18" s="900"/>
      <c r="AA18" s="901"/>
      <c r="AC18" s="925"/>
      <c r="AD18" s="928"/>
      <c r="AE18" s="928"/>
      <c r="AF18" s="921" t="s">
        <v>53</v>
      </c>
      <c r="AG18" s="910"/>
      <c r="AH18" s="911"/>
      <c r="AI18" s="907"/>
      <c r="AJ18" s="907"/>
      <c r="AK18" s="666" t="s">
        <v>354</v>
      </c>
      <c r="AL18" s="907"/>
      <c r="AM18" s="907"/>
      <c r="AN18" s="908"/>
      <c r="AO18" s="899"/>
      <c r="AP18" s="900"/>
      <c r="AQ18" s="920"/>
      <c r="AR18" s="909" t="s">
        <v>53</v>
      </c>
      <c r="AS18" s="910"/>
      <c r="AT18" s="911"/>
      <c r="AU18" s="907"/>
      <c r="AV18" s="907"/>
      <c r="AW18" s="666" t="s">
        <v>354</v>
      </c>
      <c r="AX18" s="907"/>
      <c r="AY18" s="907"/>
      <c r="AZ18" s="908"/>
      <c r="BA18" s="899"/>
      <c r="BB18" s="900"/>
      <c r="BC18" s="901"/>
    </row>
    <row r="19" spans="1:55" ht="54.75" customHeight="1" x14ac:dyDescent="0.15">
      <c r="A19" s="924"/>
      <c r="B19" s="927">
        <f>予選リーグ!B25</f>
        <v>0.52083333333333337</v>
      </c>
      <c r="C19" s="927"/>
      <c r="D19" s="914" t="s">
        <v>81</v>
      </c>
      <c r="E19" s="915"/>
      <c r="F19" s="915"/>
      <c r="G19" s="915"/>
      <c r="H19" s="915"/>
      <c r="I19" s="915"/>
      <c r="J19" s="915"/>
      <c r="K19" s="915"/>
      <c r="L19" s="915"/>
      <c r="M19" s="915"/>
      <c r="N19" s="915"/>
      <c r="O19" s="915"/>
      <c r="P19" s="915"/>
      <c r="Q19" s="915"/>
      <c r="R19" s="915"/>
      <c r="S19" s="915"/>
      <c r="T19" s="915"/>
      <c r="U19" s="915"/>
      <c r="V19" s="915"/>
      <c r="W19" s="915"/>
      <c r="X19" s="915"/>
      <c r="Y19" s="915"/>
      <c r="Z19" s="915"/>
      <c r="AA19" s="916"/>
      <c r="AC19" s="924"/>
      <c r="AD19" s="927">
        <f>予選リーグ!B25</f>
        <v>0.52083333333333337</v>
      </c>
      <c r="AE19" s="927"/>
      <c r="AF19" s="914" t="s">
        <v>81</v>
      </c>
      <c r="AG19" s="915"/>
      <c r="AH19" s="915"/>
      <c r="AI19" s="915"/>
      <c r="AJ19" s="915"/>
      <c r="AK19" s="915"/>
      <c r="AL19" s="915"/>
      <c r="AM19" s="915"/>
      <c r="AN19" s="915"/>
      <c r="AO19" s="915"/>
      <c r="AP19" s="915"/>
      <c r="AQ19" s="915"/>
      <c r="AR19" s="915"/>
      <c r="AS19" s="915"/>
      <c r="AT19" s="915"/>
      <c r="AU19" s="915"/>
      <c r="AV19" s="915"/>
      <c r="AW19" s="915"/>
      <c r="AX19" s="915"/>
      <c r="AY19" s="915"/>
      <c r="AZ19" s="915"/>
      <c r="BA19" s="915"/>
      <c r="BB19" s="915"/>
      <c r="BC19" s="916"/>
    </row>
    <row r="20" spans="1:55" s="667" customFormat="1" ht="54.75" customHeight="1" thickBot="1" x14ac:dyDescent="0.2">
      <c r="A20" s="925"/>
      <c r="B20" s="928"/>
      <c r="C20" s="928"/>
      <c r="D20" s="917"/>
      <c r="E20" s="918"/>
      <c r="F20" s="918"/>
      <c r="G20" s="918"/>
      <c r="H20" s="918"/>
      <c r="I20" s="918"/>
      <c r="J20" s="918"/>
      <c r="K20" s="918"/>
      <c r="L20" s="918"/>
      <c r="M20" s="918"/>
      <c r="N20" s="918"/>
      <c r="O20" s="918"/>
      <c r="P20" s="918"/>
      <c r="Q20" s="918"/>
      <c r="R20" s="918"/>
      <c r="S20" s="918"/>
      <c r="T20" s="918"/>
      <c r="U20" s="918"/>
      <c r="V20" s="918"/>
      <c r="W20" s="918"/>
      <c r="X20" s="918"/>
      <c r="Y20" s="918"/>
      <c r="Z20" s="918"/>
      <c r="AA20" s="919"/>
      <c r="AC20" s="925"/>
      <c r="AD20" s="928"/>
      <c r="AE20" s="928"/>
      <c r="AF20" s="917"/>
      <c r="AG20" s="918"/>
      <c r="AH20" s="918"/>
      <c r="AI20" s="918"/>
      <c r="AJ20" s="918"/>
      <c r="AK20" s="918"/>
      <c r="AL20" s="918"/>
      <c r="AM20" s="918"/>
      <c r="AN20" s="918"/>
      <c r="AO20" s="918"/>
      <c r="AP20" s="918"/>
      <c r="AQ20" s="918"/>
      <c r="AR20" s="918"/>
      <c r="AS20" s="918"/>
      <c r="AT20" s="918"/>
      <c r="AU20" s="918"/>
      <c r="AV20" s="918"/>
      <c r="AW20" s="918"/>
      <c r="AX20" s="918"/>
      <c r="AY20" s="918"/>
      <c r="AZ20" s="918"/>
      <c r="BA20" s="918"/>
      <c r="BB20" s="918"/>
      <c r="BC20" s="919"/>
    </row>
    <row r="21" spans="1:55" ht="54.75" customHeight="1" x14ac:dyDescent="0.15">
      <c r="A21" s="924" t="s">
        <v>183</v>
      </c>
      <c r="B21" s="927">
        <f>予選リーグ!B27</f>
        <v>0.55555555555555558</v>
      </c>
      <c r="C21" s="927"/>
      <c r="D21" s="922" t="s">
        <v>6</v>
      </c>
      <c r="E21" s="923"/>
      <c r="F21" s="906" t="str">
        <f>予選リーグ!C27</f>
        <v>C2</v>
      </c>
      <c r="G21" s="906"/>
      <c r="H21" s="913"/>
      <c r="I21" s="665" t="s">
        <v>354</v>
      </c>
      <c r="J21" s="905" t="str">
        <f>予選リーグ!E27</f>
        <v>C3</v>
      </c>
      <c r="K21" s="906"/>
      <c r="L21" s="906"/>
      <c r="M21" s="902" t="str">
        <f>予選リーグ!D27</f>
        <v>C1</v>
      </c>
      <c r="N21" s="903"/>
      <c r="O21" s="912"/>
      <c r="P21" s="926" t="s">
        <v>6</v>
      </c>
      <c r="Q21" s="923"/>
      <c r="R21" s="913" t="str">
        <f>予選リーグ!F27</f>
        <v>D2</v>
      </c>
      <c r="S21" s="929"/>
      <c r="T21" s="929"/>
      <c r="U21" s="665" t="s">
        <v>354</v>
      </c>
      <c r="V21" s="929" t="str">
        <f>予選リーグ!H27</f>
        <v>D3</v>
      </c>
      <c r="W21" s="929"/>
      <c r="X21" s="905"/>
      <c r="Y21" s="902" t="str">
        <f>予選リーグ!G27</f>
        <v>D1</v>
      </c>
      <c r="Z21" s="903"/>
      <c r="AA21" s="904"/>
      <c r="AC21" s="924" t="s">
        <v>357</v>
      </c>
      <c r="AD21" s="927">
        <f>予選リーグ!B27</f>
        <v>0.55555555555555558</v>
      </c>
      <c r="AE21" s="927"/>
      <c r="AF21" s="922" t="s">
        <v>6</v>
      </c>
      <c r="AG21" s="923"/>
      <c r="AH21" s="906" t="str">
        <f>予選リーグ!I27</f>
        <v>G2</v>
      </c>
      <c r="AI21" s="906"/>
      <c r="AJ21" s="913"/>
      <c r="AK21" s="665" t="s">
        <v>354</v>
      </c>
      <c r="AL21" s="905" t="str">
        <f>予選リーグ!K27</f>
        <v>G3</v>
      </c>
      <c r="AM21" s="906"/>
      <c r="AN21" s="906"/>
      <c r="AO21" s="902" t="str">
        <f>予選リーグ!J27</f>
        <v>G1</v>
      </c>
      <c r="AP21" s="903"/>
      <c r="AQ21" s="912"/>
      <c r="AR21" s="926" t="s">
        <v>6</v>
      </c>
      <c r="AS21" s="923"/>
      <c r="AT21" s="906" t="str">
        <f>予選リーグ!L27</f>
        <v>H2</v>
      </c>
      <c r="AU21" s="906"/>
      <c r="AV21" s="913"/>
      <c r="AW21" s="665" t="s">
        <v>354</v>
      </c>
      <c r="AX21" s="905" t="str">
        <f>予選リーグ!N27</f>
        <v>H3</v>
      </c>
      <c r="AY21" s="906"/>
      <c r="AZ21" s="906"/>
      <c r="BA21" s="902" t="str">
        <f>予選リーグ!M27</f>
        <v>H1</v>
      </c>
      <c r="BB21" s="903"/>
      <c r="BC21" s="904"/>
    </row>
    <row r="22" spans="1:55" s="667" customFormat="1" ht="54.75" customHeight="1" thickBot="1" x14ac:dyDescent="0.2">
      <c r="A22" s="925"/>
      <c r="B22" s="928"/>
      <c r="C22" s="928"/>
      <c r="D22" s="921" t="s">
        <v>53</v>
      </c>
      <c r="E22" s="910"/>
      <c r="F22" s="911"/>
      <c r="G22" s="907"/>
      <c r="H22" s="907"/>
      <c r="I22" s="666" t="s">
        <v>354</v>
      </c>
      <c r="J22" s="907"/>
      <c r="K22" s="907"/>
      <c r="L22" s="908"/>
      <c r="M22" s="899"/>
      <c r="N22" s="900"/>
      <c r="O22" s="920"/>
      <c r="P22" s="909" t="s">
        <v>53</v>
      </c>
      <c r="Q22" s="910"/>
      <c r="R22" s="911"/>
      <c r="S22" s="907"/>
      <c r="T22" s="907"/>
      <c r="U22" s="666" t="s">
        <v>354</v>
      </c>
      <c r="V22" s="907"/>
      <c r="W22" s="907"/>
      <c r="X22" s="908"/>
      <c r="Y22" s="899"/>
      <c r="Z22" s="900"/>
      <c r="AA22" s="901"/>
      <c r="AC22" s="925"/>
      <c r="AD22" s="928"/>
      <c r="AE22" s="928"/>
      <c r="AF22" s="921" t="s">
        <v>53</v>
      </c>
      <c r="AG22" s="910"/>
      <c r="AH22" s="911"/>
      <c r="AI22" s="907"/>
      <c r="AJ22" s="907"/>
      <c r="AK22" s="666" t="s">
        <v>354</v>
      </c>
      <c r="AL22" s="907"/>
      <c r="AM22" s="907"/>
      <c r="AN22" s="908"/>
      <c r="AO22" s="899"/>
      <c r="AP22" s="900"/>
      <c r="AQ22" s="920"/>
      <c r="AR22" s="909" t="s">
        <v>53</v>
      </c>
      <c r="AS22" s="910"/>
      <c r="AT22" s="911"/>
      <c r="AU22" s="907"/>
      <c r="AV22" s="907"/>
      <c r="AW22" s="666" t="s">
        <v>354</v>
      </c>
      <c r="AX22" s="907"/>
      <c r="AY22" s="907"/>
      <c r="AZ22" s="908"/>
      <c r="BA22" s="899"/>
      <c r="BB22" s="900"/>
      <c r="BC22" s="901"/>
    </row>
    <row r="23" spans="1:55" ht="54.75" customHeight="1" x14ac:dyDescent="0.15">
      <c r="A23" s="924" t="s">
        <v>358</v>
      </c>
      <c r="B23" s="927">
        <f>予選リーグ!B29</f>
        <v>0.59027777777777779</v>
      </c>
      <c r="C23" s="927"/>
      <c r="D23" s="922" t="s">
        <v>6</v>
      </c>
      <c r="E23" s="923"/>
      <c r="F23" s="906" t="str">
        <f>予選リーグ!C29</f>
        <v>A3</v>
      </c>
      <c r="G23" s="906"/>
      <c r="H23" s="913"/>
      <c r="I23" s="665" t="s">
        <v>354</v>
      </c>
      <c r="J23" s="905" t="str">
        <f>予選リーグ!E29</f>
        <v>A1</v>
      </c>
      <c r="K23" s="906"/>
      <c r="L23" s="906"/>
      <c r="M23" s="902" t="str">
        <f>予選リーグ!D29</f>
        <v>A2</v>
      </c>
      <c r="N23" s="903"/>
      <c r="O23" s="912"/>
      <c r="P23" s="926" t="s">
        <v>6</v>
      </c>
      <c r="Q23" s="923"/>
      <c r="R23" s="913" t="str">
        <f>予選リーグ!F29</f>
        <v>B3</v>
      </c>
      <c r="S23" s="929"/>
      <c r="T23" s="929"/>
      <c r="U23" s="665" t="s">
        <v>354</v>
      </c>
      <c r="V23" s="929" t="str">
        <f>予選リーグ!H29</f>
        <v>B1</v>
      </c>
      <c r="W23" s="929"/>
      <c r="X23" s="905"/>
      <c r="Y23" s="902" t="str">
        <f>予選リーグ!G29</f>
        <v>B2</v>
      </c>
      <c r="Z23" s="903"/>
      <c r="AA23" s="904"/>
      <c r="AC23" s="924" t="s">
        <v>358</v>
      </c>
      <c r="AD23" s="927">
        <f>予選リーグ!B29</f>
        <v>0.59027777777777779</v>
      </c>
      <c r="AE23" s="927"/>
      <c r="AF23" s="922" t="s">
        <v>6</v>
      </c>
      <c r="AG23" s="923"/>
      <c r="AH23" s="906" t="str">
        <f>予選リーグ!I29</f>
        <v>E3</v>
      </c>
      <c r="AI23" s="906"/>
      <c r="AJ23" s="913"/>
      <c r="AK23" s="665" t="s">
        <v>354</v>
      </c>
      <c r="AL23" s="905" t="str">
        <f>予選リーグ!K29</f>
        <v>E1</v>
      </c>
      <c r="AM23" s="906"/>
      <c r="AN23" s="906"/>
      <c r="AO23" s="902" t="str">
        <f>予選リーグ!J29</f>
        <v>E2</v>
      </c>
      <c r="AP23" s="903"/>
      <c r="AQ23" s="912"/>
      <c r="AR23" s="926" t="s">
        <v>6</v>
      </c>
      <c r="AS23" s="923"/>
      <c r="AT23" s="906" t="str">
        <f>予選リーグ!L29</f>
        <v>F3</v>
      </c>
      <c r="AU23" s="906"/>
      <c r="AV23" s="913"/>
      <c r="AW23" s="665" t="s">
        <v>354</v>
      </c>
      <c r="AX23" s="905" t="str">
        <f>予選リーグ!N29</f>
        <v>F1</v>
      </c>
      <c r="AY23" s="906"/>
      <c r="AZ23" s="906"/>
      <c r="BA23" s="902" t="str">
        <f>予選リーグ!M29</f>
        <v>F2</v>
      </c>
      <c r="BB23" s="903"/>
      <c r="BC23" s="904"/>
    </row>
    <row r="24" spans="1:55" s="667" customFormat="1" ht="54.75" customHeight="1" thickBot="1" x14ac:dyDescent="0.2">
      <c r="A24" s="925"/>
      <c r="B24" s="928"/>
      <c r="C24" s="928"/>
      <c r="D24" s="921" t="s">
        <v>53</v>
      </c>
      <c r="E24" s="910"/>
      <c r="F24" s="911"/>
      <c r="G24" s="907"/>
      <c r="H24" s="907"/>
      <c r="I24" s="666" t="s">
        <v>354</v>
      </c>
      <c r="J24" s="907"/>
      <c r="K24" s="907"/>
      <c r="L24" s="908"/>
      <c r="M24" s="899"/>
      <c r="N24" s="900"/>
      <c r="O24" s="920"/>
      <c r="P24" s="909" t="s">
        <v>53</v>
      </c>
      <c r="Q24" s="910"/>
      <c r="R24" s="911"/>
      <c r="S24" s="907"/>
      <c r="T24" s="907"/>
      <c r="U24" s="666" t="s">
        <v>354</v>
      </c>
      <c r="V24" s="907"/>
      <c r="W24" s="907"/>
      <c r="X24" s="908"/>
      <c r="Y24" s="899"/>
      <c r="Z24" s="900"/>
      <c r="AA24" s="901"/>
      <c r="AC24" s="925"/>
      <c r="AD24" s="928"/>
      <c r="AE24" s="928"/>
      <c r="AF24" s="921" t="s">
        <v>53</v>
      </c>
      <c r="AG24" s="910"/>
      <c r="AH24" s="911"/>
      <c r="AI24" s="907"/>
      <c r="AJ24" s="907"/>
      <c r="AK24" s="666" t="s">
        <v>354</v>
      </c>
      <c r="AL24" s="907"/>
      <c r="AM24" s="907"/>
      <c r="AN24" s="908"/>
      <c r="AO24" s="899"/>
      <c r="AP24" s="900"/>
      <c r="AQ24" s="920"/>
      <c r="AR24" s="909" t="s">
        <v>53</v>
      </c>
      <c r="AS24" s="910"/>
      <c r="AT24" s="911"/>
      <c r="AU24" s="907"/>
      <c r="AV24" s="907"/>
      <c r="AW24" s="666" t="s">
        <v>354</v>
      </c>
      <c r="AX24" s="907"/>
      <c r="AY24" s="907"/>
      <c r="AZ24" s="908"/>
      <c r="BA24" s="899"/>
      <c r="BB24" s="900"/>
      <c r="BC24" s="901"/>
    </row>
    <row r="25" spans="1:55" ht="54.75" customHeight="1" x14ac:dyDescent="0.15">
      <c r="A25" s="924" t="s">
        <v>359</v>
      </c>
      <c r="B25" s="927">
        <f>予選リーグ!B31</f>
        <v>0.625</v>
      </c>
      <c r="C25" s="927"/>
      <c r="D25" s="922" t="s">
        <v>6</v>
      </c>
      <c r="E25" s="923"/>
      <c r="F25" s="906" t="str">
        <f>予選リーグ!C31</f>
        <v>C3</v>
      </c>
      <c r="G25" s="906"/>
      <c r="H25" s="913"/>
      <c r="I25" s="665" t="s">
        <v>354</v>
      </c>
      <c r="J25" s="905" t="str">
        <f>予選リーグ!E31</f>
        <v>C1</v>
      </c>
      <c r="K25" s="906"/>
      <c r="L25" s="906"/>
      <c r="M25" s="902" t="str">
        <f>予選リーグ!D31</f>
        <v>C2</v>
      </c>
      <c r="N25" s="903"/>
      <c r="O25" s="912"/>
      <c r="P25" s="926" t="s">
        <v>6</v>
      </c>
      <c r="Q25" s="923"/>
      <c r="R25" s="913" t="str">
        <f>予選リーグ!F31</f>
        <v>D3</v>
      </c>
      <c r="S25" s="929"/>
      <c r="T25" s="929"/>
      <c r="U25" s="665" t="s">
        <v>354</v>
      </c>
      <c r="V25" s="929" t="str">
        <f>予選リーグ!H31</f>
        <v>D1</v>
      </c>
      <c r="W25" s="929"/>
      <c r="X25" s="905"/>
      <c r="Y25" s="902" t="str">
        <f>予選リーグ!G31</f>
        <v>D2</v>
      </c>
      <c r="Z25" s="903"/>
      <c r="AA25" s="904"/>
      <c r="AC25" s="924" t="s">
        <v>359</v>
      </c>
      <c r="AD25" s="927">
        <f>予選リーグ!B31</f>
        <v>0.625</v>
      </c>
      <c r="AE25" s="927"/>
      <c r="AF25" s="922" t="s">
        <v>6</v>
      </c>
      <c r="AG25" s="923"/>
      <c r="AH25" s="906" t="str">
        <f>予選リーグ!I31</f>
        <v>G3</v>
      </c>
      <c r="AI25" s="906"/>
      <c r="AJ25" s="913"/>
      <c r="AK25" s="665" t="s">
        <v>354</v>
      </c>
      <c r="AL25" s="905" t="str">
        <f>予選リーグ!K31</f>
        <v>G1</v>
      </c>
      <c r="AM25" s="906"/>
      <c r="AN25" s="906"/>
      <c r="AO25" s="902" t="str">
        <f>予選リーグ!J31</f>
        <v>G2</v>
      </c>
      <c r="AP25" s="903"/>
      <c r="AQ25" s="912"/>
      <c r="AR25" s="926" t="s">
        <v>6</v>
      </c>
      <c r="AS25" s="923"/>
      <c r="AT25" s="906" t="str">
        <f>予選リーグ!L31</f>
        <v>H3</v>
      </c>
      <c r="AU25" s="906"/>
      <c r="AV25" s="913"/>
      <c r="AW25" s="665" t="s">
        <v>354</v>
      </c>
      <c r="AX25" s="905" t="str">
        <f>予選リーグ!N31</f>
        <v>H1</v>
      </c>
      <c r="AY25" s="906"/>
      <c r="AZ25" s="906"/>
      <c r="BA25" s="902" t="str">
        <f>予選リーグ!M31</f>
        <v>H2</v>
      </c>
      <c r="BB25" s="903"/>
      <c r="BC25" s="904"/>
    </row>
    <row r="26" spans="1:55" ht="54.75" customHeight="1" thickBot="1" x14ac:dyDescent="0.2">
      <c r="A26" s="925"/>
      <c r="B26" s="928"/>
      <c r="C26" s="928"/>
      <c r="D26" s="921" t="s">
        <v>53</v>
      </c>
      <c r="E26" s="910"/>
      <c r="F26" s="911"/>
      <c r="G26" s="907"/>
      <c r="H26" s="907"/>
      <c r="I26" s="666" t="s">
        <v>354</v>
      </c>
      <c r="J26" s="907"/>
      <c r="K26" s="907"/>
      <c r="L26" s="908"/>
      <c r="M26" s="899"/>
      <c r="N26" s="900"/>
      <c r="O26" s="920"/>
      <c r="P26" s="909" t="s">
        <v>53</v>
      </c>
      <c r="Q26" s="910"/>
      <c r="R26" s="911"/>
      <c r="S26" s="907"/>
      <c r="T26" s="907"/>
      <c r="U26" s="666" t="s">
        <v>354</v>
      </c>
      <c r="V26" s="907"/>
      <c r="W26" s="907"/>
      <c r="X26" s="908"/>
      <c r="Y26" s="899"/>
      <c r="Z26" s="900"/>
      <c r="AA26" s="901"/>
      <c r="AB26" s="667"/>
      <c r="AC26" s="925"/>
      <c r="AD26" s="928"/>
      <c r="AE26" s="928"/>
      <c r="AF26" s="921" t="s">
        <v>53</v>
      </c>
      <c r="AG26" s="910"/>
      <c r="AH26" s="911"/>
      <c r="AI26" s="907"/>
      <c r="AJ26" s="907"/>
      <c r="AK26" s="666" t="s">
        <v>354</v>
      </c>
      <c r="AL26" s="907"/>
      <c r="AM26" s="907"/>
      <c r="AN26" s="908"/>
      <c r="AO26" s="899"/>
      <c r="AP26" s="900"/>
      <c r="AQ26" s="920"/>
      <c r="AR26" s="909" t="s">
        <v>53</v>
      </c>
      <c r="AS26" s="910"/>
      <c r="AT26" s="911"/>
      <c r="AU26" s="907"/>
      <c r="AV26" s="907"/>
      <c r="AW26" s="666" t="s">
        <v>354</v>
      </c>
      <c r="AX26" s="907"/>
      <c r="AY26" s="907"/>
      <c r="AZ26" s="908"/>
      <c r="BA26" s="899"/>
      <c r="BB26" s="900"/>
      <c r="BC26" s="901"/>
    </row>
    <row r="27" spans="1:55" ht="14.25" customHeight="1" x14ac:dyDescent="0.15"/>
    <row r="31" spans="1:55" ht="27.75" hidden="1" customHeight="1" x14ac:dyDescent="0.15">
      <c r="A31" s="668"/>
      <c r="B31" s="669"/>
      <c r="C31" s="669"/>
      <c r="D31" s="670"/>
      <c r="E31" s="670"/>
      <c r="F31" s="650"/>
      <c r="G31" s="650"/>
      <c r="H31" s="650"/>
      <c r="I31" s="671"/>
      <c r="J31" s="650"/>
      <c r="K31" s="650"/>
      <c r="L31" s="650"/>
      <c r="M31" s="650"/>
      <c r="N31" s="650"/>
      <c r="O31" s="650"/>
      <c r="P31" s="670"/>
      <c r="Q31" s="670"/>
      <c r="R31" s="650"/>
      <c r="S31" s="650"/>
      <c r="T31" s="650"/>
      <c r="U31" s="671"/>
      <c r="V31" s="650"/>
      <c r="W31" s="650"/>
      <c r="X31" s="650"/>
      <c r="Y31" s="650"/>
      <c r="Z31" s="650"/>
      <c r="AA31" s="650"/>
      <c r="AC31" s="668"/>
      <c r="AD31" s="669"/>
      <c r="AE31" s="669"/>
      <c r="AF31" s="670"/>
      <c r="AG31" s="670"/>
      <c r="AH31" s="650"/>
      <c r="AI31" s="650"/>
      <c r="AJ31" s="650"/>
      <c r="AK31" s="671"/>
      <c r="AL31" s="650"/>
      <c r="AM31" s="650"/>
      <c r="AN31" s="650"/>
      <c r="AO31" s="650"/>
      <c r="AP31" s="650"/>
      <c r="AQ31" s="650"/>
      <c r="AR31" s="670"/>
      <c r="AS31" s="670"/>
      <c r="AT31" s="650"/>
      <c r="AU31" s="650"/>
      <c r="AV31" s="650"/>
      <c r="AW31" s="671"/>
      <c r="AX31" s="650"/>
      <c r="AY31" s="650"/>
      <c r="AZ31" s="650"/>
      <c r="BA31" s="650"/>
      <c r="BB31" s="650"/>
      <c r="BC31" s="650"/>
    </row>
    <row r="32" spans="1:55" ht="27.75" hidden="1" customHeight="1" x14ac:dyDescent="0.15">
      <c r="A32" s="668"/>
      <c r="B32" s="669"/>
      <c r="C32" s="669"/>
      <c r="D32" s="672"/>
      <c r="E32" s="672"/>
      <c r="F32" s="672"/>
      <c r="G32" s="672"/>
      <c r="H32" s="672"/>
      <c r="I32" s="673"/>
      <c r="J32" s="672"/>
      <c r="K32" s="672"/>
      <c r="L32" s="672"/>
      <c r="M32" s="650"/>
      <c r="N32" s="650"/>
      <c r="O32" s="650"/>
      <c r="P32" s="672"/>
      <c r="Q32" s="672"/>
      <c r="R32" s="672"/>
      <c r="S32" s="672"/>
      <c r="T32" s="672"/>
      <c r="U32" s="673"/>
      <c r="V32" s="672"/>
      <c r="W32" s="672"/>
      <c r="X32" s="672"/>
      <c r="Y32" s="650"/>
      <c r="Z32" s="650"/>
      <c r="AA32" s="650"/>
      <c r="AC32" s="668"/>
      <c r="AD32" s="669"/>
      <c r="AE32" s="669"/>
      <c r="AF32" s="672"/>
      <c r="AG32" s="672"/>
      <c r="AH32" s="672"/>
      <c r="AI32" s="672"/>
      <c r="AJ32" s="672"/>
      <c r="AK32" s="673"/>
      <c r="AL32" s="672"/>
      <c r="AM32" s="672"/>
      <c r="AN32" s="672"/>
      <c r="AO32" s="650"/>
      <c r="AP32" s="650"/>
      <c r="AQ32" s="650"/>
      <c r="AR32" s="672"/>
      <c r="AS32" s="672"/>
      <c r="AT32" s="672"/>
      <c r="AU32" s="672"/>
      <c r="AV32" s="672"/>
      <c r="AW32" s="673"/>
      <c r="AX32" s="672"/>
      <c r="AY32" s="672"/>
      <c r="AZ32" s="672"/>
      <c r="BA32" s="650"/>
      <c r="BB32" s="650"/>
      <c r="BC32" s="650"/>
    </row>
    <row r="33" spans="1:56" ht="27.75" hidden="1" customHeight="1" x14ac:dyDescent="0.15">
      <c r="A33" s="668"/>
      <c r="B33" s="669"/>
      <c r="C33" s="669"/>
      <c r="D33" s="670"/>
      <c r="E33" s="670"/>
      <c r="F33" s="650"/>
      <c r="G33" s="650"/>
      <c r="H33" s="650"/>
      <c r="I33" s="671"/>
      <c r="J33" s="650"/>
      <c r="K33" s="650"/>
      <c r="L33" s="650"/>
      <c r="M33" s="650"/>
      <c r="N33" s="650"/>
      <c r="O33" s="650"/>
      <c r="P33" s="670"/>
      <c r="Q33" s="670"/>
      <c r="R33" s="650"/>
      <c r="S33" s="650"/>
      <c r="T33" s="650"/>
      <c r="U33" s="671"/>
      <c r="V33" s="650"/>
      <c r="W33" s="650"/>
      <c r="X33" s="650"/>
      <c r="Y33" s="650"/>
      <c r="Z33" s="650"/>
      <c r="AA33" s="650"/>
      <c r="AC33" s="668"/>
      <c r="AD33" s="669"/>
      <c r="AE33" s="669"/>
      <c r="AF33" s="670"/>
      <c r="AG33" s="670"/>
      <c r="AH33" s="650"/>
      <c r="AI33" s="650"/>
      <c r="AJ33" s="650"/>
      <c r="AK33" s="671"/>
      <c r="AL33" s="650"/>
      <c r="AM33" s="650"/>
      <c r="AN33" s="650"/>
      <c r="AO33" s="650"/>
      <c r="AP33" s="650"/>
      <c r="AQ33" s="650"/>
      <c r="AR33" s="670"/>
      <c r="AS33" s="670"/>
      <c r="AT33" s="650"/>
      <c r="AU33" s="650"/>
      <c r="AV33" s="650"/>
      <c r="AW33" s="671"/>
      <c r="AX33" s="650"/>
      <c r="AY33" s="650"/>
      <c r="AZ33" s="650"/>
      <c r="BA33" s="650"/>
      <c r="BB33" s="650"/>
      <c r="BC33" s="650"/>
    </row>
    <row r="34" spans="1:56" ht="27.75" hidden="1" customHeight="1" x14ac:dyDescent="0.15">
      <c r="A34" s="668"/>
      <c r="B34" s="669"/>
      <c r="C34" s="669"/>
      <c r="D34" s="672"/>
      <c r="E34" s="672"/>
      <c r="F34" s="672"/>
      <c r="G34" s="672"/>
      <c r="H34" s="672"/>
      <c r="I34" s="673"/>
      <c r="J34" s="672"/>
      <c r="K34" s="672"/>
      <c r="L34" s="672"/>
      <c r="M34" s="650"/>
      <c r="N34" s="650"/>
      <c r="O34" s="650"/>
      <c r="P34" s="672"/>
      <c r="Q34" s="672"/>
      <c r="R34" s="672"/>
      <c r="S34" s="672"/>
      <c r="T34" s="672"/>
      <c r="U34" s="673"/>
      <c r="V34" s="672"/>
      <c r="W34" s="672"/>
      <c r="X34" s="672"/>
      <c r="Y34" s="650"/>
      <c r="Z34" s="650"/>
      <c r="AA34" s="650"/>
      <c r="AC34" s="668"/>
      <c r="AD34" s="669"/>
      <c r="AE34" s="669"/>
      <c r="AF34" s="672"/>
      <c r="AG34" s="672"/>
      <c r="AH34" s="672"/>
      <c r="AI34" s="672"/>
      <c r="AJ34" s="672"/>
      <c r="AK34" s="673"/>
      <c r="AL34" s="672"/>
      <c r="AM34" s="672"/>
      <c r="AN34" s="672"/>
      <c r="AO34" s="650"/>
      <c r="AP34" s="650"/>
      <c r="AQ34" s="650"/>
      <c r="AR34" s="672"/>
      <c r="AS34" s="672"/>
      <c r="AT34" s="672"/>
      <c r="AU34" s="672"/>
      <c r="AV34" s="672"/>
      <c r="AW34" s="673"/>
      <c r="AX34" s="672"/>
      <c r="AY34" s="672"/>
      <c r="AZ34" s="672"/>
      <c r="BA34" s="650"/>
      <c r="BB34" s="650"/>
      <c r="BC34" s="650"/>
    </row>
    <row r="35" spans="1:56" ht="27.75" hidden="1" customHeight="1" x14ac:dyDescent="0.15">
      <c r="A35" s="668"/>
      <c r="B35" s="669"/>
      <c r="C35" s="669"/>
      <c r="D35" s="670"/>
      <c r="E35" s="670"/>
      <c r="F35" s="650"/>
      <c r="G35" s="650"/>
      <c r="H35" s="650"/>
      <c r="I35" s="671"/>
      <c r="J35" s="650"/>
      <c r="K35" s="650"/>
      <c r="L35" s="650"/>
      <c r="M35" s="650"/>
      <c r="N35" s="650"/>
      <c r="O35" s="650"/>
      <c r="P35" s="670"/>
      <c r="Q35" s="670"/>
      <c r="R35" s="650"/>
      <c r="S35" s="650"/>
      <c r="T35" s="650"/>
      <c r="U35" s="671"/>
      <c r="V35" s="650"/>
      <c r="W35" s="650"/>
      <c r="X35" s="650"/>
      <c r="Y35" s="650"/>
      <c r="Z35" s="650"/>
      <c r="AA35" s="650"/>
      <c r="AC35" s="668"/>
      <c r="AD35" s="669"/>
      <c r="AE35" s="669"/>
      <c r="AF35" s="670"/>
      <c r="AG35" s="670"/>
      <c r="AH35" s="650"/>
      <c r="AI35" s="650"/>
      <c r="AJ35" s="650"/>
      <c r="AK35" s="671"/>
      <c r="AL35" s="650"/>
      <c r="AM35" s="650"/>
      <c r="AN35" s="650"/>
      <c r="AO35" s="650"/>
      <c r="AP35" s="650"/>
      <c r="AQ35" s="650"/>
      <c r="AR35" s="670"/>
      <c r="AS35" s="670"/>
      <c r="AT35" s="650"/>
      <c r="AU35" s="650"/>
      <c r="AV35" s="650"/>
      <c r="AW35" s="671"/>
      <c r="AX35" s="650"/>
      <c r="AY35" s="650"/>
      <c r="AZ35" s="650"/>
      <c r="BA35" s="650"/>
      <c r="BB35" s="650"/>
      <c r="BC35" s="650"/>
    </row>
    <row r="36" spans="1:56" ht="27.75" hidden="1" customHeight="1" x14ac:dyDescent="0.15">
      <c r="A36" s="668"/>
      <c r="B36" s="669"/>
      <c r="C36" s="669"/>
      <c r="D36" s="672"/>
      <c r="E36" s="672"/>
      <c r="F36" s="672"/>
      <c r="G36" s="672"/>
      <c r="H36" s="672"/>
      <c r="I36" s="673"/>
      <c r="J36" s="672"/>
      <c r="K36" s="672"/>
      <c r="L36" s="672"/>
      <c r="M36" s="650"/>
      <c r="N36" s="650"/>
      <c r="O36" s="650"/>
      <c r="P36" s="672"/>
      <c r="Q36" s="672"/>
      <c r="R36" s="672"/>
      <c r="S36" s="672"/>
      <c r="T36" s="672"/>
      <c r="U36" s="673"/>
      <c r="V36" s="672"/>
      <c r="W36" s="672"/>
      <c r="X36" s="672"/>
      <c r="Y36" s="650"/>
      <c r="Z36" s="650"/>
      <c r="AA36" s="650"/>
      <c r="AC36" s="668"/>
      <c r="AD36" s="669"/>
      <c r="AE36" s="669"/>
      <c r="AF36" s="672"/>
      <c r="AG36" s="672"/>
      <c r="AH36" s="672"/>
      <c r="AI36" s="672"/>
      <c r="AJ36" s="672"/>
      <c r="AK36" s="673"/>
      <c r="AL36" s="672"/>
      <c r="AM36" s="672"/>
      <c r="AN36" s="672"/>
      <c r="AO36" s="650"/>
      <c r="AP36" s="650"/>
      <c r="AQ36" s="650"/>
      <c r="AR36" s="672"/>
      <c r="AS36" s="672"/>
      <c r="AT36" s="672"/>
      <c r="AU36" s="672"/>
      <c r="AV36" s="672"/>
      <c r="AW36" s="673"/>
      <c r="AX36" s="672"/>
      <c r="AY36" s="672"/>
      <c r="AZ36" s="672"/>
      <c r="BA36" s="650"/>
      <c r="BB36" s="650"/>
      <c r="BC36" s="650"/>
    </row>
    <row r="37" spans="1:56" ht="27.75" hidden="1" customHeight="1" x14ac:dyDescent="0.15">
      <c r="A37" s="668"/>
      <c r="B37" s="669"/>
      <c r="C37" s="669"/>
      <c r="D37" s="670"/>
      <c r="E37" s="670"/>
      <c r="F37" s="650"/>
      <c r="G37" s="650"/>
      <c r="H37" s="650"/>
      <c r="I37" s="671"/>
      <c r="J37" s="650"/>
      <c r="K37" s="650"/>
      <c r="L37" s="650"/>
      <c r="M37" s="650"/>
      <c r="N37" s="650"/>
      <c r="O37" s="650"/>
      <c r="P37" s="670"/>
      <c r="Q37" s="670"/>
      <c r="R37" s="650"/>
      <c r="S37" s="650"/>
      <c r="T37" s="650"/>
      <c r="U37" s="671"/>
      <c r="V37" s="650"/>
      <c r="W37" s="650"/>
      <c r="X37" s="650"/>
      <c r="Y37" s="650"/>
      <c r="Z37" s="650"/>
      <c r="AA37" s="650"/>
      <c r="AC37" s="668"/>
      <c r="AD37" s="669"/>
      <c r="AE37" s="669"/>
      <c r="AF37" s="670"/>
      <c r="AG37" s="670"/>
      <c r="AH37" s="650"/>
      <c r="AI37" s="650"/>
      <c r="AJ37" s="650"/>
      <c r="AK37" s="671"/>
      <c r="AL37" s="650"/>
      <c r="AM37" s="650"/>
      <c r="AN37" s="650"/>
      <c r="AO37" s="650"/>
      <c r="AP37" s="650"/>
      <c r="AQ37" s="650"/>
      <c r="AR37" s="670"/>
      <c r="AS37" s="670"/>
      <c r="AT37" s="650"/>
      <c r="AU37" s="650"/>
      <c r="AV37" s="650"/>
      <c r="AW37" s="671"/>
      <c r="AX37" s="650"/>
      <c r="AY37" s="650"/>
      <c r="AZ37" s="650"/>
      <c r="BA37" s="650"/>
      <c r="BB37" s="650"/>
      <c r="BC37" s="650"/>
    </row>
    <row r="38" spans="1:56" ht="27.75" hidden="1" customHeight="1" x14ac:dyDescent="0.15">
      <c r="A38" s="668"/>
      <c r="B38" s="669"/>
      <c r="C38" s="669"/>
      <c r="D38" s="672"/>
      <c r="E38" s="672"/>
      <c r="F38" s="672"/>
      <c r="G38" s="672"/>
      <c r="H38" s="672"/>
      <c r="I38" s="673"/>
      <c r="J38" s="672"/>
      <c r="K38" s="672"/>
      <c r="L38" s="672"/>
      <c r="M38" s="650"/>
      <c r="N38" s="650"/>
      <c r="O38" s="650"/>
      <c r="P38" s="672"/>
      <c r="Q38" s="672"/>
      <c r="R38" s="672"/>
      <c r="S38" s="672"/>
      <c r="T38" s="672"/>
      <c r="U38" s="673"/>
      <c r="V38" s="672"/>
      <c r="W38" s="672"/>
      <c r="X38" s="672"/>
      <c r="Y38" s="650"/>
      <c r="Z38" s="650"/>
      <c r="AA38" s="650"/>
      <c r="AC38" s="668"/>
      <c r="AD38" s="669"/>
      <c r="AE38" s="669"/>
      <c r="AF38" s="672"/>
      <c r="AG38" s="672"/>
      <c r="AH38" s="672"/>
      <c r="AI38" s="672"/>
      <c r="AJ38" s="672"/>
      <c r="AK38" s="673"/>
      <c r="AL38" s="672"/>
      <c r="AM38" s="672"/>
      <c r="AN38" s="672"/>
      <c r="AO38" s="650"/>
      <c r="AP38" s="650"/>
      <c r="AQ38" s="650"/>
      <c r="AR38" s="672"/>
      <c r="AS38" s="672"/>
      <c r="AT38" s="672"/>
      <c r="AU38" s="672"/>
      <c r="AV38" s="672"/>
      <c r="AW38" s="673"/>
      <c r="AX38" s="672"/>
      <c r="AY38" s="672"/>
      <c r="AZ38" s="672"/>
      <c r="BA38" s="650"/>
      <c r="BB38" s="650"/>
      <c r="BC38" s="650"/>
    </row>
    <row r="39" spans="1:56" ht="27.75" hidden="1" customHeight="1" x14ac:dyDescent="0.15">
      <c r="A39" s="668"/>
      <c r="B39" s="669"/>
      <c r="C39" s="669"/>
      <c r="D39" s="670"/>
      <c r="E39" s="670"/>
      <c r="F39" s="650"/>
      <c r="G39" s="650"/>
      <c r="H39" s="650"/>
      <c r="I39" s="671"/>
      <c r="J39" s="650"/>
      <c r="K39" s="650"/>
      <c r="L39" s="650"/>
      <c r="M39" s="650"/>
      <c r="N39" s="650"/>
      <c r="O39" s="650"/>
      <c r="P39" s="670"/>
      <c r="Q39" s="670"/>
      <c r="R39" s="650"/>
      <c r="S39" s="650"/>
      <c r="T39" s="650"/>
      <c r="U39" s="671"/>
      <c r="V39" s="650"/>
      <c r="W39" s="650"/>
      <c r="X39" s="650"/>
      <c r="Y39" s="650"/>
      <c r="Z39" s="650"/>
      <c r="AA39" s="650"/>
      <c r="AC39" s="668"/>
      <c r="AD39" s="669"/>
      <c r="AE39" s="669"/>
      <c r="AF39" s="670"/>
      <c r="AG39" s="670"/>
      <c r="AH39" s="650"/>
      <c r="AI39" s="650"/>
      <c r="AJ39" s="650"/>
      <c r="AK39" s="671"/>
      <c r="AL39" s="650"/>
      <c r="AM39" s="650"/>
      <c r="AN39" s="650"/>
      <c r="AO39" s="650"/>
      <c r="AP39" s="650"/>
      <c r="AQ39" s="650"/>
      <c r="AR39" s="670"/>
      <c r="AS39" s="670"/>
      <c r="AT39" s="650"/>
      <c r="AU39" s="650"/>
      <c r="AV39" s="650"/>
      <c r="AW39" s="671"/>
      <c r="AX39" s="650"/>
      <c r="AY39" s="650"/>
      <c r="AZ39" s="650"/>
      <c r="BA39" s="650"/>
      <c r="BB39" s="650"/>
      <c r="BC39" s="650"/>
    </row>
    <row r="40" spans="1:56" ht="27.75" hidden="1" customHeight="1" x14ac:dyDescent="0.15">
      <c r="A40" s="668"/>
      <c r="B40" s="669"/>
      <c r="C40" s="669"/>
      <c r="D40" s="672"/>
      <c r="E40" s="672"/>
      <c r="F40" s="672"/>
      <c r="G40" s="672"/>
      <c r="H40" s="672"/>
      <c r="I40" s="673"/>
      <c r="J40" s="672"/>
      <c r="K40" s="672"/>
      <c r="L40" s="672"/>
      <c r="M40" s="650"/>
      <c r="N40" s="650"/>
      <c r="O40" s="650"/>
      <c r="P40" s="672"/>
      <c r="Q40" s="672"/>
      <c r="R40" s="672"/>
      <c r="S40" s="672"/>
      <c r="T40" s="672"/>
      <c r="U40" s="673"/>
      <c r="V40" s="672"/>
      <c r="W40" s="672"/>
      <c r="X40" s="672"/>
      <c r="Y40" s="650"/>
      <c r="Z40" s="650"/>
      <c r="AA40" s="650"/>
      <c r="AC40" s="668"/>
      <c r="AD40" s="669"/>
      <c r="AE40" s="669"/>
      <c r="AF40" s="672"/>
      <c r="AG40" s="672"/>
      <c r="AH40" s="672"/>
      <c r="AI40" s="672"/>
      <c r="AJ40" s="672"/>
      <c r="AK40" s="673"/>
      <c r="AL40" s="672"/>
      <c r="AM40" s="672"/>
      <c r="AN40" s="672"/>
      <c r="AO40" s="650"/>
      <c r="AP40" s="650"/>
      <c r="AQ40" s="650"/>
      <c r="AR40" s="672"/>
      <c r="AS40" s="672"/>
      <c r="AT40" s="672"/>
      <c r="AU40" s="672"/>
      <c r="AV40" s="672"/>
      <c r="AW40" s="673"/>
      <c r="AX40" s="672"/>
      <c r="AY40" s="672"/>
      <c r="AZ40" s="672"/>
      <c r="BA40" s="650"/>
      <c r="BB40" s="650"/>
      <c r="BC40" s="650"/>
    </row>
    <row r="41" spans="1:56" ht="27.75" hidden="1" customHeight="1" x14ac:dyDescent="0.15">
      <c r="A41" s="668"/>
      <c r="B41" s="669"/>
      <c r="C41" s="669"/>
      <c r="D41" s="670"/>
      <c r="E41" s="670"/>
      <c r="F41" s="650"/>
      <c r="G41" s="650"/>
      <c r="H41" s="650"/>
      <c r="I41" s="671"/>
      <c r="J41" s="650"/>
      <c r="K41" s="650"/>
      <c r="L41" s="650"/>
      <c r="M41" s="650"/>
      <c r="N41" s="650"/>
      <c r="O41" s="650"/>
      <c r="P41" s="670"/>
      <c r="Q41" s="670"/>
      <c r="R41" s="650"/>
      <c r="S41" s="650"/>
      <c r="T41" s="650"/>
      <c r="U41" s="671"/>
      <c r="V41" s="650"/>
      <c r="W41" s="650"/>
      <c r="X41" s="650"/>
      <c r="Y41" s="650"/>
      <c r="Z41" s="650"/>
      <c r="AA41" s="650"/>
      <c r="AC41" s="668"/>
      <c r="AD41" s="669"/>
      <c r="AE41" s="669"/>
      <c r="AF41" s="670"/>
      <c r="AG41" s="670"/>
      <c r="AH41" s="650"/>
      <c r="AI41" s="650"/>
      <c r="AJ41" s="650"/>
      <c r="AK41" s="671"/>
      <c r="AL41" s="650"/>
      <c r="AM41" s="650"/>
      <c r="AN41" s="650"/>
      <c r="AO41" s="650"/>
      <c r="AP41" s="650"/>
      <c r="AQ41" s="650"/>
      <c r="AR41" s="670"/>
      <c r="AS41" s="670"/>
      <c r="AT41" s="650"/>
      <c r="AU41" s="650"/>
      <c r="AV41" s="650"/>
      <c r="AW41" s="671"/>
      <c r="AX41" s="650"/>
      <c r="AY41" s="650"/>
      <c r="AZ41" s="650"/>
      <c r="BA41" s="650"/>
      <c r="BB41" s="650"/>
      <c r="BC41" s="650"/>
    </row>
    <row r="42" spans="1:56" ht="27.75" hidden="1" customHeight="1" x14ac:dyDescent="0.15">
      <c r="A42" s="668"/>
      <c r="B42" s="669"/>
      <c r="C42" s="669"/>
      <c r="D42" s="672"/>
      <c r="E42" s="672"/>
      <c r="F42" s="672"/>
      <c r="G42" s="672"/>
      <c r="H42" s="672"/>
      <c r="I42" s="673"/>
      <c r="J42" s="672"/>
      <c r="K42" s="672"/>
      <c r="L42" s="672"/>
      <c r="M42" s="650"/>
      <c r="N42" s="650"/>
      <c r="O42" s="650"/>
      <c r="P42" s="672"/>
      <c r="Q42" s="672"/>
      <c r="R42" s="672"/>
      <c r="S42" s="672"/>
      <c r="T42" s="672"/>
      <c r="U42" s="673"/>
      <c r="V42" s="672"/>
      <c r="W42" s="672"/>
      <c r="X42" s="672"/>
      <c r="Y42" s="650"/>
      <c r="Z42" s="650"/>
      <c r="AA42" s="650"/>
      <c r="AC42" s="668"/>
      <c r="AD42" s="669"/>
      <c r="AE42" s="669"/>
      <c r="AF42" s="672"/>
      <c r="AG42" s="672"/>
      <c r="AH42" s="672"/>
      <c r="AI42" s="672"/>
      <c r="AJ42" s="672"/>
      <c r="AK42" s="673"/>
      <c r="AL42" s="672"/>
      <c r="AM42" s="672"/>
      <c r="AN42" s="672"/>
      <c r="AO42" s="650"/>
      <c r="AP42" s="650"/>
      <c r="AQ42" s="650"/>
      <c r="AR42" s="672"/>
      <c r="AS42" s="672"/>
      <c r="AT42" s="672"/>
      <c r="AU42" s="672"/>
      <c r="AV42" s="672"/>
      <c r="AW42" s="673"/>
      <c r="AX42" s="672"/>
      <c r="AY42" s="672"/>
      <c r="AZ42" s="672"/>
      <c r="BA42" s="650"/>
      <c r="BB42" s="650"/>
      <c r="BC42" s="650"/>
    </row>
    <row r="44" spans="1:56" x14ac:dyDescent="0.15">
      <c r="N44" s="674"/>
      <c r="O44" s="674"/>
      <c r="P44" s="674"/>
      <c r="Q44" s="674"/>
      <c r="R44" s="674"/>
      <c r="S44" s="674"/>
      <c r="T44" s="674"/>
      <c r="U44" s="674"/>
      <c r="V44" s="674"/>
      <c r="W44" s="674"/>
      <c r="X44" s="674"/>
      <c r="Y44" s="674"/>
    </row>
    <row r="45" spans="1:56" x14ac:dyDescent="0.15">
      <c r="F45" s="675" t="s">
        <v>43</v>
      </c>
      <c r="G45" s="676" t="s">
        <v>44</v>
      </c>
      <c r="H45" s="677">
        <v>3</v>
      </c>
      <c r="J45" s="678" t="s">
        <v>377</v>
      </c>
      <c r="K45" s="677">
        <v>1</v>
      </c>
      <c r="M45" s="678" t="s">
        <v>54</v>
      </c>
      <c r="N45" s="677">
        <v>0</v>
      </c>
      <c r="O45" s="674"/>
      <c r="P45" s="658"/>
      <c r="Q45" s="658"/>
      <c r="R45" s="674"/>
      <c r="S45" s="674"/>
      <c r="T45" s="674"/>
      <c r="U45" s="674"/>
      <c r="V45" s="674"/>
      <c r="W45" s="674"/>
      <c r="X45" s="674"/>
      <c r="Y45" s="674"/>
      <c r="Z45" s="674"/>
      <c r="AA45" s="674"/>
      <c r="AB45" s="653"/>
      <c r="AC45" s="653"/>
      <c r="AD45" s="653"/>
      <c r="AE45" s="653"/>
      <c r="AF45" s="653"/>
      <c r="AG45" s="653"/>
      <c r="AH45" s="675" t="s">
        <v>43</v>
      </c>
      <c r="AI45" s="676" t="s">
        <v>44</v>
      </c>
      <c r="AJ45" s="677">
        <v>3</v>
      </c>
      <c r="AK45" s="653"/>
      <c r="AL45" s="678" t="s">
        <v>378</v>
      </c>
      <c r="AM45" s="677">
        <v>1</v>
      </c>
      <c r="AN45" s="653"/>
      <c r="AO45" s="678" t="s">
        <v>54</v>
      </c>
      <c r="AP45" s="677">
        <v>0</v>
      </c>
      <c r="AQ45" s="674"/>
      <c r="AT45" s="674"/>
      <c r="AU45" s="674"/>
      <c r="AV45" s="674"/>
      <c r="AW45" s="674"/>
      <c r="AX45" s="674"/>
      <c r="AY45" s="674"/>
      <c r="AZ45" s="674"/>
      <c r="BA45" s="674"/>
      <c r="BB45" s="674"/>
      <c r="BC45" s="674"/>
      <c r="BD45" s="653"/>
    </row>
    <row r="46" spans="1:56" ht="17.25" thickBot="1" x14ac:dyDescent="0.2">
      <c r="T46" s="679"/>
      <c r="AB46" s="653"/>
      <c r="AC46" s="653"/>
      <c r="AD46" s="653"/>
      <c r="AE46" s="653"/>
      <c r="AF46" s="653"/>
      <c r="AG46" s="653"/>
      <c r="AH46" s="653"/>
      <c r="AI46" s="653"/>
      <c r="AJ46" s="653"/>
      <c r="AK46" s="653"/>
      <c r="AL46" s="653"/>
      <c r="AM46" s="653"/>
      <c r="AN46" s="653"/>
      <c r="AO46" s="653"/>
      <c r="AP46" s="653"/>
      <c r="AQ46" s="653"/>
      <c r="AR46" s="653"/>
      <c r="AS46" s="653"/>
      <c r="AT46" s="653"/>
      <c r="AU46" s="653"/>
      <c r="AV46" s="679" t="s">
        <v>8470</v>
      </c>
      <c r="AW46" s="653"/>
      <c r="AX46" s="653"/>
      <c r="AY46" s="653"/>
      <c r="AZ46" s="653"/>
      <c r="BA46" s="653"/>
      <c r="BB46" s="653"/>
      <c r="BC46" s="653"/>
      <c r="BD46" s="653"/>
    </row>
    <row r="47" spans="1:56" ht="53.25" customHeight="1" thickBot="1" x14ac:dyDescent="0.2">
      <c r="A47" s="943" t="s">
        <v>360</v>
      </c>
      <c r="B47" s="944"/>
      <c r="C47" s="945"/>
      <c r="D47" s="941" t="str">
        <f>A48</f>
        <v>A1</v>
      </c>
      <c r="E47" s="942"/>
      <c r="F47" s="942"/>
      <c r="G47" s="942" t="str">
        <f>A50</f>
        <v>A2</v>
      </c>
      <c r="H47" s="942"/>
      <c r="I47" s="942"/>
      <c r="J47" s="942" t="str">
        <f>A52</f>
        <v>A3</v>
      </c>
      <c r="K47" s="942"/>
      <c r="L47" s="942"/>
      <c r="M47" s="680" t="s">
        <v>44</v>
      </c>
      <c r="N47" s="681" t="s">
        <v>378</v>
      </c>
      <c r="O47" s="682" t="s">
        <v>45</v>
      </c>
      <c r="P47" s="681" t="s">
        <v>361</v>
      </c>
      <c r="Q47" s="983" t="s">
        <v>362</v>
      </c>
      <c r="R47" s="984"/>
      <c r="S47" s="980" t="s">
        <v>363</v>
      </c>
      <c r="T47" s="981"/>
      <c r="U47" s="1003"/>
      <c r="V47" s="979"/>
      <c r="W47" s="1003"/>
      <c r="X47" s="979"/>
      <c r="AA47" s="683"/>
      <c r="AB47" s="659"/>
      <c r="AC47" s="943" t="s">
        <v>364</v>
      </c>
      <c r="AD47" s="944"/>
      <c r="AE47" s="945"/>
      <c r="AF47" s="941" t="str">
        <f>AC48</f>
        <v>E1</v>
      </c>
      <c r="AG47" s="942"/>
      <c r="AH47" s="942"/>
      <c r="AI47" s="942" t="str">
        <f>AC50</f>
        <v>E2</v>
      </c>
      <c r="AJ47" s="942"/>
      <c r="AK47" s="942"/>
      <c r="AL47" s="942" t="str">
        <f>AC52</f>
        <v>E3</v>
      </c>
      <c r="AM47" s="942"/>
      <c r="AN47" s="942"/>
      <c r="AO47" s="680" t="s">
        <v>44</v>
      </c>
      <c r="AP47" s="681" t="s">
        <v>378</v>
      </c>
      <c r="AQ47" s="682" t="s">
        <v>45</v>
      </c>
      <c r="AR47" s="681" t="s">
        <v>365</v>
      </c>
      <c r="AS47" s="983" t="s">
        <v>366</v>
      </c>
      <c r="AT47" s="984"/>
      <c r="AU47" s="980" t="s">
        <v>363</v>
      </c>
      <c r="AV47" s="981"/>
      <c r="AW47" s="1003"/>
      <c r="AX47" s="979"/>
      <c r="AY47" s="1003"/>
      <c r="AZ47" s="979"/>
    </row>
    <row r="48" spans="1:56" ht="26.25" customHeight="1" x14ac:dyDescent="0.15">
      <c r="A48" s="935" t="str">
        <f>予選リーグ!D5</f>
        <v>A1</v>
      </c>
      <c r="B48" s="937" t="s">
        <v>46</v>
      </c>
      <c r="C48" s="938"/>
      <c r="D48" s="685"/>
      <c r="E48" s="685"/>
      <c r="F48" s="686"/>
      <c r="G48" s="687"/>
      <c r="H48" s="688" t="str">
        <f>IF(G49="","",IF(G49&gt;I49,"○",IF(G49&lt;I49,"●",IF(G49=I49,"△"))))</f>
        <v>△</v>
      </c>
      <c r="I48" s="689"/>
      <c r="J48" s="688"/>
      <c r="K48" s="688" t="str">
        <f>IF(J49="","",IF(J49&gt;L49,"○",IF(J49&lt;L49,"●",IF(J49=L49,"△"))))</f>
        <v>△</v>
      </c>
      <c r="L48" s="689"/>
      <c r="M48" s="974">
        <f>COUNTIF(D48:L48,"○")</f>
        <v>0</v>
      </c>
      <c r="N48" s="973">
        <f>COUNTIF(D48:L48,"△")+COUNTIF(D48:L48,"▲")</f>
        <v>2</v>
      </c>
      <c r="O48" s="973">
        <f>COUNTIF(D48:L48,"●")</f>
        <v>0</v>
      </c>
      <c r="P48" s="973">
        <f>(M48*3)+(N48*1)</f>
        <v>2</v>
      </c>
      <c r="Q48" s="976">
        <f>RANK(P48,P$48:P$53)</f>
        <v>1</v>
      </c>
      <c r="R48" s="939" t="s">
        <v>55</v>
      </c>
      <c r="S48" s="966"/>
      <c r="T48" s="967"/>
      <c r="U48" s="979"/>
      <c r="V48" s="979"/>
      <c r="W48" s="1000"/>
      <c r="X48" s="965"/>
      <c r="AA48" s="683"/>
      <c r="AC48" s="935" t="str">
        <f>予選リーグ!J5</f>
        <v>E1</v>
      </c>
      <c r="AD48" s="937" t="s">
        <v>46</v>
      </c>
      <c r="AE48" s="938"/>
      <c r="AF48" s="685"/>
      <c r="AG48" s="685"/>
      <c r="AH48" s="686"/>
      <c r="AI48" s="687"/>
      <c r="AJ48" s="688" t="str">
        <f>IF(AI49="","",IF(AI49&gt;AK49,"○",IF(AI49&lt;AK49,"●",IF(AI49=AK49,"△"))))</f>
        <v>△</v>
      </c>
      <c r="AK48" s="689"/>
      <c r="AL48" s="688"/>
      <c r="AM48" s="688" t="str">
        <f>IF(AL49="","",IF(AL49&gt;AN49,"○",IF(AL49&lt;AN49,"●",IF(AL49=AN49,"△"))))</f>
        <v>△</v>
      </c>
      <c r="AN48" s="689"/>
      <c r="AO48" s="974">
        <f>COUNTIF(AF48:AN48,"○")</f>
        <v>0</v>
      </c>
      <c r="AP48" s="973">
        <f>COUNTIF(AF48:AN48,"△")+COUNTIF(AF48:AN48,"▲")</f>
        <v>2</v>
      </c>
      <c r="AQ48" s="973">
        <f>COUNTIF(AF48:AN48,"●")</f>
        <v>0</v>
      </c>
      <c r="AR48" s="973">
        <f>(AO48*3)+(AP48*1)</f>
        <v>2</v>
      </c>
      <c r="AS48" s="976">
        <f>RANK(AR48,AR$48:AR$53)</f>
        <v>1</v>
      </c>
      <c r="AT48" s="939" t="s">
        <v>55</v>
      </c>
      <c r="AU48" s="966"/>
      <c r="AV48" s="967"/>
      <c r="AW48" s="979"/>
      <c r="AX48" s="979"/>
      <c r="AY48" s="1000"/>
      <c r="AZ48" s="965"/>
    </row>
    <row r="49" spans="1:52" ht="26.25" customHeight="1" x14ac:dyDescent="0.15">
      <c r="A49" s="936"/>
      <c r="B49" s="1001" t="s">
        <v>47</v>
      </c>
      <c r="C49" s="1002"/>
      <c r="D49" s="690"/>
      <c r="E49" s="691"/>
      <c r="F49" s="692"/>
      <c r="G49" s="693">
        <f>F14</f>
        <v>0</v>
      </c>
      <c r="H49" s="694" t="s">
        <v>367</v>
      </c>
      <c r="I49" s="695">
        <f>J14</f>
        <v>0</v>
      </c>
      <c r="J49" s="696">
        <f>J24</f>
        <v>0</v>
      </c>
      <c r="K49" s="697" t="s">
        <v>367</v>
      </c>
      <c r="L49" s="695">
        <f>F24</f>
        <v>0</v>
      </c>
      <c r="M49" s="975"/>
      <c r="N49" s="964"/>
      <c r="O49" s="964"/>
      <c r="P49" s="964"/>
      <c r="Q49" s="977"/>
      <c r="R49" s="940"/>
      <c r="S49" s="968"/>
      <c r="T49" s="969"/>
      <c r="U49" s="979"/>
      <c r="V49" s="979"/>
      <c r="W49" s="1000"/>
      <c r="X49" s="965"/>
      <c r="AA49" s="683"/>
      <c r="AC49" s="936"/>
      <c r="AD49" s="1001" t="s">
        <v>47</v>
      </c>
      <c r="AE49" s="1002"/>
      <c r="AF49" s="690"/>
      <c r="AG49" s="691"/>
      <c r="AH49" s="692"/>
      <c r="AI49" s="693">
        <f>AH14</f>
        <v>0</v>
      </c>
      <c r="AJ49" s="694" t="s">
        <v>367</v>
      </c>
      <c r="AK49" s="695">
        <f>AL14</f>
        <v>0</v>
      </c>
      <c r="AL49" s="696">
        <f>AL24</f>
        <v>0</v>
      </c>
      <c r="AM49" s="697" t="s">
        <v>367</v>
      </c>
      <c r="AN49" s="695">
        <f>AH24</f>
        <v>0</v>
      </c>
      <c r="AO49" s="975"/>
      <c r="AP49" s="964"/>
      <c r="AQ49" s="964"/>
      <c r="AR49" s="964"/>
      <c r="AS49" s="977"/>
      <c r="AT49" s="940"/>
      <c r="AU49" s="968"/>
      <c r="AV49" s="969"/>
      <c r="AW49" s="979"/>
      <c r="AX49" s="979"/>
      <c r="AY49" s="1000"/>
      <c r="AZ49" s="965"/>
    </row>
    <row r="50" spans="1:52" ht="26.25" customHeight="1" x14ac:dyDescent="0.15">
      <c r="A50" s="1006" t="str">
        <f>予選リーグ!C7</f>
        <v>A2</v>
      </c>
      <c r="B50" s="1004" t="s">
        <v>46</v>
      </c>
      <c r="C50" s="1005"/>
      <c r="D50" s="698"/>
      <c r="E50" s="698" t="str">
        <f>IF(D51="","",IF(D51&gt;F51,"○",IF(D51&lt;F51,"●",IF(D51=F51,"△"))))</f>
        <v>△</v>
      </c>
      <c r="F50" s="699"/>
      <c r="G50" s="700"/>
      <c r="H50" s="701"/>
      <c r="I50" s="702"/>
      <c r="J50" s="703"/>
      <c r="K50" s="704" t="str">
        <f>IF(J51="","",IF(J51&gt;L51,"○",IF(J51&lt;L51,"●",IF(J51=L51,"△"))))</f>
        <v>△</v>
      </c>
      <c r="L50" s="699"/>
      <c r="M50" s="971">
        <f>COUNTIF(D50:L50,"○")</f>
        <v>0</v>
      </c>
      <c r="N50" s="963">
        <f>COUNTIF(D50:L50,"△")+COUNTIF(D50:L50,"▲")</f>
        <v>2</v>
      </c>
      <c r="O50" s="963">
        <f>COUNTIF(D50:L50,"●")</f>
        <v>0</v>
      </c>
      <c r="P50" s="963">
        <f>(M50*3)+(N50*1)</f>
        <v>2</v>
      </c>
      <c r="Q50" s="977">
        <f>RANK(P50,P$48:P$53)</f>
        <v>1</v>
      </c>
      <c r="R50" s="940" t="s">
        <v>55</v>
      </c>
      <c r="S50" s="968"/>
      <c r="T50" s="969"/>
      <c r="U50" s="979"/>
      <c r="V50" s="979"/>
      <c r="W50" s="1000"/>
      <c r="X50" s="965"/>
      <c r="AA50" s="683"/>
      <c r="AC50" s="1006" t="str">
        <f>予選リーグ!I7</f>
        <v>E2</v>
      </c>
      <c r="AD50" s="1004" t="s">
        <v>46</v>
      </c>
      <c r="AE50" s="1005"/>
      <c r="AF50" s="698"/>
      <c r="AG50" s="698" t="str">
        <f>IF(AF51="","",IF(AF51&gt;AH51,"○",IF(AF51&lt;AH51,"●",IF(AF51=AH51,"△"))))</f>
        <v>△</v>
      </c>
      <c r="AH50" s="699"/>
      <c r="AI50" s="700"/>
      <c r="AJ50" s="701"/>
      <c r="AK50" s="702"/>
      <c r="AL50" s="703"/>
      <c r="AM50" s="704" t="str">
        <f>IF(AL51="","",IF(AL51&gt;AN51,"○",IF(AL51&lt;AN51,"●",IF(AL51=AN51,"△"))))</f>
        <v>△</v>
      </c>
      <c r="AN50" s="699"/>
      <c r="AO50" s="971">
        <f>COUNTIF(AF50:AN50,"○")</f>
        <v>0</v>
      </c>
      <c r="AP50" s="963">
        <f>COUNTIF(AF50:AN50,"△")+COUNTIF(AF50:AN50,"▲")</f>
        <v>2</v>
      </c>
      <c r="AQ50" s="963">
        <f>COUNTIF(AF50:AN50,"●")</f>
        <v>0</v>
      </c>
      <c r="AR50" s="963">
        <f>(AO50*3)+(AP50*1)</f>
        <v>2</v>
      </c>
      <c r="AS50" s="977">
        <f>RANK(AR50,AR$48:AR$53)</f>
        <v>1</v>
      </c>
      <c r="AT50" s="940" t="s">
        <v>55</v>
      </c>
      <c r="AU50" s="968"/>
      <c r="AV50" s="969"/>
      <c r="AW50" s="979"/>
      <c r="AX50" s="979"/>
      <c r="AY50" s="1000"/>
      <c r="AZ50" s="965"/>
    </row>
    <row r="51" spans="1:52" ht="26.25" customHeight="1" x14ac:dyDescent="0.15">
      <c r="A51" s="936"/>
      <c r="B51" s="1001" t="s">
        <v>47</v>
      </c>
      <c r="C51" s="1002"/>
      <c r="D51" s="696">
        <f>I49</f>
        <v>0</v>
      </c>
      <c r="E51" s="694" t="s">
        <v>367</v>
      </c>
      <c r="F51" s="695">
        <f>G49</f>
        <v>0</v>
      </c>
      <c r="G51" s="705"/>
      <c r="H51" s="691"/>
      <c r="I51" s="706"/>
      <c r="J51" s="707">
        <f>F18</f>
        <v>0</v>
      </c>
      <c r="K51" s="694" t="s">
        <v>367</v>
      </c>
      <c r="L51" s="708">
        <f>J18</f>
        <v>0</v>
      </c>
      <c r="M51" s="975"/>
      <c r="N51" s="964"/>
      <c r="O51" s="964"/>
      <c r="P51" s="964"/>
      <c r="Q51" s="977"/>
      <c r="R51" s="940"/>
      <c r="S51" s="968"/>
      <c r="T51" s="969"/>
      <c r="U51" s="979"/>
      <c r="V51" s="979"/>
      <c r="W51" s="1000"/>
      <c r="X51" s="965"/>
      <c r="AA51" s="683"/>
      <c r="AC51" s="936"/>
      <c r="AD51" s="1001" t="s">
        <v>47</v>
      </c>
      <c r="AE51" s="1002"/>
      <c r="AF51" s="696">
        <f>AK49</f>
        <v>0</v>
      </c>
      <c r="AG51" s="694" t="s">
        <v>367</v>
      </c>
      <c r="AH51" s="695">
        <f>AI49</f>
        <v>0</v>
      </c>
      <c r="AI51" s="705"/>
      <c r="AJ51" s="691"/>
      <c r="AK51" s="706"/>
      <c r="AL51" s="707">
        <f>AH18</f>
        <v>0</v>
      </c>
      <c r="AM51" s="694" t="s">
        <v>367</v>
      </c>
      <c r="AN51" s="708">
        <f>AL18</f>
        <v>0</v>
      </c>
      <c r="AO51" s="975"/>
      <c r="AP51" s="964"/>
      <c r="AQ51" s="964"/>
      <c r="AR51" s="964"/>
      <c r="AS51" s="977"/>
      <c r="AT51" s="940"/>
      <c r="AU51" s="968"/>
      <c r="AV51" s="969"/>
      <c r="AW51" s="979"/>
      <c r="AX51" s="979"/>
      <c r="AY51" s="1000"/>
      <c r="AZ51" s="965"/>
    </row>
    <row r="52" spans="1:52" ht="26.25" customHeight="1" x14ac:dyDescent="0.15">
      <c r="A52" s="1006" t="str">
        <f>予選リーグ!E7</f>
        <v>A3</v>
      </c>
      <c r="B52" s="1004" t="s">
        <v>46</v>
      </c>
      <c r="C52" s="1005"/>
      <c r="D52" s="698"/>
      <c r="E52" s="698" t="str">
        <f>IF(D53="","",IF(D53&gt;F53,"○",IF(D53&lt;F53,"●",IF(D53=F53,"△"))))</f>
        <v>△</v>
      </c>
      <c r="F52" s="699"/>
      <c r="G52" s="703"/>
      <c r="H52" s="698" t="str">
        <f>IF(G53="","",IF(G53&gt;I53,"○",IF(G53&lt;I53,"●",IF(G53=I53,"△"))))</f>
        <v>△</v>
      </c>
      <c r="I52" s="699"/>
      <c r="J52" s="700"/>
      <c r="K52" s="701"/>
      <c r="L52" s="702"/>
      <c r="M52" s="971">
        <f>COUNTIF(D52:L52,"○")</f>
        <v>0</v>
      </c>
      <c r="N52" s="963">
        <f>COUNTIF(D52:L52,"△")+COUNTIF(D52:L52,"▲")</f>
        <v>2</v>
      </c>
      <c r="O52" s="963">
        <f>COUNTIF(D52:L52,"●")</f>
        <v>0</v>
      </c>
      <c r="P52" s="963">
        <f>(M52*3)+(N52*1)</f>
        <v>2</v>
      </c>
      <c r="Q52" s="977">
        <f>RANK(P52,P$48:P$53)</f>
        <v>1</v>
      </c>
      <c r="R52" s="940" t="s">
        <v>55</v>
      </c>
      <c r="S52" s="968"/>
      <c r="T52" s="969"/>
      <c r="U52" s="979"/>
      <c r="V52" s="979"/>
      <c r="W52" s="1000"/>
      <c r="X52" s="965"/>
      <c r="AA52" s="683"/>
      <c r="AC52" s="1006" t="str">
        <f>予選リーグ!K7</f>
        <v>E3</v>
      </c>
      <c r="AD52" s="1004" t="s">
        <v>46</v>
      </c>
      <c r="AE52" s="1005"/>
      <c r="AF52" s="698"/>
      <c r="AG52" s="698" t="str">
        <f>IF(AF53="","",IF(AF53&gt;AH53,"○",IF(AF53&lt;AH53,"●",IF(AF53=AH53,"△"))))</f>
        <v>△</v>
      </c>
      <c r="AH52" s="699"/>
      <c r="AI52" s="703"/>
      <c r="AJ52" s="698" t="str">
        <f>IF(AI53="","",IF(AI53&gt;AK53,"○",IF(AI53&lt;AK53,"●",IF(AI53=AK53,"△"))))</f>
        <v>△</v>
      </c>
      <c r="AK52" s="699"/>
      <c r="AL52" s="700"/>
      <c r="AM52" s="701"/>
      <c r="AN52" s="702"/>
      <c r="AO52" s="971">
        <f>COUNTIF(AF52:AN52,"○")</f>
        <v>0</v>
      </c>
      <c r="AP52" s="963">
        <f>COUNTIF(AF52:AN52,"△")+COUNTIF(AF52:AN52,"▲")</f>
        <v>2</v>
      </c>
      <c r="AQ52" s="963">
        <f>COUNTIF(AF52:AN52,"●")</f>
        <v>0</v>
      </c>
      <c r="AR52" s="963">
        <f>(AO52*3)+(AP52*1)</f>
        <v>2</v>
      </c>
      <c r="AS52" s="977">
        <f>RANK(AR52,AR$48:AR$53)</f>
        <v>1</v>
      </c>
      <c r="AT52" s="940" t="s">
        <v>55</v>
      </c>
      <c r="AU52" s="968"/>
      <c r="AV52" s="969"/>
      <c r="AW52" s="979"/>
      <c r="AX52" s="979"/>
      <c r="AY52" s="1000"/>
      <c r="AZ52" s="965"/>
    </row>
    <row r="53" spans="1:52" ht="26.25" customHeight="1" thickBot="1" x14ac:dyDescent="0.2">
      <c r="A53" s="1007"/>
      <c r="B53" s="1008" t="s">
        <v>47</v>
      </c>
      <c r="C53" s="1009"/>
      <c r="D53" s="709">
        <f>L49</f>
        <v>0</v>
      </c>
      <c r="E53" s="710" t="s">
        <v>367</v>
      </c>
      <c r="F53" s="711">
        <f>J49</f>
        <v>0</v>
      </c>
      <c r="G53" s="712">
        <f>L51</f>
        <v>0</v>
      </c>
      <c r="H53" s="710" t="s">
        <v>367</v>
      </c>
      <c r="I53" s="713">
        <f>J51</f>
        <v>0</v>
      </c>
      <c r="J53" s="714"/>
      <c r="K53" s="715"/>
      <c r="L53" s="716"/>
      <c r="M53" s="972"/>
      <c r="N53" s="970"/>
      <c r="O53" s="970"/>
      <c r="P53" s="970"/>
      <c r="Q53" s="978"/>
      <c r="R53" s="982"/>
      <c r="S53" s="1010"/>
      <c r="T53" s="1011"/>
      <c r="U53" s="979"/>
      <c r="V53" s="979"/>
      <c r="W53" s="1000"/>
      <c r="X53" s="965"/>
      <c r="AA53" s="683"/>
      <c r="AC53" s="1007"/>
      <c r="AD53" s="1008" t="s">
        <v>47</v>
      </c>
      <c r="AE53" s="1009"/>
      <c r="AF53" s="709">
        <f>AN49</f>
        <v>0</v>
      </c>
      <c r="AG53" s="710" t="s">
        <v>367</v>
      </c>
      <c r="AH53" s="711">
        <f>AL49</f>
        <v>0</v>
      </c>
      <c r="AI53" s="712">
        <f>AN51</f>
        <v>0</v>
      </c>
      <c r="AJ53" s="710" t="s">
        <v>367</v>
      </c>
      <c r="AK53" s="713">
        <f>AL51</f>
        <v>0</v>
      </c>
      <c r="AL53" s="714"/>
      <c r="AM53" s="715"/>
      <c r="AN53" s="716"/>
      <c r="AO53" s="972"/>
      <c r="AP53" s="970"/>
      <c r="AQ53" s="970"/>
      <c r="AR53" s="970"/>
      <c r="AS53" s="978"/>
      <c r="AT53" s="982"/>
      <c r="AU53" s="1010"/>
      <c r="AV53" s="1011"/>
      <c r="AW53" s="979"/>
      <c r="AX53" s="979"/>
      <c r="AY53" s="1000"/>
      <c r="AZ53" s="965"/>
    </row>
    <row r="54" spans="1:52" ht="15" customHeight="1" thickBot="1" x14ac:dyDescent="0.2">
      <c r="A54" s="671"/>
      <c r="B54" s="671"/>
      <c r="C54" s="671"/>
      <c r="D54" s="671"/>
      <c r="E54" s="671"/>
      <c r="F54" s="671"/>
      <c r="G54" s="671"/>
      <c r="H54" s="671"/>
      <c r="I54" s="671"/>
      <c r="J54" s="671"/>
      <c r="K54" s="671"/>
      <c r="L54" s="671"/>
      <c r="M54" s="671"/>
      <c r="N54" s="671"/>
      <c r="O54" s="671"/>
      <c r="P54" s="671"/>
      <c r="Q54" s="671"/>
      <c r="R54" s="671"/>
      <c r="S54" s="671"/>
      <c r="T54" s="683"/>
      <c r="U54" s="671"/>
      <c r="V54" s="671"/>
      <c r="W54" s="671"/>
      <c r="X54" s="671"/>
      <c r="AA54" s="683"/>
      <c r="AC54" s="683"/>
      <c r="AD54" s="683"/>
      <c r="AE54" s="683"/>
      <c r="AF54" s="683"/>
      <c r="AG54" s="683"/>
      <c r="AH54" s="683"/>
      <c r="AI54" s="683"/>
      <c r="AJ54" s="683"/>
      <c r="AK54" s="683"/>
      <c r="AL54" s="683"/>
      <c r="AM54" s="683"/>
      <c r="AN54" s="683"/>
      <c r="AO54" s="683"/>
      <c r="AP54" s="683"/>
      <c r="AQ54" s="683"/>
      <c r="AR54" s="683"/>
      <c r="AS54" s="671"/>
      <c r="AT54" s="671"/>
      <c r="AU54" s="671"/>
      <c r="AV54" s="683"/>
      <c r="AW54" s="671"/>
      <c r="AX54" s="671"/>
      <c r="AY54" s="671"/>
      <c r="AZ54" s="671"/>
    </row>
    <row r="55" spans="1:52" ht="54" customHeight="1" thickBot="1" x14ac:dyDescent="0.2">
      <c r="A55" s="943" t="s">
        <v>368</v>
      </c>
      <c r="B55" s="944"/>
      <c r="C55" s="945"/>
      <c r="D55" s="941" t="str">
        <f>A56</f>
        <v>B1</v>
      </c>
      <c r="E55" s="942"/>
      <c r="F55" s="942"/>
      <c r="G55" s="942" t="str">
        <f>A58</f>
        <v>B2</v>
      </c>
      <c r="H55" s="942"/>
      <c r="I55" s="942"/>
      <c r="J55" s="942" t="str">
        <f>A60</f>
        <v>B3</v>
      </c>
      <c r="K55" s="942"/>
      <c r="L55" s="942"/>
      <c r="M55" s="680" t="s">
        <v>44</v>
      </c>
      <c r="N55" s="681" t="s">
        <v>378</v>
      </c>
      <c r="O55" s="682" t="s">
        <v>45</v>
      </c>
      <c r="P55" s="681" t="s">
        <v>369</v>
      </c>
      <c r="Q55" s="983" t="s">
        <v>370</v>
      </c>
      <c r="R55" s="984"/>
      <c r="S55" s="980" t="s">
        <v>371</v>
      </c>
      <c r="T55" s="981"/>
      <c r="U55" s="1003"/>
      <c r="V55" s="979"/>
      <c r="W55" s="1003"/>
      <c r="X55" s="979"/>
      <c r="AA55" s="683"/>
      <c r="AC55" s="943" t="s">
        <v>372</v>
      </c>
      <c r="AD55" s="944"/>
      <c r="AE55" s="945"/>
      <c r="AF55" s="941" t="str">
        <f>AC56</f>
        <v>F1</v>
      </c>
      <c r="AG55" s="942"/>
      <c r="AH55" s="942"/>
      <c r="AI55" s="942" t="str">
        <f>AC58</f>
        <v>F2</v>
      </c>
      <c r="AJ55" s="942"/>
      <c r="AK55" s="942"/>
      <c r="AL55" s="942" t="str">
        <f>AC60</f>
        <v>F3</v>
      </c>
      <c r="AM55" s="942"/>
      <c r="AN55" s="942"/>
      <c r="AO55" s="680" t="s">
        <v>44</v>
      </c>
      <c r="AP55" s="681" t="s">
        <v>378</v>
      </c>
      <c r="AQ55" s="682" t="s">
        <v>45</v>
      </c>
      <c r="AR55" s="681" t="s">
        <v>369</v>
      </c>
      <c r="AS55" s="983" t="s">
        <v>370</v>
      </c>
      <c r="AT55" s="984"/>
      <c r="AU55" s="980" t="s">
        <v>371</v>
      </c>
      <c r="AV55" s="981"/>
      <c r="AW55" s="1003"/>
      <c r="AX55" s="979"/>
      <c r="AY55" s="1003"/>
      <c r="AZ55" s="979"/>
    </row>
    <row r="56" spans="1:52" ht="26.25" customHeight="1" x14ac:dyDescent="0.15">
      <c r="A56" s="935" t="str">
        <f>予選リーグ!G5</f>
        <v>B1</v>
      </c>
      <c r="B56" s="937" t="s">
        <v>46</v>
      </c>
      <c r="C56" s="938"/>
      <c r="D56" s="685"/>
      <c r="E56" s="685"/>
      <c r="F56" s="686"/>
      <c r="G56" s="687"/>
      <c r="H56" s="688" t="str">
        <f>IF(G57="","",IF(G57&gt;I57,"○",IF(G57&lt;I57,"●",IF(G57=I57,"△"))))</f>
        <v>△</v>
      </c>
      <c r="I56" s="689"/>
      <c r="J56" s="688"/>
      <c r="K56" s="688" t="str">
        <f>IF(J57="","",IF(J57&gt;L57,"○",IF(J57&lt;L57,"●",IF(J57=L57,"△"))))</f>
        <v>△</v>
      </c>
      <c r="L56" s="689"/>
      <c r="M56" s="974">
        <f>COUNTIF(D56:L56,"○")</f>
        <v>0</v>
      </c>
      <c r="N56" s="973">
        <f>COUNTIF(D56:L56,"△")+COUNTIF(D56:L56,"▲")</f>
        <v>2</v>
      </c>
      <c r="O56" s="973">
        <f>COUNTIF(D56:L56,"●")</f>
        <v>0</v>
      </c>
      <c r="P56" s="973">
        <f>(M56*3)+(N56*1)</f>
        <v>2</v>
      </c>
      <c r="Q56" s="976">
        <f>RANK(P56,$P$56:$P$61)</f>
        <v>1</v>
      </c>
      <c r="R56" s="939" t="s">
        <v>55</v>
      </c>
      <c r="S56" s="966"/>
      <c r="T56" s="967"/>
      <c r="U56" s="979"/>
      <c r="V56" s="979"/>
      <c r="W56" s="1000"/>
      <c r="X56" s="965"/>
      <c r="AA56" s="683"/>
      <c r="AC56" s="935" t="str">
        <f>予選リーグ!M5</f>
        <v>F1</v>
      </c>
      <c r="AD56" s="937" t="s">
        <v>46</v>
      </c>
      <c r="AE56" s="938"/>
      <c r="AF56" s="685"/>
      <c r="AG56" s="685"/>
      <c r="AH56" s="686"/>
      <c r="AI56" s="687"/>
      <c r="AJ56" s="688" t="str">
        <f>IF(AI57="","",IF(AI57&gt;AK57,"○",IF(AI57&lt;AK57,"●",IF(AI57=AK57,"△"))))</f>
        <v>△</v>
      </c>
      <c r="AK56" s="689"/>
      <c r="AL56" s="688"/>
      <c r="AM56" s="688" t="str">
        <f>IF(AL57="","",IF(AL57&gt;AN57,"○",IF(AL57&lt;AN57,"●",IF(AL57=AN57,"△"))))</f>
        <v>△</v>
      </c>
      <c r="AN56" s="689"/>
      <c r="AO56" s="974">
        <f>COUNTIF(AF56:AN56,"○")</f>
        <v>0</v>
      </c>
      <c r="AP56" s="973">
        <f>COUNTIF(AF56:AN56,"△")+COUNTIF(AF56:AN56,"▲")</f>
        <v>2</v>
      </c>
      <c r="AQ56" s="973">
        <f>COUNTIF(AF56:AN56,"●")</f>
        <v>0</v>
      </c>
      <c r="AR56" s="973">
        <f>(AO56*3)+(AP56*1)</f>
        <v>2</v>
      </c>
      <c r="AS56" s="976">
        <f>RANK(AR56,$AR$56:$AR$61)</f>
        <v>1</v>
      </c>
      <c r="AT56" s="939" t="s">
        <v>55</v>
      </c>
      <c r="AU56" s="966"/>
      <c r="AV56" s="967"/>
      <c r="AW56" s="979"/>
      <c r="AX56" s="979"/>
      <c r="AY56" s="1000"/>
      <c r="AZ56" s="965"/>
    </row>
    <row r="57" spans="1:52" ht="26.25" customHeight="1" x14ac:dyDescent="0.15">
      <c r="A57" s="936"/>
      <c r="B57" s="1001" t="s">
        <v>47</v>
      </c>
      <c r="C57" s="1002"/>
      <c r="D57" s="690"/>
      <c r="E57" s="691"/>
      <c r="F57" s="692"/>
      <c r="G57" s="693">
        <f>R14</f>
        <v>0</v>
      </c>
      <c r="H57" s="694" t="s">
        <v>367</v>
      </c>
      <c r="I57" s="695">
        <f>V14</f>
        <v>0</v>
      </c>
      <c r="J57" s="696">
        <f>V24</f>
        <v>0</v>
      </c>
      <c r="K57" s="697" t="s">
        <v>367</v>
      </c>
      <c r="L57" s="695">
        <f>R24</f>
        <v>0</v>
      </c>
      <c r="M57" s="975"/>
      <c r="N57" s="964"/>
      <c r="O57" s="964"/>
      <c r="P57" s="964"/>
      <c r="Q57" s="977"/>
      <c r="R57" s="940"/>
      <c r="S57" s="968"/>
      <c r="T57" s="969"/>
      <c r="U57" s="979"/>
      <c r="V57" s="979"/>
      <c r="W57" s="1000"/>
      <c r="X57" s="965"/>
      <c r="AA57" s="683"/>
      <c r="AC57" s="936"/>
      <c r="AD57" s="1001" t="s">
        <v>47</v>
      </c>
      <c r="AE57" s="1002"/>
      <c r="AF57" s="690"/>
      <c r="AG57" s="691"/>
      <c r="AH57" s="692"/>
      <c r="AI57" s="693">
        <f>AT14</f>
        <v>0</v>
      </c>
      <c r="AJ57" s="694" t="s">
        <v>367</v>
      </c>
      <c r="AK57" s="695">
        <f>AX14</f>
        <v>0</v>
      </c>
      <c r="AL57" s="696">
        <f>AX24</f>
        <v>0</v>
      </c>
      <c r="AM57" s="697" t="s">
        <v>367</v>
      </c>
      <c r="AN57" s="695">
        <f>AT24</f>
        <v>0</v>
      </c>
      <c r="AO57" s="975"/>
      <c r="AP57" s="964"/>
      <c r="AQ57" s="964"/>
      <c r="AR57" s="964"/>
      <c r="AS57" s="977"/>
      <c r="AT57" s="940"/>
      <c r="AU57" s="968"/>
      <c r="AV57" s="969"/>
      <c r="AW57" s="979"/>
      <c r="AX57" s="979"/>
      <c r="AY57" s="1000"/>
      <c r="AZ57" s="965"/>
    </row>
    <row r="58" spans="1:52" ht="26.25" customHeight="1" x14ac:dyDescent="0.15">
      <c r="A58" s="1006" t="str">
        <f>予選リーグ!F7</f>
        <v>B2</v>
      </c>
      <c r="B58" s="1004" t="s">
        <v>46</v>
      </c>
      <c r="C58" s="1005"/>
      <c r="D58" s="698"/>
      <c r="E58" s="698" t="str">
        <f>IF(D59="","",IF(D59&gt;F59,"○",IF(D59&lt;F59,"●",IF(D59=F59,"△"))))</f>
        <v>△</v>
      </c>
      <c r="F58" s="699"/>
      <c r="G58" s="700"/>
      <c r="H58" s="701"/>
      <c r="I58" s="702"/>
      <c r="J58" s="703"/>
      <c r="K58" s="704" t="str">
        <f>IF(J59="","",IF(J59&gt;L59,"○",IF(J59&lt;L59,"●",IF(J59=L59,"△"))))</f>
        <v>△</v>
      </c>
      <c r="L58" s="699"/>
      <c r="M58" s="971">
        <f>COUNTIF(D58:L58,"○")</f>
        <v>0</v>
      </c>
      <c r="N58" s="963">
        <f>COUNTIF(D58:L58,"△")+COUNTIF(D58:L58,"▲")</f>
        <v>2</v>
      </c>
      <c r="O58" s="963">
        <f>COUNTIF(D58:L58,"●")</f>
        <v>0</v>
      </c>
      <c r="P58" s="963">
        <f>(M58*3)+(N58*1)</f>
        <v>2</v>
      </c>
      <c r="Q58" s="977">
        <f>RANK(P58,$P$56:$P$61)</f>
        <v>1</v>
      </c>
      <c r="R58" s="940" t="s">
        <v>55</v>
      </c>
      <c r="S58" s="968"/>
      <c r="T58" s="969"/>
      <c r="U58" s="979"/>
      <c r="V58" s="979"/>
      <c r="W58" s="1000"/>
      <c r="X58" s="965"/>
      <c r="AA58" s="683"/>
      <c r="AC58" s="1006" t="str">
        <f>予選リーグ!L7</f>
        <v>F2</v>
      </c>
      <c r="AD58" s="1004" t="s">
        <v>46</v>
      </c>
      <c r="AE58" s="1005"/>
      <c r="AF58" s="698"/>
      <c r="AG58" s="698" t="str">
        <f>IF(AF59="","",IF(AF59&gt;AH59,"○",IF(AF59&lt;AH59,"●",IF(AF59=AH59,"△"))))</f>
        <v>△</v>
      </c>
      <c r="AH58" s="699"/>
      <c r="AI58" s="700"/>
      <c r="AJ58" s="701"/>
      <c r="AK58" s="702"/>
      <c r="AL58" s="703"/>
      <c r="AM58" s="704" t="str">
        <f>IF(AL59="","",IF(AL59&gt;AN59,"○",IF(AL59&lt;AN59,"●",IF(AL59=AN59,"△"))))</f>
        <v>△</v>
      </c>
      <c r="AN58" s="699"/>
      <c r="AO58" s="971">
        <f>COUNTIF(AF58:AN58,"○")</f>
        <v>0</v>
      </c>
      <c r="AP58" s="963">
        <f>COUNTIF(AF58:AN58,"△")+COUNTIF(AF58:AN58,"▲")</f>
        <v>2</v>
      </c>
      <c r="AQ58" s="963">
        <f>COUNTIF(AF58:AN58,"●")</f>
        <v>0</v>
      </c>
      <c r="AR58" s="963">
        <f>(AO58*3)+(AP58*1)</f>
        <v>2</v>
      </c>
      <c r="AS58" s="977">
        <f>RANK(AR58,$AR$56:$AR$61)</f>
        <v>1</v>
      </c>
      <c r="AT58" s="940" t="s">
        <v>55</v>
      </c>
      <c r="AU58" s="968"/>
      <c r="AV58" s="969"/>
      <c r="AW58" s="979"/>
      <c r="AX58" s="979"/>
      <c r="AY58" s="1000"/>
      <c r="AZ58" s="965"/>
    </row>
    <row r="59" spans="1:52" ht="26.25" customHeight="1" x14ac:dyDescent="0.15">
      <c r="A59" s="936"/>
      <c r="B59" s="1001" t="s">
        <v>47</v>
      </c>
      <c r="C59" s="1002"/>
      <c r="D59" s="696">
        <f>I57</f>
        <v>0</v>
      </c>
      <c r="E59" s="694" t="s">
        <v>367</v>
      </c>
      <c r="F59" s="695">
        <f>G57</f>
        <v>0</v>
      </c>
      <c r="G59" s="705"/>
      <c r="H59" s="691"/>
      <c r="I59" s="706"/>
      <c r="J59" s="707">
        <f>R18</f>
        <v>0</v>
      </c>
      <c r="K59" s="694" t="s">
        <v>367</v>
      </c>
      <c r="L59" s="708">
        <f>V18</f>
        <v>0</v>
      </c>
      <c r="M59" s="975"/>
      <c r="N59" s="964"/>
      <c r="O59" s="964"/>
      <c r="P59" s="964"/>
      <c r="Q59" s="977"/>
      <c r="R59" s="940"/>
      <c r="S59" s="968"/>
      <c r="T59" s="969"/>
      <c r="U59" s="979"/>
      <c r="V59" s="979"/>
      <c r="W59" s="1000"/>
      <c r="X59" s="965"/>
      <c r="AA59" s="683"/>
      <c r="AC59" s="936"/>
      <c r="AD59" s="1001" t="s">
        <v>47</v>
      </c>
      <c r="AE59" s="1002"/>
      <c r="AF59" s="696">
        <f>AK57</f>
        <v>0</v>
      </c>
      <c r="AG59" s="694" t="s">
        <v>367</v>
      </c>
      <c r="AH59" s="695">
        <f>AI57</f>
        <v>0</v>
      </c>
      <c r="AI59" s="705"/>
      <c r="AJ59" s="691"/>
      <c r="AK59" s="706"/>
      <c r="AL59" s="707">
        <f>AT18</f>
        <v>0</v>
      </c>
      <c r="AM59" s="694" t="s">
        <v>367</v>
      </c>
      <c r="AN59" s="708">
        <f>AX18</f>
        <v>0</v>
      </c>
      <c r="AO59" s="975"/>
      <c r="AP59" s="964"/>
      <c r="AQ59" s="964"/>
      <c r="AR59" s="964"/>
      <c r="AS59" s="977"/>
      <c r="AT59" s="940"/>
      <c r="AU59" s="968"/>
      <c r="AV59" s="969"/>
      <c r="AW59" s="979"/>
      <c r="AX59" s="979"/>
      <c r="AY59" s="1000"/>
      <c r="AZ59" s="965"/>
    </row>
    <row r="60" spans="1:52" ht="26.25" customHeight="1" x14ac:dyDescent="0.15">
      <c r="A60" s="1006" t="str">
        <f>予選リーグ!H7</f>
        <v>B3</v>
      </c>
      <c r="B60" s="1004" t="s">
        <v>46</v>
      </c>
      <c r="C60" s="1005"/>
      <c r="D60" s="698"/>
      <c r="E60" s="698" t="str">
        <f>IF(D61="","",IF(D61&gt;F61,"○",IF(D61&lt;F61,"●",IF(D61=F61,"△"))))</f>
        <v>△</v>
      </c>
      <c r="F60" s="699"/>
      <c r="G60" s="703"/>
      <c r="H60" s="698" t="str">
        <f>IF(G61="","",IF(G61&gt;I61,"○",IF(G61&lt;I61,"●",IF(G61=I61,"△"))))</f>
        <v>△</v>
      </c>
      <c r="I60" s="699"/>
      <c r="J60" s="700"/>
      <c r="K60" s="701"/>
      <c r="L60" s="702"/>
      <c r="M60" s="971">
        <f>COUNTIF(D60:L60,"○")</f>
        <v>0</v>
      </c>
      <c r="N60" s="963">
        <f>COUNTIF(D60:L60,"△")+COUNTIF(D60:L60,"▲")</f>
        <v>2</v>
      </c>
      <c r="O60" s="963">
        <f>COUNTIF(D60:L60,"●")</f>
        <v>0</v>
      </c>
      <c r="P60" s="963">
        <f>(M60*3)+(N60*1)</f>
        <v>2</v>
      </c>
      <c r="Q60" s="977">
        <f>RANK(P60,$P$56:$P$61)</f>
        <v>1</v>
      </c>
      <c r="R60" s="940" t="s">
        <v>55</v>
      </c>
      <c r="S60" s="968"/>
      <c r="T60" s="969"/>
      <c r="U60" s="979"/>
      <c r="V60" s="979"/>
      <c r="W60" s="1000"/>
      <c r="X60" s="965"/>
      <c r="AA60" s="683"/>
      <c r="AC60" s="1006" t="str">
        <f>予選リーグ!N7</f>
        <v>F3</v>
      </c>
      <c r="AD60" s="1004" t="s">
        <v>46</v>
      </c>
      <c r="AE60" s="1005"/>
      <c r="AF60" s="698"/>
      <c r="AG60" s="698" t="str">
        <f>IF(AF61="","",IF(AF61&gt;AH61,"○",IF(AF61&lt;AH61,"●",IF(AF61=AH61,"△"))))</f>
        <v>△</v>
      </c>
      <c r="AH60" s="699"/>
      <c r="AI60" s="703"/>
      <c r="AJ60" s="698" t="str">
        <f>IF(AI61="","",IF(AI61&gt;AK61,"○",IF(AI61&lt;AK61,"●",IF(AI61=AK61,"△"))))</f>
        <v>△</v>
      </c>
      <c r="AK60" s="699"/>
      <c r="AL60" s="700"/>
      <c r="AM60" s="701"/>
      <c r="AN60" s="702"/>
      <c r="AO60" s="971">
        <f>COUNTIF(AF60:AN60,"○")</f>
        <v>0</v>
      </c>
      <c r="AP60" s="963">
        <f>COUNTIF(AF60:AN60,"△")+COUNTIF(AF60:AN60,"▲")</f>
        <v>2</v>
      </c>
      <c r="AQ60" s="963">
        <f>COUNTIF(AF60:AN60,"●")</f>
        <v>0</v>
      </c>
      <c r="AR60" s="963">
        <f>(AO60*3)+(AP60*1)</f>
        <v>2</v>
      </c>
      <c r="AS60" s="977">
        <f>RANK(AR60,$AR$56:$AR$61)</f>
        <v>1</v>
      </c>
      <c r="AT60" s="940" t="s">
        <v>55</v>
      </c>
      <c r="AU60" s="968"/>
      <c r="AV60" s="969"/>
      <c r="AW60" s="979"/>
      <c r="AX60" s="979"/>
      <c r="AY60" s="1000"/>
      <c r="AZ60" s="965"/>
    </row>
    <row r="61" spans="1:52" ht="26.25" customHeight="1" thickBot="1" x14ac:dyDescent="0.2">
      <c r="A61" s="1007"/>
      <c r="B61" s="1008" t="s">
        <v>47</v>
      </c>
      <c r="C61" s="1009"/>
      <c r="D61" s="709">
        <f>L57</f>
        <v>0</v>
      </c>
      <c r="E61" s="710" t="s">
        <v>367</v>
      </c>
      <c r="F61" s="711">
        <f>J57</f>
        <v>0</v>
      </c>
      <c r="G61" s="712">
        <f>L59</f>
        <v>0</v>
      </c>
      <c r="H61" s="710" t="s">
        <v>367</v>
      </c>
      <c r="I61" s="713">
        <f>J59</f>
        <v>0</v>
      </c>
      <c r="J61" s="714"/>
      <c r="K61" s="715"/>
      <c r="L61" s="716"/>
      <c r="M61" s="972"/>
      <c r="N61" s="970"/>
      <c r="O61" s="970"/>
      <c r="P61" s="970"/>
      <c r="Q61" s="978"/>
      <c r="R61" s="982"/>
      <c r="S61" s="1010"/>
      <c r="T61" s="1011"/>
      <c r="U61" s="979"/>
      <c r="V61" s="979"/>
      <c r="W61" s="1000"/>
      <c r="X61" s="965"/>
      <c r="AA61" s="683"/>
      <c r="AC61" s="1007"/>
      <c r="AD61" s="1008" t="s">
        <v>47</v>
      </c>
      <c r="AE61" s="1009"/>
      <c r="AF61" s="709">
        <f>AN57</f>
        <v>0</v>
      </c>
      <c r="AG61" s="710" t="s">
        <v>367</v>
      </c>
      <c r="AH61" s="711">
        <f>AL57</f>
        <v>0</v>
      </c>
      <c r="AI61" s="712">
        <f>AN59</f>
        <v>0</v>
      </c>
      <c r="AJ61" s="710" t="s">
        <v>367</v>
      </c>
      <c r="AK61" s="713">
        <f>AL59</f>
        <v>0</v>
      </c>
      <c r="AL61" s="714"/>
      <c r="AM61" s="715"/>
      <c r="AN61" s="716"/>
      <c r="AO61" s="972"/>
      <c r="AP61" s="970"/>
      <c r="AQ61" s="970"/>
      <c r="AR61" s="970"/>
      <c r="AS61" s="978"/>
      <c r="AT61" s="982"/>
      <c r="AU61" s="1010"/>
      <c r="AV61" s="1011"/>
      <c r="AW61" s="979"/>
      <c r="AX61" s="979"/>
      <c r="AY61" s="1000"/>
      <c r="AZ61" s="965"/>
    </row>
    <row r="62" spans="1:52" ht="17.25" thickBot="1" x14ac:dyDescent="0.2">
      <c r="A62" s="671"/>
      <c r="B62" s="671"/>
      <c r="C62" s="671"/>
      <c r="D62" s="671"/>
      <c r="E62" s="671"/>
      <c r="F62" s="671"/>
      <c r="G62" s="671"/>
      <c r="H62" s="671"/>
      <c r="I62" s="671"/>
      <c r="J62" s="671"/>
      <c r="K62" s="671"/>
      <c r="L62" s="671"/>
      <c r="M62" s="671"/>
      <c r="N62" s="671"/>
      <c r="O62" s="671"/>
      <c r="P62" s="671"/>
      <c r="Q62" s="671"/>
      <c r="R62" s="671"/>
      <c r="S62" s="683"/>
      <c r="T62" s="683"/>
      <c r="U62" s="671"/>
      <c r="V62" s="671"/>
      <c r="W62" s="671"/>
      <c r="X62" s="671"/>
      <c r="AA62" s="684"/>
      <c r="AC62" s="684"/>
      <c r="AD62" s="684"/>
      <c r="AE62" s="684"/>
      <c r="AF62" s="684"/>
      <c r="AG62" s="684"/>
      <c r="AH62" s="684"/>
      <c r="AI62" s="684"/>
      <c r="AJ62" s="684"/>
      <c r="AK62" s="684"/>
      <c r="AL62" s="684"/>
      <c r="AM62" s="684"/>
      <c r="AN62" s="684"/>
      <c r="AO62" s="683"/>
      <c r="AP62" s="683"/>
      <c r="AQ62" s="683"/>
      <c r="AR62" s="683"/>
      <c r="AS62" s="671"/>
      <c r="AT62" s="671"/>
      <c r="AU62" s="683"/>
      <c r="AV62" s="683"/>
      <c r="AW62" s="671"/>
      <c r="AX62" s="671"/>
      <c r="AY62" s="671"/>
      <c r="AZ62" s="671"/>
    </row>
    <row r="63" spans="1:52" ht="54" customHeight="1" thickBot="1" x14ac:dyDescent="0.2">
      <c r="A63" s="943" t="s">
        <v>373</v>
      </c>
      <c r="B63" s="944"/>
      <c r="C63" s="945"/>
      <c r="D63" s="941" t="str">
        <f>A64</f>
        <v>C1</v>
      </c>
      <c r="E63" s="942"/>
      <c r="F63" s="942"/>
      <c r="G63" s="942" t="str">
        <f>A66</f>
        <v>C2</v>
      </c>
      <c r="H63" s="942"/>
      <c r="I63" s="942"/>
      <c r="J63" s="942" t="str">
        <f>A68</f>
        <v>C3</v>
      </c>
      <c r="K63" s="942"/>
      <c r="L63" s="942"/>
      <c r="M63" s="680" t="s">
        <v>44</v>
      </c>
      <c r="N63" s="681" t="s">
        <v>378</v>
      </c>
      <c r="O63" s="682" t="s">
        <v>45</v>
      </c>
      <c r="P63" s="681" t="s">
        <v>369</v>
      </c>
      <c r="Q63" s="983" t="s">
        <v>370</v>
      </c>
      <c r="R63" s="984"/>
      <c r="S63" s="980" t="s">
        <v>371</v>
      </c>
      <c r="T63" s="981"/>
      <c r="U63" s="1003"/>
      <c r="V63" s="979"/>
      <c r="W63" s="1003"/>
      <c r="X63" s="979"/>
      <c r="AA63" s="683"/>
      <c r="AC63" s="943" t="s">
        <v>374</v>
      </c>
      <c r="AD63" s="944"/>
      <c r="AE63" s="945"/>
      <c r="AF63" s="941" t="str">
        <f>AC64</f>
        <v>G1</v>
      </c>
      <c r="AG63" s="942"/>
      <c r="AH63" s="942"/>
      <c r="AI63" s="942" t="str">
        <f>AC66</f>
        <v>G2</v>
      </c>
      <c r="AJ63" s="942"/>
      <c r="AK63" s="942"/>
      <c r="AL63" s="942" t="str">
        <f>AC68</f>
        <v>G3</v>
      </c>
      <c r="AM63" s="942"/>
      <c r="AN63" s="942"/>
      <c r="AO63" s="680" t="s">
        <v>44</v>
      </c>
      <c r="AP63" s="681" t="s">
        <v>378</v>
      </c>
      <c r="AQ63" s="682" t="s">
        <v>45</v>
      </c>
      <c r="AR63" s="681" t="s">
        <v>369</v>
      </c>
      <c r="AS63" s="983" t="s">
        <v>370</v>
      </c>
      <c r="AT63" s="984"/>
      <c r="AU63" s="980" t="s">
        <v>371</v>
      </c>
      <c r="AV63" s="981"/>
      <c r="AW63" s="1003"/>
      <c r="AX63" s="979"/>
      <c r="AY63" s="1003"/>
      <c r="AZ63" s="979"/>
    </row>
    <row r="64" spans="1:52" ht="26.25" customHeight="1" x14ac:dyDescent="0.15">
      <c r="A64" s="935" t="str">
        <f>予選リーグ!D10</f>
        <v>C1</v>
      </c>
      <c r="B64" s="937" t="s">
        <v>46</v>
      </c>
      <c r="C64" s="938"/>
      <c r="D64" s="685"/>
      <c r="E64" s="685"/>
      <c r="F64" s="686"/>
      <c r="G64" s="687"/>
      <c r="H64" s="688" t="str">
        <f>IF(G65="","",IF(G65&gt;I65,"○",IF(G65&lt;I65,"●",IF(G65=I65,"△"))))</f>
        <v>△</v>
      </c>
      <c r="I64" s="689"/>
      <c r="J64" s="688"/>
      <c r="K64" s="688" t="str">
        <f>IF(J65="","",IF(J65&gt;L65,"○",IF(J65&lt;L65,"●",IF(J65=L65,"△"))))</f>
        <v>△</v>
      </c>
      <c r="L64" s="689"/>
      <c r="M64" s="974">
        <f>COUNTIF(D64:L64,"○")</f>
        <v>0</v>
      </c>
      <c r="N64" s="973">
        <f>COUNTIF(D64:L64,"△")+COUNTIF(D64:L64,"▲")</f>
        <v>2</v>
      </c>
      <c r="O64" s="973">
        <f>COUNTIF(D64:L64,"●")</f>
        <v>0</v>
      </c>
      <c r="P64" s="973">
        <f>(M64*3)+(N64*1)</f>
        <v>2</v>
      </c>
      <c r="Q64" s="976">
        <f>RANK(P64,$P$64:$P$69)</f>
        <v>1</v>
      </c>
      <c r="R64" s="939" t="s">
        <v>55</v>
      </c>
      <c r="S64" s="966"/>
      <c r="T64" s="967"/>
      <c r="U64" s="979"/>
      <c r="V64" s="979"/>
      <c r="W64" s="1000"/>
      <c r="X64" s="965"/>
      <c r="AA64" s="683"/>
      <c r="AC64" s="935" t="str">
        <f>予選リーグ!J10</f>
        <v>G1</v>
      </c>
      <c r="AD64" s="937" t="s">
        <v>46</v>
      </c>
      <c r="AE64" s="938"/>
      <c r="AF64" s="685"/>
      <c r="AG64" s="685"/>
      <c r="AH64" s="686"/>
      <c r="AI64" s="687"/>
      <c r="AJ64" s="688" t="str">
        <f>IF(AI65="","",IF(AI65&gt;AK65,"○",IF(AI65&lt;AK65,"●",IF(AI65=AK65,"△"))))</f>
        <v>△</v>
      </c>
      <c r="AK64" s="689"/>
      <c r="AL64" s="688"/>
      <c r="AM64" s="688" t="str">
        <f>IF(AL65="","",IF(AL65&gt;AN65,"○",IF(AL65&lt;AN65,"●",IF(AL65=AN65,"△"))))</f>
        <v>△</v>
      </c>
      <c r="AN64" s="689"/>
      <c r="AO64" s="974">
        <f>COUNTIF(AF64:AN64,"○")</f>
        <v>0</v>
      </c>
      <c r="AP64" s="973">
        <f>COUNTIF(AF64:AN64,"△")+COUNTIF(AF64:AN64,"▲")</f>
        <v>2</v>
      </c>
      <c r="AQ64" s="973">
        <f>COUNTIF(AF64:AN64,"●")</f>
        <v>0</v>
      </c>
      <c r="AR64" s="973">
        <f>(AO64*3)+(AP64*1)</f>
        <v>2</v>
      </c>
      <c r="AS64" s="976">
        <f>RANK(AR64,$AR$64:$AR$69)</f>
        <v>1</v>
      </c>
      <c r="AT64" s="939" t="s">
        <v>55</v>
      </c>
      <c r="AU64" s="966"/>
      <c r="AV64" s="967"/>
      <c r="AW64" s="979"/>
      <c r="AX64" s="979"/>
      <c r="AY64" s="1000"/>
      <c r="AZ64" s="965"/>
    </row>
    <row r="65" spans="1:67" ht="26.25" customHeight="1" x14ac:dyDescent="0.15">
      <c r="A65" s="936"/>
      <c r="B65" s="1001" t="s">
        <v>47</v>
      </c>
      <c r="C65" s="1002"/>
      <c r="D65" s="690"/>
      <c r="E65" s="691"/>
      <c r="F65" s="692"/>
      <c r="G65" s="693">
        <f>F16</f>
        <v>0</v>
      </c>
      <c r="H65" s="694" t="s">
        <v>367</v>
      </c>
      <c r="I65" s="695">
        <f>J16</f>
        <v>0</v>
      </c>
      <c r="J65" s="696">
        <f>J26</f>
        <v>0</v>
      </c>
      <c r="K65" s="697" t="s">
        <v>367</v>
      </c>
      <c r="L65" s="695">
        <f>F26</f>
        <v>0</v>
      </c>
      <c r="M65" s="975"/>
      <c r="N65" s="964"/>
      <c r="O65" s="964"/>
      <c r="P65" s="964"/>
      <c r="Q65" s="977"/>
      <c r="R65" s="940"/>
      <c r="S65" s="968"/>
      <c r="T65" s="969"/>
      <c r="U65" s="979"/>
      <c r="V65" s="979"/>
      <c r="W65" s="1000"/>
      <c r="X65" s="965"/>
      <c r="AA65" s="683"/>
      <c r="AC65" s="936"/>
      <c r="AD65" s="1001" t="s">
        <v>47</v>
      </c>
      <c r="AE65" s="1002"/>
      <c r="AF65" s="690"/>
      <c r="AG65" s="691"/>
      <c r="AH65" s="692"/>
      <c r="AI65" s="693">
        <f>AH16</f>
        <v>0</v>
      </c>
      <c r="AJ65" s="694" t="s">
        <v>367</v>
      </c>
      <c r="AK65" s="695">
        <f>AL16</f>
        <v>0</v>
      </c>
      <c r="AL65" s="696">
        <f>AL26</f>
        <v>0</v>
      </c>
      <c r="AM65" s="697" t="s">
        <v>367</v>
      </c>
      <c r="AN65" s="695">
        <f>AH26</f>
        <v>0</v>
      </c>
      <c r="AO65" s="975"/>
      <c r="AP65" s="964"/>
      <c r="AQ65" s="964"/>
      <c r="AR65" s="964"/>
      <c r="AS65" s="977"/>
      <c r="AT65" s="940"/>
      <c r="AU65" s="968"/>
      <c r="AV65" s="969"/>
      <c r="AW65" s="979"/>
      <c r="AX65" s="979"/>
      <c r="AY65" s="1000"/>
      <c r="AZ65" s="965"/>
    </row>
    <row r="66" spans="1:67" ht="26.25" customHeight="1" x14ac:dyDescent="0.15">
      <c r="A66" s="1006" t="str">
        <f>予選リーグ!C12</f>
        <v>C2</v>
      </c>
      <c r="B66" s="1004" t="s">
        <v>46</v>
      </c>
      <c r="C66" s="1005"/>
      <c r="D66" s="698"/>
      <c r="E66" s="698" t="str">
        <f>IF(D67="","",IF(D67&gt;F67,"○",IF(D67&lt;F67,"●",IF(D67=F67,"△"))))</f>
        <v>△</v>
      </c>
      <c r="F66" s="699"/>
      <c r="G66" s="700"/>
      <c r="H66" s="701"/>
      <c r="I66" s="702"/>
      <c r="J66" s="703"/>
      <c r="K66" s="704" t="str">
        <f>IF(J67="","",IF(J67&gt;L67,"○",IF(J67&lt;L67,"●",IF(J67=L67,"△"))))</f>
        <v>△</v>
      </c>
      <c r="L66" s="699"/>
      <c r="M66" s="971">
        <f>COUNTIF(D66:L66,"○")</f>
        <v>0</v>
      </c>
      <c r="N66" s="963">
        <f>COUNTIF(D66:L66,"△")+COUNTIF(D66:L66,"▲")</f>
        <v>2</v>
      </c>
      <c r="O66" s="963">
        <f>COUNTIF(D66:L66,"●")</f>
        <v>0</v>
      </c>
      <c r="P66" s="963">
        <f>(M66*3)+(N66*1)</f>
        <v>2</v>
      </c>
      <c r="Q66" s="977">
        <f>RANK(P66,$P$64:$P$69)</f>
        <v>1</v>
      </c>
      <c r="R66" s="940" t="s">
        <v>55</v>
      </c>
      <c r="S66" s="968"/>
      <c r="T66" s="969"/>
      <c r="U66" s="979"/>
      <c r="V66" s="979"/>
      <c r="W66" s="1000"/>
      <c r="X66" s="965"/>
      <c r="AA66" s="683"/>
      <c r="AC66" s="1006" t="str">
        <f>予選リーグ!I12</f>
        <v>G2</v>
      </c>
      <c r="AD66" s="1004" t="s">
        <v>46</v>
      </c>
      <c r="AE66" s="1005"/>
      <c r="AF66" s="698"/>
      <c r="AG66" s="698" t="str">
        <f>IF(AF67="","",IF(AF67&gt;AH67,"○",IF(AF67&lt;AH67,"●",IF(AF67=AH67,"△"))))</f>
        <v>△</v>
      </c>
      <c r="AH66" s="699"/>
      <c r="AI66" s="700"/>
      <c r="AJ66" s="701"/>
      <c r="AK66" s="702"/>
      <c r="AL66" s="703"/>
      <c r="AM66" s="704" t="str">
        <f>IF(AL67="","",IF(AL67&gt;AN67,"○",IF(AL67&lt;AN67,"●",IF(AL67=AN67,"△"))))</f>
        <v>△</v>
      </c>
      <c r="AN66" s="699"/>
      <c r="AO66" s="971">
        <f>COUNTIF(AF66:AN66,"○")</f>
        <v>0</v>
      </c>
      <c r="AP66" s="963">
        <f>COUNTIF(AF66:AN66,"△")+COUNTIF(AF66:AN66,"▲")</f>
        <v>2</v>
      </c>
      <c r="AQ66" s="963">
        <f>COUNTIF(AF66:AN66,"●")</f>
        <v>0</v>
      </c>
      <c r="AR66" s="963">
        <f>(AO66*3)+(AP66*1)</f>
        <v>2</v>
      </c>
      <c r="AS66" s="977">
        <f>RANK(AR66,$AR$64:$AR$69)</f>
        <v>1</v>
      </c>
      <c r="AT66" s="940" t="s">
        <v>55</v>
      </c>
      <c r="AU66" s="968"/>
      <c r="AV66" s="969"/>
      <c r="AW66" s="979"/>
      <c r="AX66" s="979"/>
      <c r="AY66" s="1000"/>
      <c r="AZ66" s="965"/>
    </row>
    <row r="67" spans="1:67" ht="26.25" customHeight="1" x14ac:dyDescent="0.15">
      <c r="A67" s="936"/>
      <c r="B67" s="1001" t="s">
        <v>47</v>
      </c>
      <c r="C67" s="1002"/>
      <c r="D67" s="696">
        <f>I65</f>
        <v>0</v>
      </c>
      <c r="E67" s="694" t="s">
        <v>367</v>
      </c>
      <c r="F67" s="695">
        <f>G65</f>
        <v>0</v>
      </c>
      <c r="G67" s="705"/>
      <c r="H67" s="691"/>
      <c r="I67" s="706"/>
      <c r="J67" s="707">
        <f>F22</f>
        <v>0</v>
      </c>
      <c r="K67" s="694" t="s">
        <v>367</v>
      </c>
      <c r="L67" s="708">
        <f>J22</f>
        <v>0</v>
      </c>
      <c r="M67" s="975"/>
      <c r="N67" s="964"/>
      <c r="O67" s="964"/>
      <c r="P67" s="964"/>
      <c r="Q67" s="977"/>
      <c r="R67" s="940"/>
      <c r="S67" s="968"/>
      <c r="T67" s="969"/>
      <c r="U67" s="979"/>
      <c r="V67" s="979"/>
      <c r="W67" s="1000"/>
      <c r="X67" s="965"/>
      <c r="AA67" s="683"/>
      <c r="AC67" s="936"/>
      <c r="AD67" s="1001" t="s">
        <v>47</v>
      </c>
      <c r="AE67" s="1002"/>
      <c r="AF67" s="696">
        <f>AK65</f>
        <v>0</v>
      </c>
      <c r="AG67" s="694" t="s">
        <v>367</v>
      </c>
      <c r="AH67" s="695">
        <f>AI65</f>
        <v>0</v>
      </c>
      <c r="AI67" s="705"/>
      <c r="AJ67" s="691"/>
      <c r="AK67" s="706"/>
      <c r="AL67" s="707">
        <f>AH22</f>
        <v>0</v>
      </c>
      <c r="AM67" s="694" t="s">
        <v>367</v>
      </c>
      <c r="AN67" s="708">
        <f>AL22</f>
        <v>0</v>
      </c>
      <c r="AO67" s="975"/>
      <c r="AP67" s="964"/>
      <c r="AQ67" s="964"/>
      <c r="AR67" s="964"/>
      <c r="AS67" s="977"/>
      <c r="AT67" s="940"/>
      <c r="AU67" s="968"/>
      <c r="AV67" s="969"/>
      <c r="AW67" s="979"/>
      <c r="AX67" s="979"/>
      <c r="AY67" s="1000"/>
      <c r="AZ67" s="965"/>
    </row>
    <row r="68" spans="1:67" ht="26.25" customHeight="1" x14ac:dyDescent="0.15">
      <c r="A68" s="1006" t="str">
        <f>予選リーグ!E12</f>
        <v>C3</v>
      </c>
      <c r="B68" s="1004" t="s">
        <v>46</v>
      </c>
      <c r="C68" s="1005"/>
      <c r="D68" s="698"/>
      <c r="E68" s="698" t="str">
        <f>IF(D69="","",IF(D69&gt;F69,"○",IF(D69&lt;F69,"●",IF(D69=F69,"△"))))</f>
        <v>△</v>
      </c>
      <c r="F68" s="699"/>
      <c r="G68" s="703"/>
      <c r="H68" s="698" t="str">
        <f>IF(G69="","",IF(G69&gt;I69,"○",IF(G69&lt;I69,"●",IF(G69=I69,"△"))))</f>
        <v>△</v>
      </c>
      <c r="I68" s="699"/>
      <c r="J68" s="700"/>
      <c r="K68" s="701"/>
      <c r="L68" s="702"/>
      <c r="M68" s="971">
        <f>COUNTIF(D68:L68,"○")</f>
        <v>0</v>
      </c>
      <c r="N68" s="963">
        <f>COUNTIF(D68:L68,"△")+COUNTIF(D68:L68,"▲")</f>
        <v>2</v>
      </c>
      <c r="O68" s="963">
        <f>COUNTIF(D68:L68,"●")</f>
        <v>0</v>
      </c>
      <c r="P68" s="963">
        <f>(M68*3)+(N68*1)</f>
        <v>2</v>
      </c>
      <c r="Q68" s="977">
        <f>RANK(P68,$P$64:$P$69)</f>
        <v>1</v>
      </c>
      <c r="R68" s="940" t="s">
        <v>55</v>
      </c>
      <c r="S68" s="968"/>
      <c r="T68" s="969"/>
      <c r="U68" s="979"/>
      <c r="V68" s="979"/>
      <c r="W68" s="1000"/>
      <c r="X68" s="965"/>
      <c r="AA68" s="683"/>
      <c r="AC68" s="1006" t="str">
        <f>予選リーグ!K12</f>
        <v>G3</v>
      </c>
      <c r="AD68" s="1004" t="s">
        <v>46</v>
      </c>
      <c r="AE68" s="1005"/>
      <c r="AF68" s="698"/>
      <c r="AG68" s="698" t="str">
        <f>IF(AF69="","",IF(AF69&gt;AH69,"○",IF(AF69&lt;AH69,"●",IF(AF69=AH69,"△"))))</f>
        <v>△</v>
      </c>
      <c r="AH68" s="699"/>
      <c r="AI68" s="703"/>
      <c r="AJ68" s="698" t="str">
        <f>IF(AI69="","",IF(AI69&gt;AK69,"○",IF(AI69&lt;AK69,"●",IF(AI69=AK69,"△"))))</f>
        <v>△</v>
      </c>
      <c r="AK68" s="699"/>
      <c r="AL68" s="700"/>
      <c r="AM68" s="701"/>
      <c r="AN68" s="702"/>
      <c r="AO68" s="971">
        <f>COUNTIF(AF68:AN68,"○")</f>
        <v>0</v>
      </c>
      <c r="AP68" s="963">
        <f>COUNTIF(AF68:AN68,"△")+COUNTIF(AF68:AN68,"▲")</f>
        <v>2</v>
      </c>
      <c r="AQ68" s="963">
        <f>COUNTIF(AF68:AN68,"●")</f>
        <v>0</v>
      </c>
      <c r="AR68" s="963">
        <f>(AO68*3)+(AP68*1)</f>
        <v>2</v>
      </c>
      <c r="AS68" s="977">
        <f>RANK(AR68,$AR$64:$AR$69)</f>
        <v>1</v>
      </c>
      <c r="AT68" s="940" t="s">
        <v>55</v>
      </c>
      <c r="AU68" s="968"/>
      <c r="AV68" s="969"/>
      <c r="AW68" s="979"/>
      <c r="AX68" s="979"/>
      <c r="AY68" s="1000"/>
      <c r="AZ68" s="965"/>
    </row>
    <row r="69" spans="1:67" ht="26.25" customHeight="1" thickBot="1" x14ac:dyDescent="0.2">
      <c r="A69" s="1007"/>
      <c r="B69" s="1008" t="s">
        <v>47</v>
      </c>
      <c r="C69" s="1009"/>
      <c r="D69" s="709">
        <f>L65</f>
        <v>0</v>
      </c>
      <c r="E69" s="710" t="s">
        <v>367</v>
      </c>
      <c r="F69" s="711">
        <f>J65</f>
        <v>0</v>
      </c>
      <c r="G69" s="712">
        <f>L67</f>
        <v>0</v>
      </c>
      <c r="H69" s="710" t="s">
        <v>367</v>
      </c>
      <c r="I69" s="713">
        <f>J67</f>
        <v>0</v>
      </c>
      <c r="J69" s="714"/>
      <c r="K69" s="715"/>
      <c r="L69" s="716"/>
      <c r="M69" s="972"/>
      <c r="N69" s="970"/>
      <c r="O69" s="970"/>
      <c r="P69" s="970"/>
      <c r="Q69" s="978"/>
      <c r="R69" s="982"/>
      <c r="S69" s="1010"/>
      <c r="T69" s="1011"/>
      <c r="U69" s="979"/>
      <c r="V69" s="979"/>
      <c r="W69" s="1000"/>
      <c r="X69" s="965"/>
      <c r="AA69" s="683"/>
      <c r="AC69" s="1007"/>
      <c r="AD69" s="1008" t="s">
        <v>47</v>
      </c>
      <c r="AE69" s="1009"/>
      <c r="AF69" s="709">
        <f>AN65</f>
        <v>0</v>
      </c>
      <c r="AG69" s="710" t="s">
        <v>367</v>
      </c>
      <c r="AH69" s="711">
        <f>AL65</f>
        <v>0</v>
      </c>
      <c r="AI69" s="712">
        <f>AN67</f>
        <v>0</v>
      </c>
      <c r="AJ69" s="710" t="s">
        <v>367</v>
      </c>
      <c r="AK69" s="713">
        <f>AL67</f>
        <v>0</v>
      </c>
      <c r="AL69" s="714"/>
      <c r="AM69" s="715"/>
      <c r="AN69" s="716"/>
      <c r="AO69" s="972"/>
      <c r="AP69" s="970"/>
      <c r="AQ69" s="970"/>
      <c r="AR69" s="970"/>
      <c r="AS69" s="978"/>
      <c r="AT69" s="982"/>
      <c r="AU69" s="1010"/>
      <c r="AV69" s="1011"/>
      <c r="AW69" s="979"/>
      <c r="AX69" s="979"/>
      <c r="AY69" s="1000"/>
      <c r="AZ69" s="965"/>
    </row>
    <row r="70" spans="1:67" ht="17.25" thickBot="1" x14ac:dyDescent="0.2">
      <c r="A70" s="671"/>
      <c r="B70" s="671"/>
      <c r="C70" s="671"/>
      <c r="D70" s="671"/>
      <c r="E70" s="671"/>
      <c r="F70" s="671"/>
      <c r="G70" s="671"/>
      <c r="H70" s="671"/>
      <c r="I70" s="671"/>
      <c r="J70" s="671"/>
      <c r="K70" s="671"/>
      <c r="L70" s="671"/>
      <c r="M70" s="671"/>
      <c r="N70" s="671"/>
      <c r="O70" s="671"/>
      <c r="P70" s="671"/>
      <c r="Q70" s="671"/>
      <c r="R70" s="671"/>
      <c r="S70" s="683"/>
      <c r="T70" s="683"/>
      <c r="U70" s="671"/>
      <c r="V70" s="671"/>
      <c r="W70" s="671"/>
      <c r="X70" s="671"/>
      <c r="AA70" s="684"/>
      <c r="AC70" s="684"/>
      <c r="AD70" s="684"/>
      <c r="AE70" s="684"/>
      <c r="AF70" s="684"/>
      <c r="AG70" s="684"/>
      <c r="AH70" s="684"/>
      <c r="AI70" s="684"/>
      <c r="AJ70" s="684"/>
      <c r="AK70" s="684"/>
      <c r="AL70" s="684"/>
      <c r="AM70" s="684"/>
      <c r="AN70" s="684"/>
      <c r="AO70" s="683"/>
      <c r="AP70" s="683"/>
      <c r="AQ70" s="683"/>
      <c r="AR70" s="683"/>
      <c r="AS70" s="671"/>
      <c r="AT70" s="671"/>
      <c r="AU70" s="683"/>
      <c r="AV70" s="683"/>
      <c r="AW70" s="671"/>
      <c r="AX70" s="671"/>
      <c r="AY70" s="671"/>
      <c r="AZ70" s="671"/>
    </row>
    <row r="71" spans="1:67" ht="54" customHeight="1" thickBot="1" x14ac:dyDescent="0.2">
      <c r="A71" s="943" t="s">
        <v>375</v>
      </c>
      <c r="B71" s="944"/>
      <c r="C71" s="945"/>
      <c r="D71" s="941" t="str">
        <f>A72</f>
        <v>D1</v>
      </c>
      <c r="E71" s="942"/>
      <c r="F71" s="942"/>
      <c r="G71" s="942" t="str">
        <f>A74</f>
        <v>D2</v>
      </c>
      <c r="H71" s="942"/>
      <c r="I71" s="942"/>
      <c r="J71" s="942" t="str">
        <f>A76</f>
        <v>D3</v>
      </c>
      <c r="K71" s="942"/>
      <c r="L71" s="942"/>
      <c r="M71" s="680" t="s">
        <v>44</v>
      </c>
      <c r="N71" s="681" t="s">
        <v>378</v>
      </c>
      <c r="O71" s="682" t="s">
        <v>45</v>
      </c>
      <c r="P71" s="681" t="s">
        <v>369</v>
      </c>
      <c r="Q71" s="983" t="s">
        <v>370</v>
      </c>
      <c r="R71" s="984"/>
      <c r="S71" s="980" t="s">
        <v>371</v>
      </c>
      <c r="T71" s="981"/>
      <c r="U71" s="1003"/>
      <c r="V71" s="979"/>
      <c r="W71" s="1003"/>
      <c r="X71" s="979"/>
      <c r="AA71" s="683"/>
      <c r="AC71" s="943" t="s">
        <v>376</v>
      </c>
      <c r="AD71" s="944"/>
      <c r="AE71" s="945"/>
      <c r="AF71" s="941" t="str">
        <f>AC72</f>
        <v>H1</v>
      </c>
      <c r="AG71" s="942"/>
      <c r="AH71" s="942"/>
      <c r="AI71" s="942" t="str">
        <f>AC74</f>
        <v>H2</v>
      </c>
      <c r="AJ71" s="942"/>
      <c r="AK71" s="942"/>
      <c r="AL71" s="942" t="str">
        <f>AC76</f>
        <v>H3</v>
      </c>
      <c r="AM71" s="942"/>
      <c r="AN71" s="942"/>
      <c r="AO71" s="680" t="s">
        <v>44</v>
      </c>
      <c r="AP71" s="681" t="s">
        <v>378</v>
      </c>
      <c r="AQ71" s="682" t="s">
        <v>45</v>
      </c>
      <c r="AR71" s="681" t="s">
        <v>369</v>
      </c>
      <c r="AS71" s="983" t="s">
        <v>370</v>
      </c>
      <c r="AT71" s="984"/>
      <c r="AU71" s="980" t="s">
        <v>371</v>
      </c>
      <c r="AV71" s="981"/>
      <c r="AW71" s="1003"/>
      <c r="AX71" s="979"/>
      <c r="AY71" s="1003"/>
      <c r="AZ71" s="979"/>
    </row>
    <row r="72" spans="1:67" ht="26.25" customHeight="1" x14ac:dyDescent="0.15">
      <c r="A72" s="935" t="str">
        <f>予選リーグ!G10</f>
        <v>D1</v>
      </c>
      <c r="B72" s="937" t="s">
        <v>46</v>
      </c>
      <c r="C72" s="938"/>
      <c r="D72" s="685"/>
      <c r="E72" s="685"/>
      <c r="F72" s="686"/>
      <c r="G72" s="687"/>
      <c r="H72" s="688" t="str">
        <f>IF(G73="","",IF(G73&gt;I73,"○",IF(G73&lt;I73,"●",IF(G73=I73,"△"))))</f>
        <v>△</v>
      </c>
      <c r="I72" s="689"/>
      <c r="J72" s="688"/>
      <c r="K72" s="688" t="str">
        <f>IF(J73="","",IF(J73&gt;L73,"○",IF(J73&lt;L73,"●",IF(J73=L73,"△"))))</f>
        <v>△</v>
      </c>
      <c r="L72" s="689"/>
      <c r="M72" s="974">
        <f>COUNTIF(D72:L72,"○")</f>
        <v>0</v>
      </c>
      <c r="N72" s="973">
        <f>COUNTIF(D72:L72,"△")+COUNTIF(D72:L72,"▲")</f>
        <v>2</v>
      </c>
      <c r="O72" s="973">
        <f>COUNTIF(D72:L72,"●")</f>
        <v>0</v>
      </c>
      <c r="P72" s="973">
        <f>(M72*3)+(N72*1)</f>
        <v>2</v>
      </c>
      <c r="Q72" s="976">
        <f>RANK(P72,$P$72:$P$77)</f>
        <v>1</v>
      </c>
      <c r="R72" s="939" t="s">
        <v>55</v>
      </c>
      <c r="S72" s="966"/>
      <c r="T72" s="967"/>
      <c r="U72" s="979"/>
      <c r="V72" s="979"/>
      <c r="W72" s="1000"/>
      <c r="X72" s="965"/>
      <c r="AA72" s="683"/>
      <c r="AC72" s="935" t="str">
        <f>予選リーグ!M10</f>
        <v>H1</v>
      </c>
      <c r="AD72" s="937" t="s">
        <v>46</v>
      </c>
      <c r="AE72" s="938"/>
      <c r="AF72" s="685"/>
      <c r="AG72" s="685"/>
      <c r="AH72" s="686"/>
      <c r="AI72" s="687"/>
      <c r="AJ72" s="688" t="str">
        <f>IF(AI73="","",IF(AI73&gt;AK73,"○",IF(AI73&lt;AK73,"●",IF(AI73=AK73,"△"))))</f>
        <v>△</v>
      </c>
      <c r="AK72" s="689"/>
      <c r="AL72" s="688"/>
      <c r="AM72" s="688" t="str">
        <f>IF(AL73="","",IF(AL73&gt;AN73,"○",IF(AL73&lt;AN73,"●",IF(AL73=AN73,"△"))))</f>
        <v>△</v>
      </c>
      <c r="AN72" s="689"/>
      <c r="AO72" s="974">
        <f>COUNTIF(AF72:AN72,"○")</f>
        <v>0</v>
      </c>
      <c r="AP72" s="973">
        <f>COUNTIF(AF72:AN72,"△")+COUNTIF(AF72:AN72,"▲")</f>
        <v>2</v>
      </c>
      <c r="AQ72" s="973">
        <f>COUNTIF(AF72:AN72,"●")</f>
        <v>0</v>
      </c>
      <c r="AR72" s="973">
        <f>(AO72*3)+(AP72*1)</f>
        <v>2</v>
      </c>
      <c r="AS72" s="976">
        <f>RANK(AR72,$AR$72:$AR$77)</f>
        <v>1</v>
      </c>
      <c r="AT72" s="939" t="s">
        <v>55</v>
      </c>
      <c r="AU72" s="966"/>
      <c r="AV72" s="967"/>
      <c r="AW72" s="979"/>
      <c r="AX72" s="979"/>
      <c r="AY72" s="1000"/>
      <c r="AZ72" s="965"/>
    </row>
    <row r="73" spans="1:67" ht="26.25" customHeight="1" x14ac:dyDescent="0.15">
      <c r="A73" s="936"/>
      <c r="B73" s="1001" t="s">
        <v>47</v>
      </c>
      <c r="C73" s="1002"/>
      <c r="D73" s="690"/>
      <c r="E73" s="691"/>
      <c r="F73" s="692"/>
      <c r="G73" s="693">
        <f>R16</f>
        <v>0</v>
      </c>
      <c r="H73" s="694" t="s">
        <v>367</v>
      </c>
      <c r="I73" s="695">
        <f>V16</f>
        <v>0</v>
      </c>
      <c r="J73" s="696">
        <f>V26</f>
        <v>0</v>
      </c>
      <c r="K73" s="697" t="s">
        <v>367</v>
      </c>
      <c r="L73" s="695">
        <f>R26</f>
        <v>0</v>
      </c>
      <c r="M73" s="975"/>
      <c r="N73" s="964"/>
      <c r="O73" s="964"/>
      <c r="P73" s="964"/>
      <c r="Q73" s="977"/>
      <c r="R73" s="940"/>
      <c r="S73" s="968"/>
      <c r="T73" s="969"/>
      <c r="U73" s="979"/>
      <c r="V73" s="979"/>
      <c r="W73" s="1000"/>
      <c r="X73" s="965"/>
      <c r="AA73" s="683"/>
      <c r="AC73" s="936"/>
      <c r="AD73" s="1001" t="s">
        <v>47</v>
      </c>
      <c r="AE73" s="1002"/>
      <c r="AF73" s="690"/>
      <c r="AG73" s="691"/>
      <c r="AH73" s="692"/>
      <c r="AI73" s="693">
        <f>AT16</f>
        <v>0</v>
      </c>
      <c r="AJ73" s="694" t="s">
        <v>367</v>
      </c>
      <c r="AK73" s="695">
        <f>AX16</f>
        <v>0</v>
      </c>
      <c r="AL73" s="696">
        <f>AX26</f>
        <v>0</v>
      </c>
      <c r="AM73" s="697" t="s">
        <v>367</v>
      </c>
      <c r="AN73" s="695">
        <f>AT26</f>
        <v>0</v>
      </c>
      <c r="AO73" s="975"/>
      <c r="AP73" s="964"/>
      <c r="AQ73" s="964"/>
      <c r="AR73" s="964"/>
      <c r="AS73" s="977"/>
      <c r="AT73" s="940"/>
      <c r="AU73" s="968"/>
      <c r="AV73" s="969"/>
      <c r="AW73" s="979"/>
      <c r="AX73" s="979"/>
      <c r="AY73" s="1000"/>
      <c r="AZ73" s="965"/>
    </row>
    <row r="74" spans="1:67" ht="26.25" customHeight="1" x14ac:dyDescent="0.15">
      <c r="A74" s="1006" t="str">
        <f>予選リーグ!F12</f>
        <v>D2</v>
      </c>
      <c r="B74" s="1004" t="s">
        <v>46</v>
      </c>
      <c r="C74" s="1005"/>
      <c r="D74" s="698"/>
      <c r="E74" s="698" t="str">
        <f>IF(D75="","",IF(D75&gt;F75,"○",IF(D75&lt;F75,"●",IF(D75=F75,"△"))))</f>
        <v>△</v>
      </c>
      <c r="F74" s="699"/>
      <c r="G74" s="700"/>
      <c r="H74" s="701"/>
      <c r="I74" s="702"/>
      <c r="J74" s="703"/>
      <c r="K74" s="704" t="str">
        <f>IF(J75="","",IF(J75&gt;L75,"○",IF(J75&lt;L75,"●",IF(J75=L75,"△"))))</f>
        <v>△</v>
      </c>
      <c r="L74" s="699"/>
      <c r="M74" s="971">
        <f>COUNTIF(D74:L74,"○")</f>
        <v>0</v>
      </c>
      <c r="N74" s="963">
        <f>COUNTIF(D74:L74,"△")+COUNTIF(D74:L74,"▲")</f>
        <v>2</v>
      </c>
      <c r="O74" s="963">
        <f>COUNTIF(D74:L74,"●")</f>
        <v>0</v>
      </c>
      <c r="P74" s="963">
        <f>(M74*3)+(N74*1)</f>
        <v>2</v>
      </c>
      <c r="Q74" s="977">
        <f>RANK(P74,$P$72:$P$77)</f>
        <v>1</v>
      </c>
      <c r="R74" s="940" t="s">
        <v>55</v>
      </c>
      <c r="S74" s="968"/>
      <c r="T74" s="969"/>
      <c r="U74" s="979"/>
      <c r="V74" s="979"/>
      <c r="W74" s="1000"/>
      <c r="X74" s="965"/>
      <c r="AA74" s="683"/>
      <c r="AC74" s="1006" t="str">
        <f>予選リーグ!L12</f>
        <v>H2</v>
      </c>
      <c r="AD74" s="1004" t="s">
        <v>46</v>
      </c>
      <c r="AE74" s="1005"/>
      <c r="AF74" s="698"/>
      <c r="AG74" s="698" t="str">
        <f>IF(AF75="","",IF(AF75&gt;AH75,"○",IF(AF75&lt;AH75,"●",IF(AF75=AH75,"△"))))</f>
        <v>△</v>
      </c>
      <c r="AH74" s="699"/>
      <c r="AI74" s="700"/>
      <c r="AJ74" s="701"/>
      <c r="AK74" s="702"/>
      <c r="AL74" s="703"/>
      <c r="AM74" s="704" t="str">
        <f>IF(AL75="","",IF(AL75&gt;AN75,"○",IF(AL75&lt;AN75,"●",IF(AL75=AN75,"△"))))</f>
        <v>△</v>
      </c>
      <c r="AN74" s="699"/>
      <c r="AO74" s="971">
        <f>COUNTIF(AF74:AN74,"○")</f>
        <v>0</v>
      </c>
      <c r="AP74" s="963">
        <f>COUNTIF(AF74:AN74,"△")+COUNTIF(AF74:AN74,"▲")</f>
        <v>2</v>
      </c>
      <c r="AQ74" s="963">
        <f>COUNTIF(AF74:AN74,"●")</f>
        <v>0</v>
      </c>
      <c r="AR74" s="963">
        <f>(AO74*3)+(AP74*1)</f>
        <v>2</v>
      </c>
      <c r="AS74" s="977">
        <f>RANK(AR74,$AR$72:$AR$77)</f>
        <v>1</v>
      </c>
      <c r="AT74" s="940" t="s">
        <v>55</v>
      </c>
      <c r="AU74" s="968"/>
      <c r="AV74" s="969"/>
      <c r="AW74" s="979"/>
      <c r="AX74" s="979"/>
      <c r="AY74" s="1000"/>
      <c r="AZ74" s="965"/>
    </row>
    <row r="75" spans="1:67" ht="26.25" customHeight="1" x14ac:dyDescent="0.15">
      <c r="A75" s="936"/>
      <c r="B75" s="1001" t="s">
        <v>47</v>
      </c>
      <c r="C75" s="1002"/>
      <c r="D75" s="696">
        <f>I73</f>
        <v>0</v>
      </c>
      <c r="E75" s="694" t="s">
        <v>367</v>
      </c>
      <c r="F75" s="695">
        <f>G73</f>
        <v>0</v>
      </c>
      <c r="G75" s="705"/>
      <c r="H75" s="691"/>
      <c r="I75" s="706"/>
      <c r="J75" s="707">
        <f>R22</f>
        <v>0</v>
      </c>
      <c r="K75" s="694" t="s">
        <v>367</v>
      </c>
      <c r="L75" s="708">
        <f>V22</f>
        <v>0</v>
      </c>
      <c r="M75" s="975"/>
      <c r="N75" s="964"/>
      <c r="O75" s="964"/>
      <c r="P75" s="964"/>
      <c r="Q75" s="977"/>
      <c r="R75" s="940"/>
      <c r="S75" s="968"/>
      <c r="T75" s="969"/>
      <c r="U75" s="979"/>
      <c r="V75" s="979"/>
      <c r="W75" s="1000"/>
      <c r="X75" s="965"/>
      <c r="AA75" s="683"/>
      <c r="AC75" s="936"/>
      <c r="AD75" s="1001" t="s">
        <v>47</v>
      </c>
      <c r="AE75" s="1002"/>
      <c r="AF75" s="696">
        <f>AK73</f>
        <v>0</v>
      </c>
      <c r="AG75" s="694" t="s">
        <v>367</v>
      </c>
      <c r="AH75" s="695">
        <f>AI73</f>
        <v>0</v>
      </c>
      <c r="AI75" s="705"/>
      <c r="AJ75" s="691"/>
      <c r="AK75" s="706"/>
      <c r="AL75" s="707">
        <f>AT22</f>
        <v>0</v>
      </c>
      <c r="AM75" s="694" t="s">
        <v>367</v>
      </c>
      <c r="AN75" s="708">
        <f>AX22</f>
        <v>0</v>
      </c>
      <c r="AO75" s="975"/>
      <c r="AP75" s="964"/>
      <c r="AQ75" s="964"/>
      <c r="AR75" s="964"/>
      <c r="AS75" s="977"/>
      <c r="AT75" s="940"/>
      <c r="AU75" s="968"/>
      <c r="AV75" s="969"/>
      <c r="AW75" s="979"/>
      <c r="AX75" s="979"/>
      <c r="AY75" s="1000"/>
      <c r="AZ75" s="965"/>
    </row>
    <row r="76" spans="1:67" ht="26.25" customHeight="1" x14ac:dyDescent="0.15">
      <c r="A76" s="1006" t="str">
        <f>予選リーグ!H12</f>
        <v>D3</v>
      </c>
      <c r="B76" s="1004" t="s">
        <v>46</v>
      </c>
      <c r="C76" s="1005"/>
      <c r="D76" s="698"/>
      <c r="E76" s="698" t="str">
        <f>IF(D77="","",IF(D77&gt;F77,"○",IF(D77&lt;F77,"●",IF(D77=F77,"△"))))</f>
        <v>△</v>
      </c>
      <c r="F76" s="699"/>
      <c r="G76" s="703"/>
      <c r="H76" s="698" t="str">
        <f>IF(G77="","",IF(G77&gt;I77,"○",IF(G77&lt;I77,"●",IF(G77=I77,"△"))))</f>
        <v>△</v>
      </c>
      <c r="I76" s="699"/>
      <c r="J76" s="700"/>
      <c r="K76" s="701"/>
      <c r="L76" s="702"/>
      <c r="M76" s="971">
        <f>COUNTIF(D76:L76,"○")</f>
        <v>0</v>
      </c>
      <c r="N76" s="963">
        <f>COUNTIF(D76:L76,"△")+COUNTIF(D76:L76,"▲")</f>
        <v>2</v>
      </c>
      <c r="O76" s="963">
        <f>COUNTIF(D76:L76,"●")</f>
        <v>0</v>
      </c>
      <c r="P76" s="963">
        <f>(M76*3)+(N76*1)</f>
        <v>2</v>
      </c>
      <c r="Q76" s="977">
        <f>RANK(P76,$P$72:$P$77)</f>
        <v>1</v>
      </c>
      <c r="R76" s="940" t="s">
        <v>55</v>
      </c>
      <c r="S76" s="968"/>
      <c r="T76" s="969"/>
      <c r="U76" s="979"/>
      <c r="V76" s="979"/>
      <c r="W76" s="1000"/>
      <c r="X76" s="965"/>
      <c r="AA76" s="683"/>
      <c r="AC76" s="1006" t="str">
        <f>予選リーグ!N12</f>
        <v>H3</v>
      </c>
      <c r="AD76" s="1004" t="s">
        <v>46</v>
      </c>
      <c r="AE76" s="1005"/>
      <c r="AF76" s="698"/>
      <c r="AG76" s="698" t="str">
        <f>IF(AF77="","",IF(AF77&gt;AH77,"○",IF(AF77&lt;AH77,"●",IF(AF77=AH77,"△"))))</f>
        <v>△</v>
      </c>
      <c r="AH76" s="699"/>
      <c r="AI76" s="703"/>
      <c r="AJ76" s="698" t="str">
        <f>IF(AI77="","",IF(AI77&gt;AK77,"○",IF(AI77&lt;AK77,"●",IF(AI77=AK77,"△"))))</f>
        <v>△</v>
      </c>
      <c r="AK76" s="699"/>
      <c r="AL76" s="700"/>
      <c r="AM76" s="701"/>
      <c r="AN76" s="702"/>
      <c r="AO76" s="971">
        <f>COUNTIF(AF76:AN76,"○")</f>
        <v>0</v>
      </c>
      <c r="AP76" s="963">
        <f>COUNTIF(AF76:AN76,"△")+COUNTIF(AF76:AN76,"▲")</f>
        <v>2</v>
      </c>
      <c r="AQ76" s="963">
        <f>COUNTIF(AF76:AN76,"●")</f>
        <v>0</v>
      </c>
      <c r="AR76" s="963">
        <f>(AO76*3)+(AP76*1)</f>
        <v>2</v>
      </c>
      <c r="AS76" s="977">
        <f>RANK(AR76,$AR$72:$AR$77)</f>
        <v>1</v>
      </c>
      <c r="AT76" s="940" t="s">
        <v>55</v>
      </c>
      <c r="AU76" s="968"/>
      <c r="AV76" s="969"/>
      <c r="AW76" s="979"/>
      <c r="AX76" s="979"/>
      <c r="AY76" s="1000"/>
      <c r="AZ76" s="965"/>
    </row>
    <row r="77" spans="1:67" ht="26.25" customHeight="1" thickBot="1" x14ac:dyDescent="0.2">
      <c r="A77" s="1007"/>
      <c r="B77" s="1008" t="s">
        <v>47</v>
      </c>
      <c r="C77" s="1009"/>
      <c r="D77" s="709">
        <f>L73</f>
        <v>0</v>
      </c>
      <c r="E77" s="710" t="s">
        <v>367</v>
      </c>
      <c r="F77" s="711">
        <f>J73</f>
        <v>0</v>
      </c>
      <c r="G77" s="712">
        <f>L75</f>
        <v>0</v>
      </c>
      <c r="H77" s="710" t="s">
        <v>367</v>
      </c>
      <c r="I77" s="713">
        <f>J75</f>
        <v>0</v>
      </c>
      <c r="J77" s="714"/>
      <c r="K77" s="715"/>
      <c r="L77" s="716"/>
      <c r="M77" s="972"/>
      <c r="N77" s="970"/>
      <c r="O77" s="970"/>
      <c r="P77" s="970"/>
      <c r="Q77" s="978"/>
      <c r="R77" s="982"/>
      <c r="S77" s="1010"/>
      <c r="T77" s="1011"/>
      <c r="U77" s="979"/>
      <c r="V77" s="979"/>
      <c r="W77" s="1000"/>
      <c r="X77" s="965"/>
      <c r="AA77" s="683"/>
      <c r="AC77" s="1007"/>
      <c r="AD77" s="1008" t="s">
        <v>47</v>
      </c>
      <c r="AE77" s="1009"/>
      <c r="AF77" s="709">
        <f>AN73</f>
        <v>0</v>
      </c>
      <c r="AG77" s="710" t="s">
        <v>367</v>
      </c>
      <c r="AH77" s="711">
        <f>AL73</f>
        <v>0</v>
      </c>
      <c r="AI77" s="712">
        <f>AN75</f>
        <v>0</v>
      </c>
      <c r="AJ77" s="710" t="s">
        <v>367</v>
      </c>
      <c r="AK77" s="713">
        <f>AL75</f>
        <v>0</v>
      </c>
      <c r="AL77" s="714"/>
      <c r="AM77" s="715"/>
      <c r="AN77" s="716"/>
      <c r="AO77" s="972"/>
      <c r="AP77" s="970"/>
      <c r="AQ77" s="970"/>
      <c r="AR77" s="970"/>
      <c r="AS77" s="978"/>
      <c r="AT77" s="982"/>
      <c r="AU77" s="1010"/>
      <c r="AV77" s="1011"/>
      <c r="AW77" s="979"/>
      <c r="AX77" s="979"/>
      <c r="AY77" s="1000"/>
      <c r="AZ77" s="965"/>
    </row>
    <row r="78" spans="1:67" x14ac:dyDescent="0.15">
      <c r="Y78" s="658"/>
      <c r="Z78" s="658"/>
      <c r="AA78" s="659"/>
      <c r="AC78" s="658"/>
      <c r="AD78" s="658"/>
      <c r="AE78" s="658"/>
      <c r="AF78" s="658"/>
      <c r="AG78" s="658"/>
      <c r="AH78" s="658"/>
      <c r="AI78" s="658"/>
      <c r="AJ78" s="658"/>
      <c r="AK78" s="658"/>
      <c r="AL78" s="658"/>
      <c r="AM78" s="658"/>
      <c r="AN78" s="658"/>
      <c r="AO78" s="658"/>
      <c r="AP78" s="658"/>
      <c r="BD78" s="659"/>
      <c r="BE78" s="659"/>
      <c r="BF78" s="659"/>
      <c r="BG78" s="659"/>
      <c r="BH78" s="659"/>
      <c r="BI78" s="659"/>
      <c r="BJ78" s="659"/>
      <c r="BK78" s="659"/>
      <c r="BL78" s="659"/>
      <c r="BM78" s="659"/>
      <c r="BN78" s="659"/>
      <c r="BO78" s="659"/>
    </row>
    <row r="79" spans="1:67" x14ac:dyDescent="0.15">
      <c r="Y79" s="658"/>
      <c r="Z79" s="658"/>
      <c r="AA79" s="659"/>
      <c r="AC79" s="658"/>
      <c r="AD79" s="658"/>
      <c r="AE79" s="658"/>
      <c r="AF79" s="658"/>
      <c r="AG79" s="658"/>
      <c r="AH79" s="658"/>
      <c r="AI79" s="658"/>
      <c r="AJ79" s="658"/>
      <c r="AK79" s="658"/>
      <c r="AL79" s="658"/>
      <c r="AM79" s="658"/>
      <c r="AN79" s="658"/>
      <c r="AO79" s="658"/>
      <c r="AP79" s="658"/>
      <c r="BD79" s="659"/>
      <c r="BE79" s="659"/>
      <c r="BF79" s="659"/>
      <c r="BG79" s="659"/>
      <c r="BH79" s="659"/>
      <c r="BI79" s="659"/>
      <c r="BJ79" s="659"/>
      <c r="BK79" s="659"/>
      <c r="BL79" s="659"/>
      <c r="BM79" s="659"/>
      <c r="BN79" s="659"/>
      <c r="BO79" s="659"/>
    </row>
    <row r="80" spans="1:67" x14ac:dyDescent="0.15">
      <c r="Y80" s="658"/>
      <c r="Z80" s="658"/>
      <c r="AA80" s="659"/>
      <c r="AC80" s="658"/>
      <c r="AD80" s="658"/>
      <c r="AE80" s="658"/>
      <c r="AF80" s="658"/>
      <c r="AG80" s="658"/>
      <c r="AH80" s="658"/>
      <c r="AI80" s="658"/>
      <c r="AJ80" s="658"/>
      <c r="AK80" s="658"/>
      <c r="AL80" s="658"/>
      <c r="AM80" s="658"/>
      <c r="AN80" s="658"/>
      <c r="AO80" s="658"/>
      <c r="AP80" s="658"/>
      <c r="BD80" s="659"/>
      <c r="BE80" s="659"/>
      <c r="BF80" s="659"/>
      <c r="BG80" s="659"/>
      <c r="BH80" s="659"/>
      <c r="BI80" s="659"/>
      <c r="BJ80" s="659"/>
      <c r="BK80" s="659"/>
      <c r="BL80" s="659"/>
      <c r="BM80" s="659"/>
      <c r="BN80" s="659"/>
      <c r="BO80" s="659"/>
    </row>
    <row r="81" spans="25:67" x14ac:dyDescent="0.15">
      <c r="Y81" s="658"/>
      <c r="Z81" s="658"/>
      <c r="AA81" s="659"/>
      <c r="AC81" s="658"/>
      <c r="AD81" s="658"/>
      <c r="AE81" s="658"/>
      <c r="AF81" s="658"/>
      <c r="AG81" s="658"/>
      <c r="AH81" s="658"/>
      <c r="AI81" s="658"/>
      <c r="AJ81" s="658"/>
      <c r="AK81" s="658"/>
      <c r="AL81" s="658"/>
      <c r="AM81" s="658"/>
      <c r="AN81" s="658"/>
      <c r="AO81" s="658"/>
      <c r="AP81" s="658"/>
      <c r="BD81" s="659"/>
      <c r="BE81" s="659"/>
      <c r="BF81" s="659"/>
      <c r="BG81" s="659"/>
      <c r="BH81" s="659"/>
      <c r="BI81" s="659"/>
      <c r="BJ81" s="659"/>
      <c r="BK81" s="659"/>
      <c r="BL81" s="659"/>
      <c r="BM81" s="659"/>
      <c r="BN81" s="659"/>
      <c r="BO81" s="659"/>
    </row>
    <row r="82" spans="25:67" x14ac:dyDescent="0.15">
      <c r="Y82" s="658"/>
      <c r="Z82" s="658"/>
      <c r="AA82" s="659"/>
      <c r="AC82" s="658"/>
      <c r="AD82" s="658"/>
      <c r="AE82" s="658"/>
      <c r="AF82" s="658"/>
      <c r="AG82" s="658"/>
      <c r="AH82" s="658"/>
      <c r="AI82" s="658"/>
      <c r="AJ82" s="658"/>
      <c r="AK82" s="658"/>
      <c r="AL82" s="658"/>
      <c r="AM82" s="658"/>
      <c r="AN82" s="658"/>
      <c r="AO82" s="658"/>
      <c r="AP82" s="658"/>
      <c r="BD82" s="659"/>
      <c r="BE82" s="659"/>
      <c r="BF82" s="659"/>
      <c r="BG82" s="659"/>
      <c r="BH82" s="659"/>
      <c r="BI82" s="659"/>
      <c r="BJ82" s="659"/>
      <c r="BK82" s="659"/>
      <c r="BL82" s="659"/>
      <c r="BM82" s="659"/>
      <c r="BN82" s="659"/>
      <c r="BO82" s="659"/>
    </row>
    <row r="83" spans="25:67" x14ac:dyDescent="0.15">
      <c r="Y83" s="658"/>
      <c r="Z83" s="658"/>
      <c r="AA83" s="659"/>
      <c r="AC83" s="658"/>
      <c r="AD83" s="658"/>
      <c r="AE83" s="658"/>
      <c r="AF83" s="658"/>
      <c r="AG83" s="658"/>
      <c r="AH83" s="658"/>
      <c r="AI83" s="658"/>
      <c r="AJ83" s="658"/>
      <c r="AK83" s="658"/>
      <c r="AL83" s="658"/>
      <c r="AM83" s="658"/>
      <c r="AN83" s="658"/>
      <c r="AO83" s="658"/>
      <c r="AP83" s="658"/>
      <c r="BD83" s="659"/>
      <c r="BE83" s="659"/>
      <c r="BF83" s="659"/>
      <c r="BG83" s="659"/>
      <c r="BH83" s="659"/>
      <c r="BI83" s="659"/>
      <c r="BJ83" s="659"/>
      <c r="BK83" s="659"/>
      <c r="BL83" s="659"/>
      <c r="BM83" s="659"/>
      <c r="BN83" s="659"/>
      <c r="BO83" s="659"/>
    </row>
    <row r="84" spans="25:67" x14ac:dyDescent="0.15">
      <c r="Y84" s="658"/>
      <c r="Z84" s="658"/>
      <c r="AA84" s="659"/>
      <c r="AC84" s="658"/>
      <c r="AD84" s="658"/>
      <c r="AE84" s="658"/>
      <c r="AF84" s="658"/>
      <c r="AG84" s="658"/>
      <c r="AH84" s="658"/>
      <c r="AI84" s="658"/>
      <c r="AJ84" s="658"/>
      <c r="AK84" s="658"/>
      <c r="AL84" s="658"/>
      <c r="AM84" s="658"/>
      <c r="AN84" s="658"/>
      <c r="AO84" s="658"/>
      <c r="AP84" s="658"/>
      <c r="BD84" s="659"/>
      <c r="BE84" s="659"/>
      <c r="BF84" s="659"/>
      <c r="BG84" s="659"/>
      <c r="BH84" s="659"/>
      <c r="BI84" s="659"/>
      <c r="BJ84" s="659"/>
      <c r="BK84" s="659"/>
      <c r="BL84" s="659"/>
      <c r="BM84" s="659"/>
      <c r="BN84" s="659"/>
      <c r="BO84" s="659"/>
    </row>
    <row r="85" spans="25:67" x14ac:dyDescent="0.15">
      <c r="Y85" s="658"/>
      <c r="Z85" s="658"/>
      <c r="AA85" s="659"/>
      <c r="AC85" s="658"/>
      <c r="AD85" s="658"/>
      <c r="AE85" s="658"/>
      <c r="AF85" s="658"/>
      <c r="AG85" s="658"/>
      <c r="AH85" s="658"/>
      <c r="AI85" s="658"/>
      <c r="AJ85" s="658"/>
      <c r="AK85" s="658"/>
      <c r="AL85" s="658"/>
      <c r="AM85" s="658"/>
      <c r="AN85" s="658"/>
      <c r="AO85" s="658"/>
      <c r="AP85" s="658"/>
      <c r="BD85" s="659"/>
      <c r="BE85" s="659"/>
      <c r="BF85" s="659"/>
      <c r="BG85" s="659"/>
      <c r="BH85" s="659"/>
      <c r="BI85" s="659"/>
      <c r="BJ85" s="659"/>
      <c r="BK85" s="659"/>
      <c r="BL85" s="659"/>
      <c r="BM85" s="659"/>
      <c r="BN85" s="659"/>
      <c r="BO85" s="659"/>
    </row>
  </sheetData>
  <mergeCells count="654">
    <mergeCell ref="AX5:BC5"/>
    <mergeCell ref="A1:AA1"/>
    <mergeCell ref="AC1:BC1"/>
    <mergeCell ref="AC10:AE10"/>
    <mergeCell ref="A10:C10"/>
    <mergeCell ref="AF3:BC3"/>
    <mergeCell ref="AX4:BC4"/>
    <mergeCell ref="AL4:AQ4"/>
    <mergeCell ref="AR4:AW4"/>
    <mergeCell ref="AX7:BC7"/>
    <mergeCell ref="AR5:AW5"/>
    <mergeCell ref="AF4:AK4"/>
    <mergeCell ref="AF5:AK5"/>
    <mergeCell ref="AC5:AE7"/>
    <mergeCell ref="AL5:AQ5"/>
    <mergeCell ref="A3:C3"/>
    <mergeCell ref="A4:C4"/>
    <mergeCell ref="A5:C7"/>
    <mergeCell ref="D3:AA3"/>
    <mergeCell ref="D4:I4"/>
    <mergeCell ref="D5:I5"/>
    <mergeCell ref="D7:I7"/>
    <mergeCell ref="P4:U4"/>
    <mergeCell ref="P5:U5"/>
    <mergeCell ref="AR76:AR77"/>
    <mergeCell ref="AW74:AX75"/>
    <mergeCell ref="AS76:AS77"/>
    <mergeCell ref="AT76:AT77"/>
    <mergeCell ref="AW76:AX77"/>
    <mergeCell ref="AS74:AS75"/>
    <mergeCell ref="AR74:AR75"/>
    <mergeCell ref="AT74:AT75"/>
    <mergeCell ref="AZ76:AZ77"/>
    <mergeCell ref="AU76:AV77"/>
    <mergeCell ref="AY76:AY77"/>
    <mergeCell ref="AY74:AY75"/>
    <mergeCell ref="AZ74:AZ75"/>
    <mergeCell ref="AU74:AV75"/>
    <mergeCell ref="AC74:AC75"/>
    <mergeCell ref="AQ76:AQ77"/>
    <mergeCell ref="AC76:AC77"/>
    <mergeCell ref="AD76:AE76"/>
    <mergeCell ref="AO76:AO77"/>
    <mergeCell ref="AP76:AP77"/>
    <mergeCell ref="AD77:AE77"/>
    <mergeCell ref="AO74:AO75"/>
    <mergeCell ref="AD75:AE75"/>
    <mergeCell ref="AQ74:AQ75"/>
    <mergeCell ref="AD74:AE74"/>
    <mergeCell ref="AP74:AP75"/>
    <mergeCell ref="AY71:AZ71"/>
    <mergeCell ref="AU72:AV73"/>
    <mergeCell ref="AY72:AY73"/>
    <mergeCell ref="AZ72:AZ73"/>
    <mergeCell ref="AC72:AC73"/>
    <mergeCell ref="AD72:AE72"/>
    <mergeCell ref="AO72:AO73"/>
    <mergeCell ref="AP72:AP73"/>
    <mergeCell ref="AD73:AE73"/>
    <mergeCell ref="AR72:AR73"/>
    <mergeCell ref="AQ72:AQ73"/>
    <mergeCell ref="AW72:AX73"/>
    <mergeCell ref="AS72:AS73"/>
    <mergeCell ref="AT72:AT73"/>
    <mergeCell ref="AF71:AH71"/>
    <mergeCell ref="AI71:AK71"/>
    <mergeCell ref="AL71:AN71"/>
    <mergeCell ref="AC71:AE71"/>
    <mergeCell ref="AC68:AC69"/>
    <mergeCell ref="AD68:AE68"/>
    <mergeCell ref="AS71:AT71"/>
    <mergeCell ref="AW71:AX71"/>
    <mergeCell ref="AS66:AS67"/>
    <mergeCell ref="AT66:AT67"/>
    <mergeCell ref="AW66:AX67"/>
    <mergeCell ref="AO68:AO69"/>
    <mergeCell ref="AP68:AP69"/>
    <mergeCell ref="AU68:AV69"/>
    <mergeCell ref="AU71:AV71"/>
    <mergeCell ref="AQ68:AQ69"/>
    <mergeCell ref="AR68:AR69"/>
    <mergeCell ref="AS68:AS69"/>
    <mergeCell ref="AT68:AT69"/>
    <mergeCell ref="AD69:AE69"/>
    <mergeCell ref="AD67:AE67"/>
    <mergeCell ref="AW68:AX69"/>
    <mergeCell ref="AQ66:AQ67"/>
    <mergeCell ref="AC66:AC67"/>
    <mergeCell ref="AD66:AE66"/>
    <mergeCell ref="AO66:AO67"/>
    <mergeCell ref="AP66:AP67"/>
    <mergeCell ref="AS64:AS65"/>
    <mergeCell ref="AW63:AX63"/>
    <mergeCell ref="AS63:AT63"/>
    <mergeCell ref="AY66:AY67"/>
    <mergeCell ref="AZ66:AZ67"/>
    <mergeCell ref="AU66:AV67"/>
    <mergeCell ref="AZ68:AZ69"/>
    <mergeCell ref="AR66:AR67"/>
    <mergeCell ref="AY68:AY69"/>
    <mergeCell ref="AZ58:AZ59"/>
    <mergeCell ref="AS58:AS59"/>
    <mergeCell ref="AU60:AV61"/>
    <mergeCell ref="AS60:AS61"/>
    <mergeCell ref="AT60:AT61"/>
    <mergeCell ref="AW60:AX61"/>
    <mergeCell ref="AZ60:AZ61"/>
    <mergeCell ref="AT58:AT59"/>
    <mergeCell ref="AW58:AX59"/>
    <mergeCell ref="AY60:AY61"/>
    <mergeCell ref="AD64:AE64"/>
    <mergeCell ref="AO64:AO65"/>
    <mergeCell ref="AD65:AE65"/>
    <mergeCell ref="AR56:AR57"/>
    <mergeCell ref="AC64:AC65"/>
    <mergeCell ref="AQ64:AQ65"/>
    <mergeCell ref="AP64:AP65"/>
    <mergeCell ref="AU52:AV53"/>
    <mergeCell ref="AY52:AY53"/>
    <mergeCell ref="AU58:AV59"/>
    <mergeCell ref="AY58:AY59"/>
    <mergeCell ref="AR60:AR61"/>
    <mergeCell ref="AR58:AR59"/>
    <mergeCell ref="AU63:AV63"/>
    <mergeCell ref="AY63:AZ63"/>
    <mergeCell ref="AU64:AV65"/>
    <mergeCell ref="AZ64:AZ65"/>
    <mergeCell ref="AF63:AH63"/>
    <mergeCell ref="AI63:AK63"/>
    <mergeCell ref="AL63:AN63"/>
    <mergeCell ref="AR64:AR65"/>
    <mergeCell ref="AY64:AY65"/>
    <mergeCell ref="AW64:AX65"/>
    <mergeCell ref="AT64:AT65"/>
    <mergeCell ref="AC63:AE63"/>
    <mergeCell ref="AC60:AC61"/>
    <mergeCell ref="AD60:AE60"/>
    <mergeCell ref="AC58:AC59"/>
    <mergeCell ref="AD59:AE59"/>
    <mergeCell ref="AD58:AE58"/>
    <mergeCell ref="AD61:AE61"/>
    <mergeCell ref="AO60:AO61"/>
    <mergeCell ref="AP60:AP61"/>
    <mergeCell ref="S76:T77"/>
    <mergeCell ref="X68:X69"/>
    <mergeCell ref="S74:T75"/>
    <mergeCell ref="W71:X71"/>
    <mergeCell ref="S72:T73"/>
    <mergeCell ref="W68:W69"/>
    <mergeCell ref="S66:T67"/>
    <mergeCell ref="S63:T63"/>
    <mergeCell ref="S64:T65"/>
    <mergeCell ref="U76:V77"/>
    <mergeCell ref="W74:W75"/>
    <mergeCell ref="W72:W73"/>
    <mergeCell ref="X72:X73"/>
    <mergeCell ref="W76:W77"/>
    <mergeCell ref="X74:X75"/>
    <mergeCell ref="U74:V75"/>
    <mergeCell ref="X64:X65"/>
    <mergeCell ref="U64:V65"/>
    <mergeCell ref="W64:W65"/>
    <mergeCell ref="X66:X67"/>
    <mergeCell ref="W66:W67"/>
    <mergeCell ref="X76:X77"/>
    <mergeCell ref="U72:V73"/>
    <mergeCell ref="U71:V71"/>
    <mergeCell ref="A76:A77"/>
    <mergeCell ref="B76:C76"/>
    <mergeCell ref="M76:M77"/>
    <mergeCell ref="N76:N77"/>
    <mergeCell ref="B77:C77"/>
    <mergeCell ref="R74:R75"/>
    <mergeCell ref="O76:O77"/>
    <mergeCell ref="P76:P77"/>
    <mergeCell ref="B72:C72"/>
    <mergeCell ref="N74:N75"/>
    <mergeCell ref="B75:C75"/>
    <mergeCell ref="B73:C73"/>
    <mergeCell ref="M72:M73"/>
    <mergeCell ref="N72:N73"/>
    <mergeCell ref="M74:M75"/>
    <mergeCell ref="Q76:Q77"/>
    <mergeCell ref="P74:P75"/>
    <mergeCell ref="Q74:Q75"/>
    <mergeCell ref="P72:P73"/>
    <mergeCell ref="A72:A73"/>
    <mergeCell ref="A74:A75"/>
    <mergeCell ref="B74:C74"/>
    <mergeCell ref="R76:R77"/>
    <mergeCell ref="O74:O75"/>
    <mergeCell ref="U68:V69"/>
    <mergeCell ref="S68:T69"/>
    <mergeCell ref="S71:T71"/>
    <mergeCell ref="R66:R67"/>
    <mergeCell ref="U66:V67"/>
    <mergeCell ref="N68:N69"/>
    <mergeCell ref="Q68:Q69"/>
    <mergeCell ref="P68:P69"/>
    <mergeCell ref="O66:O67"/>
    <mergeCell ref="P66:P67"/>
    <mergeCell ref="Q66:Q67"/>
    <mergeCell ref="Q72:Q73"/>
    <mergeCell ref="Q71:R71"/>
    <mergeCell ref="R72:R73"/>
    <mergeCell ref="A68:A69"/>
    <mergeCell ref="B68:C68"/>
    <mergeCell ref="M68:M69"/>
    <mergeCell ref="B69:C69"/>
    <mergeCell ref="A58:A59"/>
    <mergeCell ref="B58:C58"/>
    <mergeCell ref="M58:M59"/>
    <mergeCell ref="N58:N59"/>
    <mergeCell ref="B59:C59"/>
    <mergeCell ref="A71:C71"/>
    <mergeCell ref="D71:F71"/>
    <mergeCell ref="G71:I71"/>
    <mergeCell ref="J71:L71"/>
    <mergeCell ref="O72:O73"/>
    <mergeCell ref="A66:A67"/>
    <mergeCell ref="B66:C66"/>
    <mergeCell ref="M66:M67"/>
    <mergeCell ref="N66:N67"/>
    <mergeCell ref="B67:C67"/>
    <mergeCell ref="R68:R69"/>
    <mergeCell ref="O68:O69"/>
    <mergeCell ref="X58:X59"/>
    <mergeCell ref="A64:A65"/>
    <mergeCell ref="R64:R65"/>
    <mergeCell ref="Q63:R63"/>
    <mergeCell ref="G63:I63"/>
    <mergeCell ref="J63:L63"/>
    <mergeCell ref="O64:O65"/>
    <mergeCell ref="P64:P65"/>
    <mergeCell ref="S60:T61"/>
    <mergeCell ref="N60:N61"/>
    <mergeCell ref="S58:T59"/>
    <mergeCell ref="Q64:Q65"/>
    <mergeCell ref="B64:C64"/>
    <mergeCell ref="M64:M65"/>
    <mergeCell ref="N64:N65"/>
    <mergeCell ref="B65:C65"/>
    <mergeCell ref="X60:X61"/>
    <mergeCell ref="P58:P59"/>
    <mergeCell ref="Q58:Q59"/>
    <mergeCell ref="W58:W59"/>
    <mergeCell ref="AY56:AY57"/>
    <mergeCell ref="AS52:AS53"/>
    <mergeCell ref="AS56:AS57"/>
    <mergeCell ref="AU55:AV55"/>
    <mergeCell ref="AY55:AZ55"/>
    <mergeCell ref="AZ56:AZ57"/>
    <mergeCell ref="R56:R57"/>
    <mergeCell ref="B61:C61"/>
    <mergeCell ref="A63:C63"/>
    <mergeCell ref="D63:F63"/>
    <mergeCell ref="B60:C60"/>
    <mergeCell ref="O58:O59"/>
    <mergeCell ref="W63:X63"/>
    <mergeCell ref="U58:V59"/>
    <mergeCell ref="P60:P61"/>
    <mergeCell ref="U60:V61"/>
    <mergeCell ref="R60:R61"/>
    <mergeCell ref="Q60:Q61"/>
    <mergeCell ref="U63:V63"/>
    <mergeCell ref="W60:W61"/>
    <mergeCell ref="A60:A61"/>
    <mergeCell ref="M60:M61"/>
    <mergeCell ref="O60:O61"/>
    <mergeCell ref="R58:R59"/>
    <mergeCell ref="AW56:AX57"/>
    <mergeCell ref="AT56:AT57"/>
    <mergeCell ref="AR52:AR53"/>
    <mergeCell ref="AW55:AX55"/>
    <mergeCell ref="AT52:AT53"/>
    <mergeCell ref="AS55:AT55"/>
    <mergeCell ref="AU56:AV57"/>
    <mergeCell ref="AO58:AO59"/>
    <mergeCell ref="AP58:AP59"/>
    <mergeCell ref="AQ60:AQ61"/>
    <mergeCell ref="AQ58:AQ59"/>
    <mergeCell ref="AF47:AH47"/>
    <mergeCell ref="AP52:AP53"/>
    <mergeCell ref="AP50:AP51"/>
    <mergeCell ref="AQ50:AQ51"/>
    <mergeCell ref="AO48:AO49"/>
    <mergeCell ref="AO50:AO51"/>
    <mergeCell ref="AI47:AK47"/>
    <mergeCell ref="AQ56:AQ57"/>
    <mergeCell ref="AP56:AP57"/>
    <mergeCell ref="AO56:AO57"/>
    <mergeCell ref="AR13:AS13"/>
    <mergeCell ref="AO15:AQ15"/>
    <mergeCell ref="AS50:AS51"/>
    <mergeCell ref="AT50:AT51"/>
    <mergeCell ref="AR16:AS16"/>
    <mergeCell ref="AR18:AS18"/>
    <mergeCell ref="AO17:AQ17"/>
    <mergeCell ref="AL17:AN17"/>
    <mergeCell ref="AO16:AQ16"/>
    <mergeCell ref="AR50:AR51"/>
    <mergeCell ref="AT26:AV26"/>
    <mergeCell ref="AR15:AS15"/>
    <mergeCell ref="AU47:AV47"/>
    <mergeCell ref="AS48:AS49"/>
    <mergeCell ref="AS47:AT47"/>
    <mergeCell ref="AP48:AP49"/>
    <mergeCell ref="AL47:AN47"/>
    <mergeCell ref="AR48:AR49"/>
    <mergeCell ref="AR26:AS26"/>
    <mergeCell ref="AL26:AN26"/>
    <mergeCell ref="AL15:AN15"/>
    <mergeCell ref="AR14:AS14"/>
    <mergeCell ref="AL16:AN16"/>
    <mergeCell ref="AW48:AX49"/>
    <mergeCell ref="AZ48:AZ49"/>
    <mergeCell ref="AW52:AX53"/>
    <mergeCell ref="AZ50:AZ51"/>
    <mergeCell ref="AY50:AY51"/>
    <mergeCell ref="AU48:AV49"/>
    <mergeCell ref="AU50:AV51"/>
    <mergeCell ref="AW50:AX51"/>
    <mergeCell ref="AT48:AT49"/>
    <mergeCell ref="AY47:AZ47"/>
    <mergeCell ref="AW47:AX47"/>
    <mergeCell ref="AZ52:AZ53"/>
    <mergeCell ref="AX13:AZ13"/>
    <mergeCell ref="AQ48:AQ49"/>
    <mergeCell ref="S55:T55"/>
    <mergeCell ref="U55:V55"/>
    <mergeCell ref="AI55:AK55"/>
    <mergeCell ref="S50:T51"/>
    <mergeCell ref="AC52:AC53"/>
    <mergeCell ref="AD53:AE53"/>
    <mergeCell ref="AL55:AN55"/>
    <mergeCell ref="AC50:AC51"/>
    <mergeCell ref="AD50:AE50"/>
    <mergeCell ref="W55:X55"/>
    <mergeCell ref="X52:X53"/>
    <mergeCell ref="W52:W53"/>
    <mergeCell ref="AF55:AH55"/>
    <mergeCell ref="AQ52:AQ53"/>
    <mergeCell ref="AO52:AO53"/>
    <mergeCell ref="AC48:AC49"/>
    <mergeCell ref="AD48:AE48"/>
    <mergeCell ref="R26:T26"/>
    <mergeCell ref="AY48:AY49"/>
    <mergeCell ref="AC56:AC57"/>
    <mergeCell ref="AD56:AE56"/>
    <mergeCell ref="P56:P57"/>
    <mergeCell ref="Q56:Q57"/>
    <mergeCell ref="O56:O57"/>
    <mergeCell ref="M56:M57"/>
    <mergeCell ref="N56:N57"/>
    <mergeCell ref="G55:I55"/>
    <mergeCell ref="J55:L55"/>
    <mergeCell ref="AD52:AE52"/>
    <mergeCell ref="AD51:AE51"/>
    <mergeCell ref="A52:A53"/>
    <mergeCell ref="B52:C52"/>
    <mergeCell ref="A56:A57"/>
    <mergeCell ref="B56:C56"/>
    <mergeCell ref="B57:C57"/>
    <mergeCell ref="B53:C53"/>
    <mergeCell ref="A55:C55"/>
    <mergeCell ref="A50:A51"/>
    <mergeCell ref="B50:C50"/>
    <mergeCell ref="B51:C51"/>
    <mergeCell ref="D55:F55"/>
    <mergeCell ref="AD57:AE57"/>
    <mergeCell ref="AC55:AE55"/>
    <mergeCell ref="S52:T53"/>
    <mergeCell ref="O50:O51"/>
    <mergeCell ref="W56:W57"/>
    <mergeCell ref="X56:X57"/>
    <mergeCell ref="U56:V57"/>
    <mergeCell ref="W50:W51"/>
    <mergeCell ref="Q55:R55"/>
    <mergeCell ref="S56:T57"/>
    <mergeCell ref="X50:X51"/>
    <mergeCell ref="AD49:AE49"/>
    <mergeCell ref="Y24:AA24"/>
    <mergeCell ref="V24:X24"/>
    <mergeCell ref="V26:X26"/>
    <mergeCell ref="Y15:AA15"/>
    <mergeCell ref="V13:X13"/>
    <mergeCell ref="AC17:AC18"/>
    <mergeCell ref="Y14:AA14"/>
    <mergeCell ref="P14:Q14"/>
    <mergeCell ref="P15:Q15"/>
    <mergeCell ref="P25:Q25"/>
    <mergeCell ref="P26:Q26"/>
    <mergeCell ref="R24:T24"/>
    <mergeCell ref="AC47:AE47"/>
    <mergeCell ref="R15:T15"/>
    <mergeCell ref="R16:T16"/>
    <mergeCell ref="AD23:AE24"/>
    <mergeCell ref="U47:V47"/>
    <mergeCell ref="AC25:AC26"/>
    <mergeCell ref="AD17:AE18"/>
    <mergeCell ref="P16:Q16"/>
    <mergeCell ref="P17:Q17"/>
    <mergeCell ref="AC19:AC20"/>
    <mergeCell ref="W47:X47"/>
    <mergeCell ref="W48:W49"/>
    <mergeCell ref="B19:C20"/>
    <mergeCell ref="U48:V49"/>
    <mergeCell ref="G47:I47"/>
    <mergeCell ref="F26:H26"/>
    <mergeCell ref="J47:L47"/>
    <mergeCell ref="J26:L26"/>
    <mergeCell ref="D26:E26"/>
    <mergeCell ref="O48:O49"/>
    <mergeCell ref="B49:C49"/>
    <mergeCell ref="D24:E24"/>
    <mergeCell ref="F24:H24"/>
    <mergeCell ref="F21:H21"/>
    <mergeCell ref="V23:X23"/>
    <mergeCell ref="M24:O24"/>
    <mergeCell ref="P21:Q21"/>
    <mergeCell ref="A25:A26"/>
    <mergeCell ref="B25:C26"/>
    <mergeCell ref="A21:A22"/>
    <mergeCell ref="B21:C22"/>
    <mergeCell ref="J17:L17"/>
    <mergeCell ref="A23:A24"/>
    <mergeCell ref="D25:E25"/>
    <mergeCell ref="F25:H25"/>
    <mergeCell ref="A19:A20"/>
    <mergeCell ref="J24:L24"/>
    <mergeCell ref="D19:AA20"/>
    <mergeCell ref="J22:L22"/>
    <mergeCell ref="J21:L21"/>
    <mergeCell ref="P23:Q23"/>
    <mergeCell ref="P22:Q22"/>
    <mergeCell ref="R22:T22"/>
    <mergeCell ref="Y21:AA21"/>
    <mergeCell ref="M22:O22"/>
    <mergeCell ref="D22:E22"/>
    <mergeCell ref="F22:H22"/>
    <mergeCell ref="D21:E21"/>
    <mergeCell ref="P24:Q24"/>
    <mergeCell ref="M21:O21"/>
    <mergeCell ref="J23:L23"/>
    <mergeCell ref="A12:C12"/>
    <mergeCell ref="A11:C11"/>
    <mergeCell ref="J14:L14"/>
    <mergeCell ref="R14:T14"/>
    <mergeCell ref="A13:A14"/>
    <mergeCell ref="B13:C14"/>
    <mergeCell ref="D13:E13"/>
    <mergeCell ref="D14:E14"/>
    <mergeCell ref="F14:H14"/>
    <mergeCell ref="P11:AA11"/>
    <mergeCell ref="Y12:AA12"/>
    <mergeCell ref="D11:O11"/>
    <mergeCell ref="M13:O13"/>
    <mergeCell ref="P13:Q13"/>
    <mergeCell ref="AF13:AG13"/>
    <mergeCell ref="Y13:AA13"/>
    <mergeCell ref="F13:H13"/>
    <mergeCell ref="J13:L13"/>
    <mergeCell ref="R13:T13"/>
    <mergeCell ref="AF14:AG14"/>
    <mergeCell ref="AF6:AK6"/>
    <mergeCell ref="AC11:AE11"/>
    <mergeCell ref="AX6:BC6"/>
    <mergeCell ref="AF11:AQ11"/>
    <mergeCell ref="AR6:AW6"/>
    <mergeCell ref="AR7:AW7"/>
    <mergeCell ref="AR11:BC11"/>
    <mergeCell ref="AL6:AQ6"/>
    <mergeCell ref="AL7:AQ7"/>
    <mergeCell ref="AT14:AV14"/>
    <mergeCell ref="AT13:AV13"/>
    <mergeCell ref="AO12:AQ12"/>
    <mergeCell ref="AH13:AJ13"/>
    <mergeCell ref="AO13:AQ13"/>
    <mergeCell ref="AL13:AN13"/>
    <mergeCell ref="M14:O14"/>
    <mergeCell ref="AF7:AK7"/>
    <mergeCell ref="BA13:BC13"/>
    <mergeCell ref="BA12:BC12"/>
    <mergeCell ref="A17:A18"/>
    <mergeCell ref="B17:C18"/>
    <mergeCell ref="D17:E17"/>
    <mergeCell ref="D18:E18"/>
    <mergeCell ref="F15:H15"/>
    <mergeCell ref="A15:A16"/>
    <mergeCell ref="B15:C16"/>
    <mergeCell ref="D15:E15"/>
    <mergeCell ref="D16:E16"/>
    <mergeCell ref="BA17:BC17"/>
    <mergeCell ref="BA14:BC14"/>
    <mergeCell ref="AX14:AZ14"/>
    <mergeCell ref="BA15:BC15"/>
    <mergeCell ref="BA16:BC16"/>
    <mergeCell ref="AX15:AZ15"/>
    <mergeCell ref="AX16:AZ16"/>
    <mergeCell ref="M12:O12"/>
    <mergeCell ref="AF16:AG16"/>
    <mergeCell ref="AO14:AQ14"/>
    <mergeCell ref="AT15:AV15"/>
    <mergeCell ref="AH14:AJ14"/>
    <mergeCell ref="AL14:AN14"/>
    <mergeCell ref="AT16:AV16"/>
    <mergeCell ref="AH16:AJ16"/>
    <mergeCell ref="AH17:AJ17"/>
    <mergeCell ref="AO18:AQ18"/>
    <mergeCell ref="AH21:AJ21"/>
    <mergeCell ref="AH26:AJ26"/>
    <mergeCell ref="AL18:AN18"/>
    <mergeCell ref="AT18:AV18"/>
    <mergeCell ref="AT23:AV23"/>
    <mergeCell ref="AH23:AJ23"/>
    <mergeCell ref="N50:N51"/>
    <mergeCell ref="X48:X49"/>
    <mergeCell ref="S48:T49"/>
    <mergeCell ref="M25:O25"/>
    <mergeCell ref="P52:P53"/>
    <mergeCell ref="M52:M53"/>
    <mergeCell ref="O52:O53"/>
    <mergeCell ref="N52:N53"/>
    <mergeCell ref="P48:P49"/>
    <mergeCell ref="M48:M49"/>
    <mergeCell ref="M50:M51"/>
    <mergeCell ref="Q48:Q49"/>
    <mergeCell ref="Q52:Q53"/>
    <mergeCell ref="Q50:Q51"/>
    <mergeCell ref="R25:T25"/>
    <mergeCell ref="U50:V51"/>
    <mergeCell ref="U52:V53"/>
    <mergeCell ref="P50:P51"/>
    <mergeCell ref="R50:R51"/>
    <mergeCell ref="N48:N49"/>
    <mergeCell ref="S47:T47"/>
    <mergeCell ref="R52:R53"/>
    <mergeCell ref="Q47:R47"/>
    <mergeCell ref="M26:O26"/>
    <mergeCell ref="J4:O4"/>
    <mergeCell ref="J5:O5"/>
    <mergeCell ref="J7:O7"/>
    <mergeCell ref="F17:H17"/>
    <mergeCell ref="F18:H18"/>
    <mergeCell ref="M18:O18"/>
    <mergeCell ref="V4:AA4"/>
    <mergeCell ref="V5:AA5"/>
    <mergeCell ref="V7:AA7"/>
    <mergeCell ref="V6:AA6"/>
    <mergeCell ref="P6:U6"/>
    <mergeCell ref="V15:X15"/>
    <mergeCell ref="M15:O15"/>
    <mergeCell ref="M16:O16"/>
    <mergeCell ref="M17:O17"/>
    <mergeCell ref="D6:I6"/>
    <mergeCell ref="P7:U7"/>
    <mergeCell ref="J6:O6"/>
    <mergeCell ref="J16:L16"/>
    <mergeCell ref="J15:L15"/>
    <mergeCell ref="F16:H16"/>
    <mergeCell ref="J18:L18"/>
    <mergeCell ref="P18:Q18"/>
    <mergeCell ref="AC3:AE3"/>
    <mergeCell ref="AC4:AE4"/>
    <mergeCell ref="AC13:AC14"/>
    <mergeCell ref="AD13:AE14"/>
    <mergeCell ref="AC12:AE12"/>
    <mergeCell ref="A48:A49"/>
    <mergeCell ref="B48:C48"/>
    <mergeCell ref="V14:X14"/>
    <mergeCell ref="AH15:AJ15"/>
    <mergeCell ref="V16:X16"/>
    <mergeCell ref="AC15:AC16"/>
    <mergeCell ref="AD15:AE16"/>
    <mergeCell ref="AF15:AG15"/>
    <mergeCell ref="Y16:AA16"/>
    <mergeCell ref="R48:R49"/>
    <mergeCell ref="Y26:AA26"/>
    <mergeCell ref="Y25:AA25"/>
    <mergeCell ref="V25:X25"/>
    <mergeCell ref="AH22:AJ22"/>
    <mergeCell ref="B23:C24"/>
    <mergeCell ref="D23:E23"/>
    <mergeCell ref="D47:F47"/>
    <mergeCell ref="F23:H23"/>
    <mergeCell ref="A47:C47"/>
    <mergeCell ref="AX17:AZ17"/>
    <mergeCell ref="AT17:AV17"/>
    <mergeCell ref="Y22:AA22"/>
    <mergeCell ref="R21:T21"/>
    <mergeCell ref="R23:T23"/>
    <mergeCell ref="Y23:AA23"/>
    <mergeCell ref="V21:X21"/>
    <mergeCell ref="J25:L25"/>
    <mergeCell ref="M23:O23"/>
    <mergeCell ref="AF24:AG24"/>
    <mergeCell ref="AX23:AZ23"/>
    <mergeCell ref="V22:X22"/>
    <mergeCell ref="AD19:AE20"/>
    <mergeCell ref="AX18:AZ18"/>
    <mergeCell ref="AR17:AS17"/>
    <mergeCell ref="R17:T17"/>
    <mergeCell ref="R18:T18"/>
    <mergeCell ref="V18:X18"/>
    <mergeCell ref="Y17:AA17"/>
    <mergeCell ref="Y18:AA18"/>
    <mergeCell ref="AH18:AJ18"/>
    <mergeCell ref="AF17:AG17"/>
    <mergeCell ref="AF18:AG18"/>
    <mergeCell ref="V17:X17"/>
    <mergeCell ref="BA26:BC26"/>
    <mergeCell ref="AT25:AV25"/>
    <mergeCell ref="AO24:AQ24"/>
    <mergeCell ref="AC21:AC22"/>
    <mergeCell ref="AL24:AN24"/>
    <mergeCell ref="AO23:AQ23"/>
    <mergeCell ref="AL21:AN21"/>
    <mergeCell ref="AR25:AS25"/>
    <mergeCell ref="AC23:AC24"/>
    <mergeCell ref="AX26:AZ26"/>
    <mergeCell ref="AO26:AQ26"/>
    <mergeCell ref="AT24:AV24"/>
    <mergeCell ref="AR23:AS23"/>
    <mergeCell ref="AR24:AS24"/>
    <mergeCell ref="AR21:AS21"/>
    <mergeCell ref="AF26:AG26"/>
    <mergeCell ref="AD25:AE26"/>
    <mergeCell ref="AH25:AJ25"/>
    <mergeCell ref="AF25:AG25"/>
    <mergeCell ref="AF21:AG21"/>
    <mergeCell ref="AX24:AZ24"/>
    <mergeCell ref="AD21:AE22"/>
    <mergeCell ref="BA18:BC18"/>
    <mergeCell ref="BA25:BC25"/>
    <mergeCell ref="AX21:AZ21"/>
    <mergeCell ref="AL22:AN22"/>
    <mergeCell ref="AR22:AS22"/>
    <mergeCell ref="AT22:AV22"/>
    <mergeCell ref="AX22:AZ22"/>
    <mergeCell ref="AO21:AQ21"/>
    <mergeCell ref="AL25:AN25"/>
    <mergeCell ref="AT21:AV21"/>
    <mergeCell ref="AO25:AQ25"/>
    <mergeCell ref="AX25:AZ25"/>
    <mergeCell ref="BA21:BC21"/>
    <mergeCell ref="BA22:BC22"/>
    <mergeCell ref="BA23:BC23"/>
    <mergeCell ref="BA24:BC24"/>
    <mergeCell ref="AF19:BC20"/>
    <mergeCell ref="AH24:AJ24"/>
    <mergeCell ref="AO22:AQ22"/>
    <mergeCell ref="AL23:AN23"/>
    <mergeCell ref="AF22:AG22"/>
    <mergeCell ref="AF23:AG23"/>
  </mergeCells>
  <phoneticPr fontId="5"/>
  <printOptions horizontalCentered="1" verticalCentered="1"/>
  <pageMargins left="0.39370078740157483" right="0.39370078740157483" top="0.39370078740157483" bottom="0.39370078740157483" header="0.51181102362204722" footer="0.51181102362204722"/>
  <pageSetup paperSize="9" scale="76" orientation="portrait" copies="2"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pageSetUpPr fitToPage="1"/>
  </sheetPr>
  <dimension ref="A1:AE89"/>
  <sheetViews>
    <sheetView zoomScale="55" zoomScaleNormal="55" workbookViewId="0">
      <selection activeCell="A2" sqref="A2"/>
    </sheetView>
  </sheetViews>
  <sheetFormatPr defaultColWidth="9" defaultRowHeight="20.25" customHeight="1" x14ac:dyDescent="0.15"/>
  <cols>
    <col min="1" max="1" width="12.125" style="75" customWidth="1"/>
    <col min="2" max="2" width="11.875" style="75" bestFit="1" customWidth="1"/>
    <col min="3" max="3" width="3.125" style="75" customWidth="1"/>
    <col min="4" max="4" width="6.75" style="75" bestFit="1" customWidth="1"/>
    <col min="5" max="5" width="10.125" style="75" customWidth="1"/>
    <col min="6" max="6" width="20.625" style="75" customWidth="1"/>
    <col min="7" max="7" width="7.625" style="75" customWidth="1"/>
    <col min="8" max="8" width="4.875" style="75" customWidth="1"/>
    <col min="9" max="9" width="10.125" style="75" customWidth="1"/>
    <col min="10" max="10" width="5.25" style="75" customWidth="1"/>
    <col min="11" max="11" width="10.125" style="75" customWidth="1"/>
    <col min="12" max="12" width="4.875" style="75" customWidth="1"/>
    <col min="13" max="13" width="7.625" style="75" customWidth="1"/>
    <col min="14" max="14" width="20.625" style="75" customWidth="1"/>
    <col min="15" max="15" width="10.125" style="75" customWidth="1"/>
    <col min="16" max="16" width="5" style="75" bestFit="1" customWidth="1"/>
    <col min="17" max="17" width="12.125" style="75" customWidth="1"/>
    <col min="18" max="18" width="11.875" style="75" bestFit="1" customWidth="1"/>
    <col min="19" max="19" width="3.125" style="75" customWidth="1"/>
    <col min="20" max="20" width="6.75" style="75" bestFit="1" customWidth="1"/>
    <col min="21" max="21" width="10.125" style="75" bestFit="1" customWidth="1"/>
    <col min="22" max="22" width="20.625" style="75" customWidth="1"/>
    <col min="23" max="23" width="7.625" style="75" customWidth="1"/>
    <col min="24" max="24" width="4.875" style="75" customWidth="1"/>
    <col min="25" max="25" width="10.125" style="75" customWidth="1"/>
    <col min="26" max="26" width="5.25" style="75" customWidth="1"/>
    <col min="27" max="27" width="10.125" style="75" customWidth="1"/>
    <col min="28" max="28" width="4.875" style="75" customWidth="1"/>
    <col min="29" max="29" width="7.625" style="75" customWidth="1"/>
    <col min="30" max="30" width="20.625" style="75" customWidth="1"/>
    <col min="31" max="31" width="10.125" style="75" customWidth="1"/>
    <col min="32" max="16384" width="9" style="75"/>
  </cols>
  <sheetData>
    <row r="1" spans="1:31" s="74" customFormat="1" ht="20.25" customHeight="1" x14ac:dyDescent="0.15">
      <c r="A1" s="1040" t="str">
        <f>要項!C2</f>
        <v>OFA 第 37 回 大分県U-11サッカー選手権大会</v>
      </c>
      <c r="B1" s="1040"/>
      <c r="C1" s="1040"/>
      <c r="D1" s="1040"/>
      <c r="E1" s="1040"/>
      <c r="F1" s="1040"/>
      <c r="G1" s="1040"/>
      <c r="H1" s="1040"/>
      <c r="I1" s="1040"/>
      <c r="J1" s="1040"/>
      <c r="K1" s="1040" t="s">
        <v>338</v>
      </c>
      <c r="L1" s="1040"/>
      <c r="M1" s="1040"/>
      <c r="N1" s="1040"/>
      <c r="O1" s="211"/>
      <c r="P1" s="73"/>
      <c r="Q1" s="1040" t="str">
        <f>要項!C2</f>
        <v>OFA 第 37 回 大分県U-11サッカー選手権大会</v>
      </c>
      <c r="R1" s="1040"/>
      <c r="S1" s="1040"/>
      <c r="T1" s="1040"/>
      <c r="U1" s="1040"/>
      <c r="V1" s="1040"/>
      <c r="W1" s="1040"/>
      <c r="X1" s="1040"/>
      <c r="Y1" s="1040"/>
      <c r="Z1" s="1040"/>
      <c r="AA1" s="1040" t="s">
        <v>338</v>
      </c>
      <c r="AB1" s="1040"/>
      <c r="AC1" s="1040"/>
      <c r="AD1" s="1040"/>
      <c r="AE1" s="211"/>
    </row>
    <row r="2" spans="1:31" ht="20.25" customHeight="1" x14ac:dyDescent="0.15">
      <c r="Q2" s="76"/>
      <c r="R2" s="76"/>
      <c r="S2" s="76"/>
      <c r="T2" s="76"/>
      <c r="U2" s="76"/>
      <c r="V2" s="76"/>
      <c r="W2" s="76"/>
      <c r="X2" s="76"/>
      <c r="Y2" s="76"/>
      <c r="Z2" s="76"/>
      <c r="AA2" s="76"/>
      <c r="AB2" s="76"/>
      <c r="AC2" s="76"/>
      <c r="AD2" s="76"/>
    </row>
    <row r="3" spans="1:31" ht="20.25" customHeight="1" x14ac:dyDescent="0.15">
      <c r="A3" s="75" t="s">
        <v>49</v>
      </c>
      <c r="B3" s="71" t="str">
        <f>予選リーグ!C14</f>
        <v>レゾナック サッカー・ラグビー場　Aコート</v>
      </c>
      <c r="C3" s="71"/>
      <c r="D3" s="71"/>
      <c r="E3" s="71"/>
      <c r="G3" s="71" t="str">
        <f>予選リーグ!C15</f>
        <v>「A」コート</v>
      </c>
      <c r="H3" s="71"/>
      <c r="I3" s="71"/>
      <c r="J3" s="71"/>
      <c r="K3" s="71"/>
      <c r="L3" s="71"/>
      <c r="Q3" s="75" t="s">
        <v>49</v>
      </c>
      <c r="R3" s="71" t="str">
        <f>予選リーグ!C14</f>
        <v>レゾナック サッカー・ラグビー場　Aコート</v>
      </c>
      <c r="S3" s="71"/>
      <c r="T3" s="71"/>
      <c r="U3" s="71"/>
      <c r="W3" s="71" t="str">
        <f>予選リーグ!C15</f>
        <v>「A」コート</v>
      </c>
      <c r="X3" s="77"/>
      <c r="Y3" s="77"/>
      <c r="Z3" s="77"/>
      <c r="AA3" s="77"/>
      <c r="AB3" s="77"/>
      <c r="AC3" s="77"/>
      <c r="AD3" s="77"/>
    </row>
    <row r="4" spans="1:31" ht="20.25" customHeight="1" x14ac:dyDescent="0.15">
      <c r="Q4" s="76"/>
      <c r="R4" s="76"/>
      <c r="S4" s="76"/>
      <c r="T4" s="76"/>
      <c r="U4" s="76"/>
      <c r="V4" s="76"/>
      <c r="W4" s="76"/>
      <c r="X4" s="76"/>
      <c r="Y4" s="76"/>
      <c r="Z4" s="76"/>
      <c r="AA4" s="76"/>
      <c r="AB4" s="76"/>
      <c r="AC4" s="76"/>
      <c r="AD4" s="76"/>
    </row>
    <row r="5" spans="1:31" ht="20.25" customHeight="1" x14ac:dyDescent="0.15">
      <c r="E5" s="78" t="s">
        <v>249</v>
      </c>
      <c r="F5" s="1059">
        <f>VLOOKUP(E5,組合せ抽選用!$Q:$U,5,FALSE)</f>
        <v>0</v>
      </c>
      <c r="G5" s="1059"/>
      <c r="H5" s="1059"/>
      <c r="I5" s="1059"/>
      <c r="J5" s="1059"/>
      <c r="K5" s="1059"/>
      <c r="L5" s="1059"/>
      <c r="M5" s="1059" t="str">
        <f>VLOOKUP(E5,組合せ抽選用!$Q:$V,6,FALSE)</f>
        <v>大分</v>
      </c>
      <c r="N5" s="1060"/>
      <c r="S5" s="76"/>
      <c r="T5" s="76"/>
      <c r="U5" s="78" t="s">
        <v>250</v>
      </c>
      <c r="V5" s="1059">
        <f>VLOOKUP(U5,組合せ抽選用!$Q:$U,5,FALSE)</f>
        <v>0</v>
      </c>
      <c r="W5" s="1059"/>
      <c r="X5" s="1059"/>
      <c r="Y5" s="1059"/>
      <c r="Z5" s="1059"/>
      <c r="AA5" s="1059"/>
      <c r="AB5" s="1059"/>
      <c r="AC5" s="1059" t="str">
        <f>VLOOKUP(U5,組合せ抽選用!$Q:$V,6,FALSE)</f>
        <v>大分</v>
      </c>
      <c r="AD5" s="1060"/>
    </row>
    <row r="6" spans="1:31" ht="20.25" customHeight="1" x14ac:dyDescent="0.15">
      <c r="E6" s="79" t="s">
        <v>251</v>
      </c>
      <c r="F6" s="1061">
        <f>VLOOKUP(E6,組合せ抽選用!$Q:$U,5,FALSE)</f>
        <v>0</v>
      </c>
      <c r="G6" s="1061"/>
      <c r="H6" s="1061"/>
      <c r="I6" s="1061"/>
      <c r="J6" s="1061"/>
      <c r="K6" s="1061"/>
      <c r="L6" s="1061"/>
      <c r="M6" s="1061" t="str">
        <f>VLOOKUP(E6,組合せ抽選用!$Q:$V,6,FALSE)</f>
        <v>大分</v>
      </c>
      <c r="N6" s="1062"/>
      <c r="Q6" s="76"/>
      <c r="R6" s="76"/>
      <c r="S6" s="76"/>
      <c r="T6" s="76"/>
      <c r="U6" s="79" t="s">
        <v>252</v>
      </c>
      <c r="V6" s="1061">
        <f>VLOOKUP(U6,組合せ抽選用!$Q:$U,5,FALSE)</f>
        <v>0</v>
      </c>
      <c r="W6" s="1061"/>
      <c r="X6" s="1061"/>
      <c r="Y6" s="1061"/>
      <c r="Z6" s="1061"/>
      <c r="AA6" s="1061"/>
      <c r="AB6" s="1061"/>
      <c r="AC6" s="1061" t="str">
        <f>VLOOKUP(U6,組合せ抽選用!$Q:$V,6,FALSE)</f>
        <v>大分</v>
      </c>
      <c r="AD6" s="1062"/>
    </row>
    <row r="7" spans="1:31" ht="20.25" customHeight="1" x14ac:dyDescent="0.15">
      <c r="E7" s="80" t="s">
        <v>253</v>
      </c>
      <c r="F7" s="1057">
        <f>VLOOKUP(E7,組合せ抽選用!$Q:$U,5,FALSE)</f>
        <v>0</v>
      </c>
      <c r="G7" s="1057"/>
      <c r="H7" s="1057"/>
      <c r="I7" s="1057"/>
      <c r="J7" s="1057"/>
      <c r="K7" s="1057"/>
      <c r="L7" s="1057"/>
      <c r="M7" s="1057" t="str">
        <f>VLOOKUP(E7,組合せ抽選用!$Q:$V,6,FALSE)</f>
        <v>大分</v>
      </c>
      <c r="N7" s="1058"/>
      <c r="Q7" s="76"/>
      <c r="R7" s="76"/>
      <c r="S7" s="76"/>
      <c r="T7" s="76"/>
      <c r="U7" s="80" t="s">
        <v>254</v>
      </c>
      <c r="V7" s="1057">
        <f>VLOOKUP(U7,組合せ抽選用!$Q:$U,5,FALSE)</f>
        <v>0</v>
      </c>
      <c r="W7" s="1057"/>
      <c r="X7" s="1057"/>
      <c r="Y7" s="1057"/>
      <c r="Z7" s="1057"/>
      <c r="AA7" s="1057"/>
      <c r="AB7" s="1057"/>
      <c r="AC7" s="1057" t="str">
        <f>VLOOKUP(U7,組合せ抽選用!$Q:$V,6,FALSE)</f>
        <v>大分</v>
      </c>
      <c r="AD7" s="1058"/>
    </row>
    <row r="8" spans="1:31" ht="20.25" customHeight="1" x14ac:dyDescent="0.15">
      <c r="Q8" s="76"/>
      <c r="R8" s="76"/>
      <c r="S8" s="76"/>
      <c r="T8" s="76"/>
      <c r="U8" s="76"/>
      <c r="V8" s="76"/>
      <c r="W8" s="76"/>
      <c r="X8" s="76"/>
      <c r="Y8" s="76"/>
      <c r="Z8" s="76"/>
      <c r="AA8" s="76"/>
      <c r="AB8" s="76"/>
      <c r="AC8" s="76"/>
      <c r="AD8" s="76"/>
    </row>
    <row r="9" spans="1:31" ht="20.25" customHeight="1" thickBot="1" x14ac:dyDescent="0.2"/>
    <row r="10" spans="1:31" ht="27.4" customHeight="1" x14ac:dyDescent="0.15">
      <c r="A10" s="221" t="s">
        <v>413</v>
      </c>
      <c r="B10" s="1054"/>
      <c r="C10" s="1055"/>
      <c r="D10" s="1056"/>
      <c r="E10" s="1049">
        <f>予選リーグ!B19</f>
        <v>0.41666666666666669</v>
      </c>
      <c r="F10" s="1029">
        <f>F5</f>
        <v>0</v>
      </c>
      <c r="G10" s="1026" t="str">
        <f>IF(I10="","",SUM(I10:I11))</f>
        <v/>
      </c>
      <c r="H10" s="1032" t="s">
        <v>240</v>
      </c>
      <c r="I10" s="81"/>
      <c r="J10" s="81" t="s">
        <v>120</v>
      </c>
      <c r="K10" s="81"/>
      <c r="L10" s="1032" t="s">
        <v>241</v>
      </c>
      <c r="M10" s="1026" t="str">
        <f>IF(K10="","",SUM(K10:K11))</f>
        <v/>
      </c>
      <c r="N10" s="1029">
        <f>F6</f>
        <v>0</v>
      </c>
      <c r="O10" s="1037"/>
      <c r="Q10" s="221" t="s">
        <v>413</v>
      </c>
      <c r="R10" s="1054"/>
      <c r="S10" s="1055"/>
      <c r="T10" s="1056"/>
      <c r="U10" s="1049">
        <f>予選リーグ!B21</f>
        <v>0.4513888888888889</v>
      </c>
      <c r="V10" s="1029">
        <f>V5</f>
        <v>0</v>
      </c>
      <c r="W10" s="1026" t="str">
        <f>IF(Y10="","",SUM(Y10:Y11))</f>
        <v/>
      </c>
      <c r="X10" s="1032" t="s">
        <v>240</v>
      </c>
      <c r="Y10" s="81"/>
      <c r="Z10" s="81" t="s">
        <v>120</v>
      </c>
      <c r="AA10" s="81"/>
      <c r="AB10" s="1032" t="s">
        <v>241</v>
      </c>
      <c r="AC10" s="1026" t="str">
        <f>IF(AA10="","",SUM(AA10:AA11))</f>
        <v/>
      </c>
      <c r="AD10" s="1029">
        <f>V6</f>
        <v>0</v>
      </c>
      <c r="AE10" s="1037"/>
    </row>
    <row r="11" spans="1:31" ht="27.4" customHeight="1" x14ac:dyDescent="0.15">
      <c r="A11" s="222" t="s">
        <v>414</v>
      </c>
      <c r="B11" s="1052"/>
      <c r="C11" s="1052"/>
      <c r="D11" s="1053"/>
      <c r="E11" s="1050"/>
      <c r="F11" s="1030"/>
      <c r="G11" s="1027"/>
      <c r="H11" s="1033"/>
      <c r="J11" s="75" t="s">
        <v>121</v>
      </c>
      <c r="L11" s="1033"/>
      <c r="M11" s="1027"/>
      <c r="N11" s="1030"/>
      <c r="O11" s="1038"/>
      <c r="Q11" s="222" t="s">
        <v>414</v>
      </c>
      <c r="R11" s="1052"/>
      <c r="S11" s="1052"/>
      <c r="T11" s="1053"/>
      <c r="U11" s="1050"/>
      <c r="V11" s="1030"/>
      <c r="W11" s="1027"/>
      <c r="X11" s="1033"/>
      <c r="Z11" s="75" t="s">
        <v>121</v>
      </c>
      <c r="AB11" s="1033"/>
      <c r="AC11" s="1027"/>
      <c r="AD11" s="1030"/>
      <c r="AE11" s="1038"/>
    </row>
    <row r="12" spans="1:31" ht="27.4" customHeight="1" thickBot="1" x14ac:dyDescent="0.2">
      <c r="A12" s="222" t="s">
        <v>415</v>
      </c>
      <c r="B12" s="1054"/>
      <c r="C12" s="1055"/>
      <c r="D12" s="1056"/>
      <c r="E12" s="1051"/>
      <c r="F12" s="1031"/>
      <c r="G12" s="1028"/>
      <c r="H12" s="1034"/>
      <c r="I12" s="82"/>
      <c r="J12" s="82" t="s">
        <v>214</v>
      </c>
      <c r="K12" s="82"/>
      <c r="L12" s="1034"/>
      <c r="M12" s="1028"/>
      <c r="N12" s="1031"/>
      <c r="O12" s="1039"/>
      <c r="Q12" s="222" t="s">
        <v>415</v>
      </c>
      <c r="R12" s="1054"/>
      <c r="S12" s="1055"/>
      <c r="T12" s="1056"/>
      <c r="U12" s="1051"/>
      <c r="V12" s="1031"/>
      <c r="W12" s="1028"/>
      <c r="X12" s="1034"/>
      <c r="Y12" s="82"/>
      <c r="Z12" s="82" t="s">
        <v>214</v>
      </c>
      <c r="AA12" s="82"/>
      <c r="AB12" s="1034"/>
      <c r="AC12" s="1028"/>
      <c r="AD12" s="1031"/>
      <c r="AE12" s="1039"/>
    </row>
    <row r="13" spans="1:31" ht="27.4" customHeight="1" thickTop="1" x14ac:dyDescent="0.15">
      <c r="A13" s="1041" t="s">
        <v>285</v>
      </c>
      <c r="B13" s="1041"/>
      <c r="C13" s="1041"/>
      <c r="D13" s="1041"/>
      <c r="E13" s="218" t="s">
        <v>411</v>
      </c>
      <c r="F13" s="84" t="s">
        <v>216</v>
      </c>
      <c r="G13" s="84" t="s">
        <v>284</v>
      </c>
      <c r="H13" s="84" t="s">
        <v>149</v>
      </c>
      <c r="I13" s="220" t="s">
        <v>412</v>
      </c>
      <c r="J13" s="85"/>
      <c r="K13" s="220" t="s">
        <v>412</v>
      </c>
      <c r="L13" s="84" t="s">
        <v>149</v>
      </c>
      <c r="M13" s="84" t="s">
        <v>284</v>
      </c>
      <c r="N13" s="84" t="s">
        <v>216</v>
      </c>
      <c r="O13" s="219" t="s">
        <v>411</v>
      </c>
      <c r="Q13" s="1041" t="s">
        <v>285</v>
      </c>
      <c r="R13" s="1041"/>
      <c r="S13" s="1041"/>
      <c r="T13" s="1042"/>
      <c r="U13" s="218" t="s">
        <v>411</v>
      </c>
      <c r="V13" s="84" t="s">
        <v>216</v>
      </c>
      <c r="W13" s="84" t="s">
        <v>284</v>
      </c>
      <c r="X13" s="84" t="s">
        <v>149</v>
      </c>
      <c r="Y13" s="220" t="s">
        <v>412</v>
      </c>
      <c r="Z13" s="85"/>
      <c r="AA13" s="220" t="s">
        <v>412</v>
      </c>
      <c r="AB13" s="84" t="s">
        <v>149</v>
      </c>
      <c r="AC13" s="84" t="s">
        <v>284</v>
      </c>
      <c r="AD13" s="84" t="s">
        <v>216</v>
      </c>
      <c r="AE13" s="219" t="s">
        <v>411</v>
      </c>
    </row>
    <row r="14" spans="1:31" ht="20.25" hidden="1" customHeight="1" x14ac:dyDescent="0.15">
      <c r="E14" s="87" t="s">
        <v>257</v>
      </c>
      <c r="F14" s="88" t="str">
        <f>IF(ISERROR(VLOOKUP(CONCATENATE($F$10,"_",G14),選手名簿!$A:$E,5,FALSE))=TRUE,"",VLOOKUP(CONCATENATE($F$10,"_",G14),選手名簿!$A:$E,5,FALSE))</f>
        <v/>
      </c>
      <c r="G14" s="89"/>
      <c r="H14" s="89"/>
      <c r="I14" s="89"/>
      <c r="J14" s="90"/>
      <c r="K14" s="89"/>
      <c r="L14" s="89"/>
      <c r="M14" s="89"/>
      <c r="N14" s="88" t="str">
        <f>IF(ISERROR(VLOOKUP(CONCATENATE($N$10,"_",M14),選手名簿!$A:$E,5,FALSE))=TRUE,"",VLOOKUP(CONCATENATE($N$10,"_",M14),選手名簿!$A:$E,5,FALSE))</f>
        <v/>
      </c>
      <c r="O14" s="101"/>
      <c r="U14" s="87" t="s">
        <v>257</v>
      </c>
      <c r="V14" s="88" t="str">
        <f>IF(ISERROR(VLOOKUP(CONCATENATE($V$10,"_",W14),選手名簿!$A:$E,5,FALSE))=TRUE,"",VLOOKUP(CONCATENATE($V$10,"_",W14),選手名簿!$A:$E,5,FALSE))</f>
        <v/>
      </c>
      <c r="W14" s="89"/>
      <c r="X14" s="89"/>
      <c r="Y14" s="89"/>
      <c r="Z14" s="90"/>
      <c r="AA14" s="89"/>
      <c r="AB14" s="89"/>
      <c r="AC14" s="89"/>
      <c r="AD14" s="88" t="str">
        <f>IF(ISERROR(VLOOKUP(CONCATENATE($AD$10,"_",AC14),選手名簿!$A:$E,5,FALSE))=TRUE,"",VLOOKUP(CONCATENATE($AD$10,"_",AC14),選手名簿!$A:$E,5,FALSE))</f>
        <v/>
      </c>
      <c r="AE14" s="101"/>
    </row>
    <row r="15" spans="1:31" ht="20.25" hidden="1" customHeight="1" x14ac:dyDescent="0.15">
      <c r="E15" s="87" t="s">
        <v>257</v>
      </c>
      <c r="F15" s="88" t="str">
        <f>IF(ISERROR(VLOOKUP(CONCATENATE($F$10,"_",G15),選手名簿!$A:$E,5,FALSE))=TRUE,"",VLOOKUP(CONCATENATE($F$10,"_",G15),選手名簿!$A:$E,5,FALSE))</f>
        <v/>
      </c>
      <c r="G15" s="89"/>
      <c r="H15" s="89"/>
      <c r="I15" s="89"/>
      <c r="J15" s="90"/>
      <c r="K15" s="89"/>
      <c r="L15" s="89"/>
      <c r="M15" s="89"/>
      <c r="N15" s="88" t="str">
        <f>IF(ISERROR(VLOOKUP(CONCATENATE($N$10,"_",M15),選手名簿!$A:$E,5,FALSE))=TRUE,"",VLOOKUP(CONCATENATE($N$10,"_",M15),選手名簿!$A:$E,5,FALSE))</f>
        <v/>
      </c>
      <c r="O15" s="101"/>
      <c r="U15" s="87" t="s">
        <v>257</v>
      </c>
      <c r="V15" s="88" t="str">
        <f>IF(ISERROR(VLOOKUP(CONCATENATE($V$10,"_",W15),選手名簿!$A:$E,5,FALSE))=TRUE,"",VLOOKUP(CONCATENATE($V$10,"_",W15),選手名簿!$A:$E,5,FALSE))</f>
        <v/>
      </c>
      <c r="W15" s="89"/>
      <c r="X15" s="89"/>
      <c r="Y15" s="89"/>
      <c r="Z15" s="90"/>
      <c r="AA15" s="89"/>
      <c r="AB15" s="89"/>
      <c r="AC15" s="89"/>
      <c r="AD15" s="88" t="str">
        <f>IF(ISERROR(VLOOKUP(CONCATENATE($AD$10,"_",AC15),選手名簿!$A:$E,5,FALSE))=TRUE,"",VLOOKUP(CONCATENATE($AD$10,"_",AC15),選手名簿!$A:$E,5,FALSE))</f>
        <v/>
      </c>
      <c r="AE15" s="101"/>
    </row>
    <row r="16" spans="1:31" ht="20.25" hidden="1" customHeight="1" x14ac:dyDescent="0.15">
      <c r="E16" s="87" t="s">
        <v>257</v>
      </c>
      <c r="F16" s="88" t="str">
        <f>IF(ISERROR(VLOOKUP(CONCATENATE($F$10,"_",G16),選手名簿!$A:$E,5,FALSE))=TRUE,"",VLOOKUP(CONCATENATE($F$10,"_",G16),選手名簿!$A:$E,5,FALSE))</f>
        <v/>
      </c>
      <c r="G16" s="89"/>
      <c r="H16" s="89"/>
      <c r="I16" s="89"/>
      <c r="J16" s="90"/>
      <c r="K16" s="89"/>
      <c r="L16" s="89"/>
      <c r="M16" s="89"/>
      <c r="N16" s="88" t="str">
        <f>IF(ISERROR(VLOOKUP(CONCATENATE($N$10,"_",M16),選手名簿!$A:$E,5,FALSE))=TRUE,"",VLOOKUP(CONCATENATE($N$10,"_",M16),選手名簿!$A:$E,5,FALSE))</f>
        <v/>
      </c>
      <c r="O16" s="101"/>
      <c r="U16" s="87" t="s">
        <v>257</v>
      </c>
      <c r="V16" s="88" t="str">
        <f>IF(ISERROR(VLOOKUP(CONCATENATE($V$10,"_",W16),選手名簿!$A:$E,5,FALSE))=TRUE,"",VLOOKUP(CONCATENATE($V$10,"_",W16),選手名簿!$A:$E,5,FALSE))</f>
        <v/>
      </c>
      <c r="W16" s="89"/>
      <c r="X16" s="89"/>
      <c r="Y16" s="89"/>
      <c r="Z16" s="90"/>
      <c r="AA16" s="89"/>
      <c r="AB16" s="89"/>
      <c r="AC16" s="89"/>
      <c r="AD16" s="88" t="str">
        <f>IF(ISERROR(VLOOKUP(CONCATENATE($AD$10,"_",AC16),選手名簿!$A:$E,5,FALSE))=TRUE,"",VLOOKUP(CONCATENATE($AD$10,"_",AC16),選手名簿!$A:$E,5,FALSE))</f>
        <v/>
      </c>
      <c r="AE16" s="101"/>
    </row>
    <row r="17" spans="1:31" ht="20.25" hidden="1" customHeight="1" x14ac:dyDescent="0.15">
      <c r="E17" s="87" t="s">
        <v>257</v>
      </c>
      <c r="F17" s="88" t="str">
        <f>IF(ISERROR(VLOOKUP(CONCATENATE($F$10,"_",G17),選手名簿!$A:$E,5,FALSE))=TRUE,"",VLOOKUP(CONCATENATE($F$10,"_",G17),選手名簿!$A:$E,5,FALSE))</f>
        <v/>
      </c>
      <c r="G17" s="89"/>
      <c r="H17" s="89"/>
      <c r="I17" s="89"/>
      <c r="J17" s="90"/>
      <c r="K17" s="89"/>
      <c r="L17" s="89"/>
      <c r="M17" s="89"/>
      <c r="N17" s="88" t="str">
        <f>IF(ISERROR(VLOOKUP(CONCATENATE($N$10,"_",M17),選手名簿!$A:$E,5,FALSE))=TRUE,"",VLOOKUP(CONCATENATE($N$10,"_",M17),選手名簿!$A:$E,5,FALSE))</f>
        <v/>
      </c>
      <c r="O17" s="101"/>
      <c r="U17" s="87" t="s">
        <v>257</v>
      </c>
      <c r="V17" s="88" t="str">
        <f>IF(ISERROR(VLOOKUP(CONCATENATE($V$10,"_",W17),選手名簿!$A:$E,5,FALSE))=TRUE,"",VLOOKUP(CONCATENATE($V$10,"_",W17),選手名簿!$A:$E,5,FALSE))</f>
        <v/>
      </c>
      <c r="W17" s="89"/>
      <c r="X17" s="89"/>
      <c r="Y17" s="89"/>
      <c r="Z17" s="90"/>
      <c r="AA17" s="89"/>
      <c r="AB17" s="89"/>
      <c r="AC17" s="89"/>
      <c r="AD17" s="88" t="str">
        <f>IF(ISERROR(VLOOKUP(CONCATENATE($AD$10,"_",AC17),選手名簿!$A:$E,5,FALSE))=TRUE,"",VLOOKUP(CONCATENATE($AD$10,"_",AC17),選手名簿!$A:$E,5,FALSE))</f>
        <v/>
      </c>
      <c r="AE17" s="101"/>
    </row>
    <row r="18" spans="1:31" ht="20.25" hidden="1" customHeight="1" x14ac:dyDescent="0.15">
      <c r="E18" s="87" t="s">
        <v>257</v>
      </c>
      <c r="F18" s="88" t="str">
        <f>IF(ISERROR(VLOOKUP(CONCATENATE($F$10,"_",G18),選手名簿!$A:$E,5,FALSE))=TRUE,"",VLOOKUP(CONCATENATE($F$10,"_",G18),選手名簿!$A:$E,5,FALSE))</f>
        <v/>
      </c>
      <c r="G18" s="89"/>
      <c r="H18" s="89"/>
      <c r="I18" s="89"/>
      <c r="J18" s="90"/>
      <c r="K18" s="89"/>
      <c r="L18" s="89"/>
      <c r="M18" s="89"/>
      <c r="N18" s="88" t="str">
        <f>IF(ISERROR(VLOOKUP(CONCATENATE($N$10,"_",M18),選手名簿!$A:$E,5,FALSE))=TRUE,"",VLOOKUP(CONCATENATE($N$10,"_",M18),選手名簿!$A:$E,5,FALSE))</f>
        <v/>
      </c>
      <c r="O18" s="101"/>
      <c r="U18" s="87" t="s">
        <v>257</v>
      </c>
      <c r="V18" s="88" t="str">
        <f>IF(ISERROR(VLOOKUP(CONCATENATE($V$10,"_",W18),選手名簿!$A:$E,5,FALSE))=TRUE,"",VLOOKUP(CONCATENATE($V$10,"_",W18),選手名簿!$A:$E,5,FALSE))</f>
        <v/>
      </c>
      <c r="W18" s="89"/>
      <c r="X18" s="89"/>
      <c r="Y18" s="89"/>
      <c r="Z18" s="90"/>
      <c r="AA18" s="89"/>
      <c r="AB18" s="89"/>
      <c r="AC18" s="89"/>
      <c r="AD18" s="88" t="str">
        <f>IF(ISERROR(VLOOKUP(CONCATENATE($AD$10,"_",AC18),選手名簿!$A:$E,5,FALSE))=TRUE,"",VLOOKUP(CONCATENATE($AD$10,"_",AC18),選手名簿!$A:$E,5,FALSE))</f>
        <v/>
      </c>
      <c r="AE18" s="101"/>
    </row>
    <row r="19" spans="1:31" ht="20.25" hidden="1" customHeight="1" x14ac:dyDescent="0.15">
      <c r="E19" s="87" t="s">
        <v>257</v>
      </c>
      <c r="F19" s="88" t="str">
        <f>IF(ISERROR(VLOOKUP(CONCATENATE($F$10,"_",G19),選手名簿!$A:$E,5,FALSE))=TRUE,"",VLOOKUP(CONCATENATE($F$10,"_",G19),選手名簿!$A:$E,5,FALSE))</f>
        <v/>
      </c>
      <c r="G19" s="89"/>
      <c r="H19" s="89"/>
      <c r="I19" s="89"/>
      <c r="J19" s="90"/>
      <c r="K19" s="89"/>
      <c r="L19" s="89"/>
      <c r="M19" s="89"/>
      <c r="N19" s="88" t="str">
        <f>IF(ISERROR(VLOOKUP(CONCATENATE($N$10,"_",M19),選手名簿!$A:$E,5,FALSE))=TRUE,"",VLOOKUP(CONCATENATE($N$10,"_",M19),選手名簿!$A:$E,5,FALSE))</f>
        <v/>
      </c>
      <c r="O19" s="101"/>
      <c r="U19" s="87" t="s">
        <v>257</v>
      </c>
      <c r="V19" s="88" t="str">
        <f>IF(ISERROR(VLOOKUP(CONCATENATE($V$10,"_",W19),選手名簿!$A:$E,5,FALSE))=TRUE,"",VLOOKUP(CONCATENATE($V$10,"_",W19),選手名簿!$A:$E,5,FALSE))</f>
        <v/>
      </c>
      <c r="W19" s="89"/>
      <c r="X19" s="89"/>
      <c r="Y19" s="89"/>
      <c r="Z19" s="90"/>
      <c r="AA19" s="89"/>
      <c r="AB19" s="89"/>
      <c r="AC19" s="89"/>
      <c r="AD19" s="88" t="str">
        <f>IF(ISERROR(VLOOKUP(CONCATENATE($AD$10,"_",AC19),選手名簿!$A:$E,5,FALSE))=TRUE,"",VLOOKUP(CONCATENATE($AD$10,"_",AC19),選手名簿!$A:$E,5,FALSE))</f>
        <v/>
      </c>
      <c r="AE19" s="101"/>
    </row>
    <row r="20" spans="1:31" ht="20.25" hidden="1" customHeight="1" x14ac:dyDescent="0.15">
      <c r="E20" s="87" t="s">
        <v>257</v>
      </c>
      <c r="F20" s="88" t="str">
        <f>IF(ISERROR(VLOOKUP(CONCATENATE($F$10,"_",G20),選手名簿!$A:$E,5,FALSE))=TRUE,"",VLOOKUP(CONCATENATE($F$10,"_",G20),選手名簿!$A:$E,5,FALSE))</f>
        <v/>
      </c>
      <c r="G20" s="89"/>
      <c r="H20" s="89"/>
      <c r="I20" s="89"/>
      <c r="J20" s="90"/>
      <c r="K20" s="89"/>
      <c r="L20" s="89"/>
      <c r="M20" s="89"/>
      <c r="N20" s="88" t="str">
        <f>IF(ISERROR(VLOOKUP(CONCATENATE($N$10,"_",M20),選手名簿!$A:$E,5,FALSE))=TRUE,"",VLOOKUP(CONCATENATE($N$10,"_",M20),選手名簿!$A:$E,5,FALSE))</f>
        <v/>
      </c>
      <c r="O20" s="101"/>
      <c r="U20" s="87" t="s">
        <v>257</v>
      </c>
      <c r="V20" s="88" t="str">
        <f>IF(ISERROR(VLOOKUP(CONCATENATE($V$10,"_",W20),選手名簿!$A:$E,5,FALSE))=TRUE,"",VLOOKUP(CONCATENATE($V$10,"_",W20),選手名簿!$A:$E,5,FALSE))</f>
        <v/>
      </c>
      <c r="W20" s="89"/>
      <c r="X20" s="89"/>
      <c r="Y20" s="89"/>
      <c r="Z20" s="90"/>
      <c r="AA20" s="89"/>
      <c r="AB20" s="89"/>
      <c r="AC20" s="89"/>
      <c r="AD20" s="88" t="str">
        <f>IF(ISERROR(VLOOKUP(CONCATENATE($AD$10,"_",AC20),選手名簿!$A:$E,5,FALSE))=TRUE,"",VLOOKUP(CONCATENATE($AD$10,"_",AC20),選手名簿!$A:$E,5,FALSE))</f>
        <v/>
      </c>
      <c r="AE20" s="101"/>
    </row>
    <row r="21" spans="1:31" ht="20.25" hidden="1" customHeight="1" x14ac:dyDescent="0.15">
      <c r="E21" s="87" t="s">
        <v>257</v>
      </c>
      <c r="F21" s="88" t="str">
        <f>IF(ISERROR(VLOOKUP(CONCATENATE($F$10,"_",G21),選手名簿!$A:$E,5,FALSE))=TRUE,"",VLOOKUP(CONCATENATE($F$10,"_",G21),選手名簿!$A:$E,5,FALSE))</f>
        <v/>
      </c>
      <c r="G21" s="89"/>
      <c r="H21" s="89"/>
      <c r="I21" s="89"/>
      <c r="J21" s="90"/>
      <c r="K21" s="89"/>
      <c r="L21" s="89"/>
      <c r="M21" s="89"/>
      <c r="N21" s="88" t="str">
        <f>IF(ISERROR(VLOOKUP(CONCATENATE($N$10,"_",M21),選手名簿!$A:$E,5,FALSE))=TRUE,"",VLOOKUP(CONCATENATE($N$10,"_",M21),選手名簿!$A:$E,5,FALSE))</f>
        <v/>
      </c>
      <c r="O21" s="101"/>
      <c r="U21" s="87" t="s">
        <v>257</v>
      </c>
      <c r="V21" s="88" t="str">
        <f>IF(ISERROR(VLOOKUP(CONCATENATE($V$10,"_",W21),選手名簿!$A:$E,5,FALSE))=TRUE,"",VLOOKUP(CONCATENATE($V$10,"_",W21),選手名簿!$A:$E,5,FALSE))</f>
        <v/>
      </c>
      <c r="W21" s="89"/>
      <c r="X21" s="89"/>
      <c r="Y21" s="89"/>
      <c r="Z21" s="90"/>
      <c r="AA21" s="89"/>
      <c r="AB21" s="89"/>
      <c r="AC21" s="89"/>
      <c r="AD21" s="88" t="str">
        <f>IF(ISERROR(VLOOKUP(CONCATENATE($AD$10,"_",AC21),選手名簿!$A:$E,5,FALSE))=TRUE,"",VLOOKUP(CONCATENATE($AD$10,"_",AC21),選手名簿!$A:$E,5,FALSE))</f>
        <v/>
      </c>
      <c r="AE21" s="101"/>
    </row>
    <row r="22" spans="1:31" ht="20.25" hidden="1" customHeight="1" x14ac:dyDescent="0.15">
      <c r="E22" s="87" t="s">
        <v>257</v>
      </c>
      <c r="F22" s="88" t="str">
        <f>IF(ISERROR(VLOOKUP(CONCATENATE($F$10,"_",G22),選手名簿!$A:$E,5,FALSE))=TRUE,"",VLOOKUP(CONCATENATE($F$10,"_",G22),選手名簿!$A:$E,5,FALSE))</f>
        <v/>
      </c>
      <c r="G22" s="89"/>
      <c r="H22" s="89"/>
      <c r="I22" s="89"/>
      <c r="J22" s="90"/>
      <c r="K22" s="89"/>
      <c r="L22" s="89"/>
      <c r="M22" s="89"/>
      <c r="N22" s="88" t="str">
        <f>IF(ISERROR(VLOOKUP(CONCATENATE($N$10,"_",M22),選手名簿!$A:$E,5,FALSE))=TRUE,"",VLOOKUP(CONCATENATE($N$10,"_",M22),選手名簿!$A:$E,5,FALSE))</f>
        <v/>
      </c>
      <c r="O22" s="101"/>
      <c r="U22" s="87" t="s">
        <v>257</v>
      </c>
      <c r="V22" s="88" t="str">
        <f>IF(ISERROR(VLOOKUP(CONCATENATE($V$10,"_",W22),選手名簿!$A:$E,5,FALSE))=TRUE,"",VLOOKUP(CONCATENATE($V$10,"_",W22),選手名簿!$A:$E,5,FALSE))</f>
        <v/>
      </c>
      <c r="W22" s="89"/>
      <c r="X22" s="89"/>
      <c r="Y22" s="89"/>
      <c r="Z22" s="90"/>
      <c r="AA22" s="89"/>
      <c r="AB22" s="89"/>
      <c r="AC22" s="89"/>
      <c r="AD22" s="88" t="str">
        <f>IF(ISERROR(VLOOKUP(CONCATENATE($AD$10,"_",AC22),選手名簿!$A:$E,5,FALSE))=TRUE,"",VLOOKUP(CONCATENATE($AD$10,"_",AC22),選手名簿!$A:$E,5,FALSE))</f>
        <v/>
      </c>
      <c r="AE22" s="101"/>
    </row>
    <row r="23" spans="1:31" ht="20.25" hidden="1" customHeight="1" thickBot="1" x14ac:dyDescent="0.2">
      <c r="E23" s="92" t="s">
        <v>257</v>
      </c>
      <c r="F23" s="93" t="str">
        <f>IF(ISERROR(VLOOKUP(CONCATENATE($F$10,"_",G23),選手名簿!$A:$E,5,FALSE))=TRUE,"",VLOOKUP(CONCATENATE($F$10,"_",G23),選手名簿!$A:$E,5,FALSE))</f>
        <v/>
      </c>
      <c r="G23" s="94"/>
      <c r="H23" s="94"/>
      <c r="I23" s="94"/>
      <c r="J23" s="95"/>
      <c r="K23" s="94"/>
      <c r="L23" s="94"/>
      <c r="M23" s="94"/>
      <c r="N23" s="93" t="str">
        <f>IF(ISERROR(VLOOKUP(CONCATENATE($N$10,"_",M23),選手名簿!$A:$E,5,FALSE))=TRUE,"",VLOOKUP(CONCATENATE($N$10,"_",M23),選手名簿!$A:$E,5,FALSE))</f>
        <v/>
      </c>
      <c r="O23" s="101"/>
      <c r="U23" s="92" t="s">
        <v>257</v>
      </c>
      <c r="V23" s="93" t="str">
        <f>IF(ISERROR(VLOOKUP(CONCATENATE($V$10,"_",W23),選手名簿!$A:$E,5,FALSE))=TRUE,"",VLOOKUP(CONCATENATE($V$10,"_",W23),選手名簿!$A:$E,5,FALSE))</f>
        <v/>
      </c>
      <c r="W23" s="94"/>
      <c r="X23" s="94"/>
      <c r="Y23" s="94"/>
      <c r="Z23" s="95"/>
      <c r="AA23" s="94"/>
      <c r="AB23" s="94"/>
      <c r="AC23" s="94"/>
      <c r="AD23" s="93" t="str">
        <f>IF(ISERROR(VLOOKUP(CONCATENATE($AD$10,"_",AC23),選手名簿!$A:$E,5,FALSE))=TRUE,"",VLOOKUP(CONCATENATE($AD$10,"_",AC23),選手名簿!$A:$E,5,FALSE))</f>
        <v/>
      </c>
      <c r="AE23" s="101"/>
    </row>
    <row r="24" spans="1:31" ht="20.25" customHeight="1" x14ac:dyDescent="0.15">
      <c r="A24" s="96" t="s">
        <v>255</v>
      </c>
      <c r="B24" s="1047"/>
      <c r="C24" s="1047"/>
      <c r="D24" s="1047"/>
      <c r="E24" s="87"/>
      <c r="F24" s="88" t="str">
        <f>IF(ISERROR(VLOOKUP(CONCATENATE($F$10,"_",G24),選手名簿!$A:$E,5,FALSE))=TRUE,"",VLOOKUP(CONCATENATE($F$10,"_",G24),選手名簿!$A:$E,5,FALSE))</f>
        <v/>
      </c>
      <c r="G24" s="89"/>
      <c r="H24" s="89"/>
      <c r="I24" s="89"/>
      <c r="J24" s="90"/>
      <c r="K24" s="89"/>
      <c r="L24" s="89"/>
      <c r="M24" s="89"/>
      <c r="N24" s="88" t="str">
        <f>IF(ISERROR(VLOOKUP(CONCATENATE($N$10,"_",M24),選手名簿!$A:$E,5,FALSE))=TRUE,"",VLOOKUP(CONCATENATE($N$10,"_",M24),選手名簿!$A:$E,5,FALSE))</f>
        <v/>
      </c>
      <c r="O24" s="216"/>
      <c r="Q24" s="96" t="s">
        <v>255</v>
      </c>
      <c r="R24" s="1047"/>
      <c r="S24" s="1047"/>
      <c r="T24" s="1047"/>
      <c r="U24" s="87"/>
      <c r="V24" s="88" t="str">
        <f>IF(ISERROR(VLOOKUP(CONCATENATE($V$10,"_",W24),選手名簿!$A:$E,5,FALSE))=TRUE,"",VLOOKUP(CONCATENATE($V$10,"_",W24),選手名簿!$A:$E,5,FALSE))</f>
        <v/>
      </c>
      <c r="W24" s="89"/>
      <c r="X24" s="89"/>
      <c r="Y24" s="89"/>
      <c r="Z24" s="90"/>
      <c r="AA24" s="89"/>
      <c r="AB24" s="89"/>
      <c r="AC24" s="89"/>
      <c r="AD24" s="88" t="str">
        <f>IF(ISERROR(VLOOKUP(CONCATENATE($AD$10,"_",AC24),選手名簿!$A:$E,5,FALSE))=TRUE,"",VLOOKUP(CONCATENATE($AD$10,"_",AC24),選手名簿!$A:$E,5,FALSE))</f>
        <v/>
      </c>
      <c r="AE24" s="216"/>
    </row>
    <row r="25" spans="1:31" ht="20.25" customHeight="1" x14ac:dyDescent="0.15">
      <c r="A25" s="72" t="s">
        <v>287</v>
      </c>
      <c r="B25" s="1035" t="str">
        <f>IF(ISERROR(VLOOKUP(B24,審判員!$A:$C,2,FALSE))=TRUE,"",VLOOKUP(B24,審判員!$A:$C,2,FALSE))</f>
        <v/>
      </c>
      <c r="C25" s="1036"/>
      <c r="D25" s="97" t="str">
        <f>IF(ISERROR(VLOOKUP(B24,審判員!$A:$C,3,FALSE))=TRUE,"",VLOOKUP(B24,審判員!$A:$C,3,FALSE))</f>
        <v/>
      </c>
      <c r="E25" s="98"/>
      <c r="F25" s="99" t="str">
        <f>IF(ISERROR(VLOOKUP(CONCATENATE($F$10,"_",G25),選手名簿!$A:$E,5,FALSE))=TRUE,"",VLOOKUP(CONCATENATE($F$10,"_",G25),選手名簿!$A:$E,5,FALSE))</f>
        <v/>
      </c>
      <c r="G25" s="100"/>
      <c r="H25" s="100"/>
      <c r="I25" s="100"/>
      <c r="J25" s="90"/>
      <c r="K25" s="100"/>
      <c r="L25" s="100"/>
      <c r="M25" s="100"/>
      <c r="N25" s="99" t="str">
        <f>IF(ISERROR(VLOOKUP(CONCATENATE($N$10,"_",M25),選手名簿!$A:$E,5,FALSE))=TRUE,"",VLOOKUP(CONCATENATE($N$10,"_",M25),選手名簿!$A:$E,5,FALSE))</f>
        <v/>
      </c>
      <c r="O25" s="216"/>
      <c r="Q25" s="72" t="s">
        <v>287</v>
      </c>
      <c r="R25" s="1035" t="str">
        <f>IF(ISERROR(VLOOKUP(R24,審判員!$A:$C,2,FALSE))=TRUE,"",VLOOKUP(R24,審判員!$A:$C,2,FALSE))</f>
        <v/>
      </c>
      <c r="S25" s="1036"/>
      <c r="T25" s="72" t="str">
        <f>IF(ISERROR(VLOOKUP(R24,審判員!$A:$C,3,FALSE))=TRUE,"",VLOOKUP(R24,審判員!$A:$C,3,FALSE))</f>
        <v/>
      </c>
      <c r="U25" s="98"/>
      <c r="V25" s="99" t="str">
        <f>IF(ISERROR(VLOOKUP(CONCATENATE($V$10,"_",W25),選手名簿!$A:$E,5,FALSE))=TRUE,"",VLOOKUP(CONCATENATE($V$10,"_",W25),選手名簿!$A:$E,5,FALSE))</f>
        <v/>
      </c>
      <c r="W25" s="100"/>
      <c r="X25" s="100"/>
      <c r="Y25" s="100"/>
      <c r="Z25" s="90"/>
      <c r="AA25" s="100"/>
      <c r="AB25" s="100"/>
      <c r="AC25" s="100"/>
      <c r="AD25" s="99" t="str">
        <f>IF(ISERROR(VLOOKUP(CONCATENATE($AD$10,"_",AC25),選手名簿!$A:$E,5,FALSE))=TRUE,"",VLOOKUP(CONCATENATE($AD$10,"_",AC25),選手名簿!$A:$E,5,FALSE))</f>
        <v/>
      </c>
      <c r="AE25" s="216"/>
    </row>
    <row r="26" spans="1:31" ht="20.25" customHeight="1" x14ac:dyDescent="0.15">
      <c r="A26" s="385" t="s">
        <v>255</v>
      </c>
      <c r="B26" s="1043"/>
      <c r="C26" s="1043"/>
      <c r="D26" s="1043"/>
      <c r="E26" s="98"/>
      <c r="F26" s="99" t="str">
        <f>IF(ISERROR(VLOOKUP(CONCATENATE($F$10,"_",G26),選手名簿!$A:$E,5,FALSE))=TRUE,"",VLOOKUP(CONCATENATE($F$10,"_",G26),選手名簿!$A:$E,5,FALSE))</f>
        <v/>
      </c>
      <c r="G26" s="100"/>
      <c r="H26" s="100"/>
      <c r="I26" s="100"/>
      <c r="J26" s="90"/>
      <c r="K26" s="100"/>
      <c r="L26" s="100"/>
      <c r="M26" s="100"/>
      <c r="N26" s="99" t="str">
        <f>IF(ISERROR(VLOOKUP(CONCATENATE($N$10,"_",M26),選手名簿!$A:$E,5,FALSE))=TRUE,"",VLOOKUP(CONCATENATE($N$10,"_",M26),選手名簿!$A:$E,5,FALSE))</f>
        <v/>
      </c>
      <c r="O26" s="216"/>
      <c r="Q26" s="385" t="s">
        <v>255</v>
      </c>
      <c r="R26" s="1043"/>
      <c r="S26" s="1043"/>
      <c r="T26" s="1044"/>
      <c r="U26" s="98"/>
      <c r="V26" s="99" t="str">
        <f>IF(ISERROR(VLOOKUP(CONCATENATE($V$10,"_",W26),選手名簿!$A:$E,5,FALSE))=TRUE,"",VLOOKUP(CONCATENATE($V$10,"_",W26),選手名簿!$A:$E,5,FALSE))</f>
        <v/>
      </c>
      <c r="W26" s="100"/>
      <c r="X26" s="100"/>
      <c r="Y26" s="100"/>
      <c r="Z26" s="90"/>
      <c r="AA26" s="100"/>
      <c r="AB26" s="100"/>
      <c r="AC26" s="100"/>
      <c r="AD26" s="99" t="str">
        <f>IF(ISERROR(VLOOKUP(CONCATENATE($AD$10,"_",AC26),選手名簿!$A:$E,5,FALSE))=TRUE,"",VLOOKUP(CONCATENATE($AD$10,"_",AC26),選手名簿!$A:$E,5,FALSE))</f>
        <v/>
      </c>
      <c r="AE26" s="216"/>
    </row>
    <row r="27" spans="1:31" ht="20.25" customHeight="1" x14ac:dyDescent="0.15">
      <c r="A27" s="385" t="s">
        <v>288</v>
      </c>
      <c r="B27" s="1045" t="str">
        <f>IF(ISERROR(VLOOKUP(B26,審判員!$A:$C,2,FALSE))=TRUE,"",VLOOKUP(B26,審判員!$A:$C,2,FALSE))</f>
        <v/>
      </c>
      <c r="C27" s="1046"/>
      <c r="D27" s="386" t="str">
        <f>IF(ISERROR(VLOOKUP(B26,審判員!$A:$C,3,FALSE))=TRUE,"",VLOOKUP(B26,審判員!$A:$C,3,FALSE))</f>
        <v/>
      </c>
      <c r="E27" s="98"/>
      <c r="F27" s="99" t="str">
        <f>IF(ISERROR(VLOOKUP(CONCATENATE($F$10,"_",G27),選手名簿!$A:$E,5,FALSE))=TRUE,"",VLOOKUP(CONCATENATE($F$10,"_",G27),選手名簿!$A:$E,5,FALSE))</f>
        <v/>
      </c>
      <c r="G27" s="100"/>
      <c r="H27" s="100"/>
      <c r="I27" s="100"/>
      <c r="J27" s="90"/>
      <c r="K27" s="100"/>
      <c r="L27" s="100"/>
      <c r="M27" s="100"/>
      <c r="N27" s="99" t="str">
        <f>IF(ISERROR(VLOOKUP(CONCATENATE($N$10,"_",M27),選手名簿!$A:$E,5,FALSE))=TRUE,"",VLOOKUP(CONCATENATE($N$10,"_",M27),選手名簿!$A:$E,5,FALSE))</f>
        <v/>
      </c>
      <c r="O27" s="216"/>
      <c r="Q27" s="385" t="s">
        <v>288</v>
      </c>
      <c r="R27" s="1045" t="str">
        <f>IF(ISERROR(VLOOKUP(R26,審判員!$A:$C,2,FALSE))=TRUE,"",VLOOKUP(R26,審判員!$A:$C,2,FALSE))</f>
        <v/>
      </c>
      <c r="S27" s="1046"/>
      <c r="T27" s="385" t="str">
        <f>IF(ISERROR(VLOOKUP(R26,審判員!$A:$C,3,FALSE))=TRUE,"",VLOOKUP(R26,審判員!$A:$C,3,FALSE))</f>
        <v/>
      </c>
      <c r="U27" s="98"/>
      <c r="V27" s="99" t="str">
        <f>IF(ISERROR(VLOOKUP(CONCATENATE($V$10,"_",W27),選手名簿!$A:$E,5,FALSE))=TRUE,"",VLOOKUP(CONCATENATE($V$10,"_",W27),選手名簿!$A:$E,5,FALSE))</f>
        <v/>
      </c>
      <c r="W27" s="100"/>
      <c r="X27" s="100"/>
      <c r="Y27" s="100"/>
      <c r="Z27" s="90"/>
      <c r="AA27" s="100"/>
      <c r="AB27" s="100"/>
      <c r="AC27" s="100"/>
      <c r="AD27" s="99" t="str">
        <f>IF(ISERROR(VLOOKUP(CONCATENATE($AD$10,"_",AC27),選手名簿!$A:$E,5,FALSE))=TRUE,"",VLOOKUP(CONCATENATE($AD$10,"_",AC27),選手名簿!$A:$E,5,FALSE))</f>
        <v/>
      </c>
      <c r="AE27" s="216"/>
    </row>
    <row r="28" spans="1:31" ht="20.25" customHeight="1" x14ac:dyDescent="0.15">
      <c r="A28" s="385" t="s">
        <v>255</v>
      </c>
      <c r="B28" s="1043"/>
      <c r="C28" s="1043"/>
      <c r="D28" s="1043"/>
      <c r="E28" s="98"/>
      <c r="F28" s="99" t="str">
        <f>IF(ISERROR(VLOOKUP(CONCATENATE($F$10,"_",G28),選手名簿!$A:$E,5,FALSE))=TRUE,"",VLOOKUP(CONCATENATE($F$10,"_",G28),選手名簿!$A:$E,5,FALSE))</f>
        <v/>
      </c>
      <c r="G28" s="100"/>
      <c r="H28" s="100"/>
      <c r="I28" s="100"/>
      <c r="J28" s="90"/>
      <c r="K28" s="100"/>
      <c r="L28" s="100"/>
      <c r="M28" s="100"/>
      <c r="N28" s="99" t="str">
        <f>IF(ISERROR(VLOOKUP(CONCATENATE($N$10,"_",M28),選手名簿!$A:$E,5,FALSE))=TRUE,"",VLOOKUP(CONCATENATE($N$10,"_",M28),選手名簿!$A:$E,5,FALSE))</f>
        <v/>
      </c>
      <c r="O28" s="216"/>
      <c r="Q28" s="385" t="s">
        <v>255</v>
      </c>
      <c r="R28" s="1043"/>
      <c r="S28" s="1043"/>
      <c r="T28" s="1044"/>
      <c r="U28" s="98"/>
      <c r="V28" s="99" t="str">
        <f>IF(ISERROR(VLOOKUP(CONCATENATE($V$10,"_",W28),選手名簿!$A:$E,5,FALSE))=TRUE,"",VLOOKUP(CONCATENATE($V$10,"_",W28),選手名簿!$A:$E,5,FALSE))</f>
        <v/>
      </c>
      <c r="W28" s="100"/>
      <c r="X28" s="100"/>
      <c r="Y28" s="100"/>
      <c r="Z28" s="90"/>
      <c r="AA28" s="100"/>
      <c r="AB28" s="100"/>
      <c r="AC28" s="100"/>
      <c r="AD28" s="99" t="str">
        <f>IF(ISERROR(VLOOKUP(CONCATENATE($AD$10,"_",AC28),選手名簿!$A:$E,5,FALSE))=TRUE,"",VLOOKUP(CONCATENATE($AD$10,"_",AC28),選手名簿!$A:$E,5,FALSE))</f>
        <v/>
      </c>
      <c r="AE28" s="216"/>
    </row>
    <row r="29" spans="1:31" ht="20.25" customHeight="1" x14ac:dyDescent="0.15">
      <c r="A29" s="385" t="s">
        <v>289</v>
      </c>
      <c r="B29" s="1045" t="str">
        <f>IF(ISERROR(VLOOKUP(B28,審判員!$A:$C,2,FALSE))=TRUE,"",VLOOKUP(B28,審判員!$A:$C,2,FALSE))</f>
        <v/>
      </c>
      <c r="C29" s="1046"/>
      <c r="D29" s="386" t="str">
        <f>IF(ISERROR(VLOOKUP(B28,審判員!$A:$C,3,FALSE))=TRUE,"",VLOOKUP(B28,審判員!$A:$C,3,FALSE))</f>
        <v/>
      </c>
      <c r="E29" s="98"/>
      <c r="F29" s="99" t="str">
        <f>IF(ISERROR(VLOOKUP(CONCATENATE($F$10,"_",G29),選手名簿!$A:$E,5,FALSE))=TRUE,"",VLOOKUP(CONCATENATE($F$10,"_",G29),選手名簿!$A:$E,5,FALSE))</f>
        <v/>
      </c>
      <c r="G29" s="100"/>
      <c r="H29" s="100"/>
      <c r="I29" s="100"/>
      <c r="J29" s="90"/>
      <c r="K29" s="100"/>
      <c r="L29" s="100"/>
      <c r="M29" s="100"/>
      <c r="N29" s="99" t="str">
        <f>IF(ISERROR(VLOOKUP(CONCATENATE($N$10,"_",M29),選手名簿!$A:$E,5,FALSE))=TRUE,"",VLOOKUP(CONCATENATE($N$10,"_",M29),選手名簿!$A:$E,5,FALSE))</f>
        <v/>
      </c>
      <c r="O29" s="216"/>
      <c r="Q29" s="385" t="s">
        <v>289</v>
      </c>
      <c r="R29" s="1045" t="str">
        <f>IF(ISERROR(VLOOKUP(R28,審判員!$A:$C,2,FALSE))=TRUE,"",VLOOKUP(R28,審判員!$A:$C,2,FALSE))</f>
        <v/>
      </c>
      <c r="S29" s="1046"/>
      <c r="T29" s="385" t="str">
        <f>IF(ISERROR(VLOOKUP(R28,審判員!$A:$C,3,FALSE))=TRUE,"",VLOOKUP(R28,審判員!$A:$C,3,FALSE))</f>
        <v/>
      </c>
      <c r="U29" s="98"/>
      <c r="V29" s="99" t="str">
        <f>IF(ISERROR(VLOOKUP(CONCATENATE($V$10,"_",W29),選手名簿!$A:$E,5,FALSE))=TRUE,"",VLOOKUP(CONCATENATE($V$10,"_",W29),選手名簿!$A:$E,5,FALSE))</f>
        <v/>
      </c>
      <c r="W29" s="100"/>
      <c r="X29" s="100"/>
      <c r="Y29" s="100"/>
      <c r="Z29" s="90"/>
      <c r="AA29" s="100"/>
      <c r="AB29" s="100"/>
      <c r="AC29" s="100"/>
      <c r="AD29" s="99" t="str">
        <f>IF(ISERROR(VLOOKUP(CONCATENATE($AD$10,"_",AC29),選手名簿!$A:$E,5,FALSE))=TRUE,"",VLOOKUP(CONCATENATE($AD$10,"_",AC29),選手名簿!$A:$E,5,FALSE))</f>
        <v/>
      </c>
      <c r="AE29" s="216"/>
    </row>
    <row r="30" spans="1:31" ht="20.25" customHeight="1" x14ac:dyDescent="0.15">
      <c r="A30" s="96" t="s">
        <v>255</v>
      </c>
      <c r="B30" s="1047"/>
      <c r="C30" s="1047"/>
      <c r="D30" s="1047"/>
      <c r="E30" s="98"/>
      <c r="F30" s="99" t="str">
        <f>IF(ISERROR(VLOOKUP(CONCATENATE($F$10,"_",G30),選手名簿!$A:$E,5,FALSE))=TRUE,"",VLOOKUP(CONCATENATE($F$10,"_",G30),選手名簿!$A:$E,5,FALSE))</f>
        <v/>
      </c>
      <c r="G30" s="100"/>
      <c r="H30" s="100"/>
      <c r="I30" s="100"/>
      <c r="J30" s="90"/>
      <c r="K30" s="100"/>
      <c r="L30" s="100"/>
      <c r="M30" s="100"/>
      <c r="N30" s="99" t="str">
        <f>IF(ISERROR(VLOOKUP(CONCATENATE($N$10,"_",M30),選手名簿!$A:$E,5,FALSE))=TRUE,"",VLOOKUP(CONCATENATE($N$10,"_",M30),選手名簿!$A:$E,5,FALSE))</f>
        <v/>
      </c>
      <c r="O30" s="216"/>
      <c r="Q30" s="96" t="s">
        <v>255</v>
      </c>
      <c r="R30" s="1047"/>
      <c r="S30" s="1047"/>
      <c r="T30" s="1048"/>
      <c r="U30" s="98"/>
      <c r="V30" s="99" t="str">
        <f>IF(ISERROR(VLOOKUP(CONCATENATE($V$10,"_",W30),選手名簿!$A:$E,5,FALSE))=TRUE,"",VLOOKUP(CONCATENATE($V$10,"_",W30),選手名簿!$A:$E,5,FALSE))</f>
        <v/>
      </c>
      <c r="W30" s="100"/>
      <c r="X30" s="100"/>
      <c r="Y30" s="100"/>
      <c r="Z30" s="90"/>
      <c r="AA30" s="100"/>
      <c r="AB30" s="100"/>
      <c r="AC30" s="100"/>
      <c r="AD30" s="99" t="str">
        <f>IF(ISERROR(VLOOKUP(CONCATENATE($AD$10,"_",AC30),選手名簿!$A:$E,5,FALSE))=TRUE,"",VLOOKUP(CONCATENATE($AD$10,"_",AC30),選手名簿!$A:$E,5,FALSE))</f>
        <v/>
      </c>
      <c r="AE30" s="216"/>
    </row>
    <row r="31" spans="1:31" ht="20.25" customHeight="1" thickBot="1" x14ac:dyDescent="0.2">
      <c r="A31" s="72" t="s">
        <v>290</v>
      </c>
      <c r="B31" s="1035" t="str">
        <f>IF(ISERROR(VLOOKUP(B30,審判員!$A:$C,2,FALSE))=TRUE,"",VLOOKUP(B30,審判員!$A:$C,2,FALSE))</f>
        <v/>
      </c>
      <c r="C31" s="1036"/>
      <c r="D31" s="97" t="str">
        <f>IF(ISERROR(VLOOKUP(B30,審判員!$A:$C,3,FALSE))=TRUE,"",VLOOKUP(B30,審判員!$A:$C,3,FALSE))</f>
        <v/>
      </c>
      <c r="E31" s="102"/>
      <c r="F31" s="103" t="str">
        <f>IF(ISERROR(VLOOKUP(CONCATENATE($F$10,"_",G31),選手名簿!$A:$E,5,FALSE))=TRUE,"",VLOOKUP(CONCATENATE($F$10,"_",G31),選手名簿!$A:$E,5,FALSE))</f>
        <v/>
      </c>
      <c r="G31" s="104"/>
      <c r="H31" s="104"/>
      <c r="I31" s="104"/>
      <c r="J31" s="95"/>
      <c r="K31" s="104"/>
      <c r="L31" s="104"/>
      <c r="M31" s="104"/>
      <c r="N31" s="103" t="str">
        <f>IF(ISERROR(VLOOKUP(CONCATENATE($N$10,"_",M31),選手名簿!$A:$E,5,FALSE))=TRUE,"",VLOOKUP(CONCATENATE($N$10,"_",M31),選手名簿!$A:$E,5,FALSE))</f>
        <v/>
      </c>
      <c r="O31" s="217"/>
      <c r="Q31" s="72" t="s">
        <v>290</v>
      </c>
      <c r="R31" s="1035" t="str">
        <f>IF(ISERROR(VLOOKUP(R30,審判員!$A:$C,2,FALSE))=TRUE,"",VLOOKUP(R30,審判員!$A:$C,2,FALSE))</f>
        <v/>
      </c>
      <c r="S31" s="1036"/>
      <c r="T31" s="72" t="str">
        <f>IF(ISERROR(VLOOKUP(R30,審判員!$A:$C,3,FALSE))=TRUE,"",VLOOKUP(R30,審判員!$A:$C,3,FALSE))</f>
        <v/>
      </c>
      <c r="U31" s="102"/>
      <c r="V31" s="103" t="str">
        <f>IF(ISERROR(VLOOKUP(CONCATENATE($V$10,"_",W31),選手名簿!$A:$E,5,FALSE))=TRUE,"",VLOOKUP(CONCATENATE($V$10,"_",W31),選手名簿!$A:$E,5,FALSE))</f>
        <v/>
      </c>
      <c r="W31" s="104"/>
      <c r="X31" s="104"/>
      <c r="Y31" s="104"/>
      <c r="Z31" s="95"/>
      <c r="AA31" s="104"/>
      <c r="AB31" s="104"/>
      <c r="AC31" s="104"/>
      <c r="AD31" s="103" t="str">
        <f>IF(ISERROR(VLOOKUP(CONCATENATE($AD$10,"_",AC31),選手名簿!$A:$E,5,FALSE))=TRUE,"",VLOOKUP(CONCATENATE($AD$10,"_",AC31),選手名簿!$A:$E,5,FALSE))</f>
        <v/>
      </c>
      <c r="AE31" s="217"/>
    </row>
    <row r="32" spans="1:31" ht="9.9499999999999993" customHeight="1" x14ac:dyDescent="0.15">
      <c r="E32" s="105"/>
      <c r="U32" s="105"/>
    </row>
    <row r="33" spans="1:31" ht="9.9499999999999993" customHeight="1" x14ac:dyDescent="0.15">
      <c r="E33" s="105"/>
      <c r="U33" s="105"/>
    </row>
    <row r="34" spans="1:31" ht="9.9499999999999993" customHeight="1" x14ac:dyDescent="0.15"/>
    <row r="35" spans="1:31" ht="9.9499999999999993" customHeight="1" x14ac:dyDescent="0.15"/>
    <row r="36" spans="1:31" ht="9.9499999999999993" customHeight="1" x14ac:dyDescent="0.15"/>
    <row r="37" spans="1:31" ht="9.9499999999999993" customHeight="1" x14ac:dyDescent="0.15"/>
    <row r="38" spans="1:31" ht="9.9499999999999993" customHeight="1" thickBot="1" x14ac:dyDescent="0.2">
      <c r="E38" s="105"/>
      <c r="U38" s="105"/>
    </row>
    <row r="39" spans="1:31" ht="27.4" customHeight="1" x14ac:dyDescent="0.15">
      <c r="A39" s="221" t="s">
        <v>413</v>
      </c>
      <c r="B39" s="1054"/>
      <c r="C39" s="1055"/>
      <c r="D39" s="1056"/>
      <c r="E39" s="1049">
        <f>予選リーグ!B23</f>
        <v>0.4861111111111111</v>
      </c>
      <c r="F39" s="1029">
        <f>F6</f>
        <v>0</v>
      </c>
      <c r="G39" s="1026" t="str">
        <f>IF(I39="","",SUM(I39:I40))</f>
        <v/>
      </c>
      <c r="H39" s="1032" t="s">
        <v>240</v>
      </c>
      <c r="I39" s="81"/>
      <c r="J39" s="81" t="s">
        <v>120</v>
      </c>
      <c r="K39" s="81"/>
      <c r="L39" s="1032" t="s">
        <v>241</v>
      </c>
      <c r="M39" s="1026" t="str">
        <f>IF(K39="","",SUM(K39:K40))</f>
        <v/>
      </c>
      <c r="N39" s="1029">
        <f>F7</f>
        <v>0</v>
      </c>
      <c r="O39" s="1037"/>
      <c r="Q39" s="221" t="s">
        <v>413</v>
      </c>
      <c r="R39" s="1054"/>
      <c r="S39" s="1055"/>
      <c r="T39" s="1056"/>
      <c r="U39" s="1049">
        <f>予選リーグ!B27</f>
        <v>0.55555555555555558</v>
      </c>
      <c r="V39" s="1029">
        <f>V6</f>
        <v>0</v>
      </c>
      <c r="W39" s="1026" t="str">
        <f>IF(Y39="","",SUM(Y39:Y40))</f>
        <v/>
      </c>
      <c r="X39" s="1032" t="s">
        <v>240</v>
      </c>
      <c r="Y39" s="81"/>
      <c r="Z39" s="81" t="s">
        <v>120</v>
      </c>
      <c r="AA39" s="81"/>
      <c r="AB39" s="1032" t="s">
        <v>241</v>
      </c>
      <c r="AC39" s="1026" t="str">
        <f>IF(AA39="","",SUM(AA39:AA40))</f>
        <v/>
      </c>
      <c r="AD39" s="1029">
        <f>V7</f>
        <v>0</v>
      </c>
      <c r="AE39" s="1037"/>
    </row>
    <row r="40" spans="1:31" ht="27.4" customHeight="1" x14ac:dyDescent="0.15">
      <c r="A40" s="222" t="s">
        <v>414</v>
      </c>
      <c r="B40" s="1052"/>
      <c r="C40" s="1052"/>
      <c r="D40" s="1053"/>
      <c r="E40" s="1050"/>
      <c r="F40" s="1030"/>
      <c r="G40" s="1027"/>
      <c r="H40" s="1033"/>
      <c r="J40" s="75" t="s">
        <v>121</v>
      </c>
      <c r="L40" s="1033"/>
      <c r="M40" s="1027"/>
      <c r="N40" s="1030"/>
      <c r="O40" s="1038"/>
      <c r="Q40" s="222" t="s">
        <v>414</v>
      </c>
      <c r="R40" s="1052"/>
      <c r="S40" s="1052"/>
      <c r="T40" s="1053"/>
      <c r="U40" s="1050"/>
      <c r="V40" s="1030"/>
      <c r="W40" s="1027"/>
      <c r="X40" s="1033"/>
      <c r="Z40" s="75" t="s">
        <v>121</v>
      </c>
      <c r="AB40" s="1033"/>
      <c r="AC40" s="1027"/>
      <c r="AD40" s="1030"/>
      <c r="AE40" s="1038"/>
    </row>
    <row r="41" spans="1:31" ht="27.4" customHeight="1" thickBot="1" x14ac:dyDescent="0.2">
      <c r="A41" s="222" t="s">
        <v>415</v>
      </c>
      <c r="B41" s="1054"/>
      <c r="C41" s="1055"/>
      <c r="D41" s="1056"/>
      <c r="E41" s="1051"/>
      <c r="F41" s="1031"/>
      <c r="G41" s="1028"/>
      <c r="H41" s="1034"/>
      <c r="I41" s="82"/>
      <c r="J41" s="82" t="s">
        <v>214</v>
      </c>
      <c r="K41" s="82"/>
      <c r="L41" s="1034"/>
      <c r="M41" s="1028"/>
      <c r="N41" s="1031"/>
      <c r="O41" s="1039"/>
      <c r="Q41" s="222" t="s">
        <v>415</v>
      </c>
      <c r="R41" s="1054"/>
      <c r="S41" s="1055"/>
      <c r="T41" s="1056"/>
      <c r="U41" s="1051"/>
      <c r="V41" s="1031"/>
      <c r="W41" s="1028"/>
      <c r="X41" s="1034"/>
      <c r="Y41" s="82"/>
      <c r="Z41" s="82" t="s">
        <v>214</v>
      </c>
      <c r="AA41" s="82"/>
      <c r="AB41" s="1034"/>
      <c r="AC41" s="1028"/>
      <c r="AD41" s="1031"/>
      <c r="AE41" s="1039"/>
    </row>
    <row r="42" spans="1:31" ht="27.4" customHeight="1" thickTop="1" x14ac:dyDescent="0.15">
      <c r="A42" s="1041" t="s">
        <v>291</v>
      </c>
      <c r="B42" s="1041"/>
      <c r="C42" s="1041"/>
      <c r="D42" s="1042"/>
      <c r="E42" s="218" t="s">
        <v>411</v>
      </c>
      <c r="F42" s="84" t="s">
        <v>216</v>
      </c>
      <c r="G42" s="84" t="s">
        <v>292</v>
      </c>
      <c r="H42" s="84" t="s">
        <v>149</v>
      </c>
      <c r="I42" s="220" t="s">
        <v>412</v>
      </c>
      <c r="J42" s="85"/>
      <c r="K42" s="220" t="s">
        <v>412</v>
      </c>
      <c r="L42" s="84" t="s">
        <v>149</v>
      </c>
      <c r="M42" s="84" t="s">
        <v>292</v>
      </c>
      <c r="N42" s="84" t="s">
        <v>216</v>
      </c>
      <c r="O42" s="219" t="s">
        <v>411</v>
      </c>
      <c r="Q42" s="1041" t="s">
        <v>291</v>
      </c>
      <c r="R42" s="1041"/>
      <c r="S42" s="1041"/>
      <c r="T42" s="1042"/>
      <c r="U42" s="218" t="s">
        <v>411</v>
      </c>
      <c r="V42" s="84" t="s">
        <v>216</v>
      </c>
      <c r="W42" s="84" t="s">
        <v>292</v>
      </c>
      <c r="X42" s="84" t="s">
        <v>149</v>
      </c>
      <c r="Y42" s="220" t="s">
        <v>412</v>
      </c>
      <c r="Z42" s="85"/>
      <c r="AA42" s="220" t="s">
        <v>412</v>
      </c>
      <c r="AB42" s="84" t="s">
        <v>149</v>
      </c>
      <c r="AC42" s="84" t="s">
        <v>292</v>
      </c>
      <c r="AD42" s="84" t="s">
        <v>216</v>
      </c>
      <c r="AE42" s="219" t="s">
        <v>411</v>
      </c>
    </row>
    <row r="43" spans="1:31" ht="20.25" hidden="1" customHeight="1" x14ac:dyDescent="0.15">
      <c r="E43" s="87" t="s">
        <v>257</v>
      </c>
      <c r="F43" s="88" t="str">
        <f>IF(ISERROR(VLOOKUP(CONCATENATE($F$39,"_",G43),選手名簿!$A:$E,5,FALSE))=TRUE,"",VLOOKUP(CONCATENATE($F$39,"_",G43),選手名簿!$A:$E,5,FALSE))</f>
        <v/>
      </c>
      <c r="G43" s="89"/>
      <c r="H43" s="89"/>
      <c r="I43" s="89"/>
      <c r="J43" s="90"/>
      <c r="K43" s="89"/>
      <c r="L43" s="89"/>
      <c r="M43" s="89"/>
      <c r="N43" s="88" t="str">
        <f>IF(ISERROR(VLOOKUP(CONCATENATE($N$39,"_",M43),選手名簿!$A:$E,5,FALSE))=TRUE,"",VLOOKUP(CONCATENATE($N$39,"_",M43),選手名簿!$A:$E,5,FALSE))</f>
        <v/>
      </c>
      <c r="O43" s="101"/>
      <c r="U43" s="87" t="s">
        <v>257</v>
      </c>
      <c r="V43" s="88" t="str">
        <f>IF(ISERROR(VLOOKUP(CONCATENATE($V$39,"_",W43),選手名簿!$A:$E,5,FALSE))=TRUE,"",VLOOKUP(CONCATENATE($V$39,"_",W43),選手名簿!$A:$E,5,FALSE))</f>
        <v/>
      </c>
      <c r="W43" s="89"/>
      <c r="X43" s="89"/>
      <c r="Y43" s="89"/>
      <c r="Z43" s="90"/>
      <c r="AA43" s="89"/>
      <c r="AB43" s="89"/>
      <c r="AC43" s="89"/>
      <c r="AD43" s="88" t="str">
        <f>IF(ISERROR(VLOOKUP(CONCATENATE($AD$39,"_",AC43),選手名簿!$A:$E,5,FALSE))=TRUE,"",VLOOKUP(CONCATENATE($AD$39,"_",AC43),選手名簿!$A:$E,5,FALSE))</f>
        <v/>
      </c>
      <c r="AE43" s="101"/>
    </row>
    <row r="44" spans="1:31" ht="20.25" hidden="1" customHeight="1" x14ac:dyDescent="0.15">
      <c r="E44" s="87" t="s">
        <v>257</v>
      </c>
      <c r="F44" s="88" t="str">
        <f>IF(ISERROR(VLOOKUP(CONCATENATE($F$39,"_",G44),選手名簿!$A:$E,5,FALSE))=TRUE,"",VLOOKUP(CONCATENATE($F$39,"_",G44),選手名簿!$A:$E,5,FALSE))</f>
        <v/>
      </c>
      <c r="G44" s="89"/>
      <c r="H44" s="89"/>
      <c r="I44" s="89"/>
      <c r="J44" s="90"/>
      <c r="K44" s="89"/>
      <c r="L44" s="89"/>
      <c r="M44" s="89"/>
      <c r="N44" s="88" t="str">
        <f>IF(ISERROR(VLOOKUP(CONCATENATE($N$39,"_",M44),選手名簿!$A:$E,5,FALSE))=TRUE,"",VLOOKUP(CONCATENATE($N$39,"_",M44),選手名簿!$A:$E,5,FALSE))</f>
        <v/>
      </c>
      <c r="O44" s="101"/>
      <c r="U44" s="87" t="s">
        <v>257</v>
      </c>
      <c r="V44" s="88" t="str">
        <f>IF(ISERROR(VLOOKUP(CONCATENATE($V$39,"_",W44),選手名簿!$A:$E,5,FALSE))=TRUE,"",VLOOKUP(CONCATENATE($V$39,"_",W44),選手名簿!$A:$E,5,FALSE))</f>
        <v/>
      </c>
      <c r="W44" s="89"/>
      <c r="X44" s="89"/>
      <c r="Y44" s="89"/>
      <c r="Z44" s="90"/>
      <c r="AA44" s="89"/>
      <c r="AB44" s="89"/>
      <c r="AC44" s="89"/>
      <c r="AD44" s="88" t="str">
        <f>IF(ISERROR(VLOOKUP(CONCATENATE($AD$39,"_",AC44),選手名簿!$A:$E,5,FALSE))=TRUE,"",VLOOKUP(CONCATENATE($AD$39,"_",AC44),選手名簿!$A:$E,5,FALSE))</f>
        <v/>
      </c>
      <c r="AE44" s="101"/>
    </row>
    <row r="45" spans="1:31" ht="20.25" hidden="1" customHeight="1" x14ac:dyDescent="0.15">
      <c r="E45" s="87" t="s">
        <v>257</v>
      </c>
      <c r="F45" s="88" t="str">
        <f>IF(ISERROR(VLOOKUP(CONCATENATE($F$39,"_",G45),選手名簿!$A:$E,5,FALSE))=TRUE,"",VLOOKUP(CONCATENATE($F$39,"_",G45),選手名簿!$A:$E,5,FALSE))</f>
        <v/>
      </c>
      <c r="G45" s="89"/>
      <c r="H45" s="89"/>
      <c r="I45" s="89"/>
      <c r="J45" s="90"/>
      <c r="K45" s="89"/>
      <c r="L45" s="89"/>
      <c r="M45" s="89"/>
      <c r="N45" s="88" t="str">
        <f>IF(ISERROR(VLOOKUP(CONCATENATE($N$39,"_",M45),選手名簿!$A:$E,5,FALSE))=TRUE,"",VLOOKUP(CONCATENATE($N$39,"_",M45),選手名簿!$A:$E,5,FALSE))</f>
        <v/>
      </c>
      <c r="O45" s="101"/>
      <c r="U45" s="87" t="s">
        <v>257</v>
      </c>
      <c r="V45" s="88" t="str">
        <f>IF(ISERROR(VLOOKUP(CONCATENATE($V$39,"_",W45),選手名簿!$A:$E,5,FALSE))=TRUE,"",VLOOKUP(CONCATENATE($V$39,"_",W45),選手名簿!$A:$E,5,FALSE))</f>
        <v/>
      </c>
      <c r="W45" s="89"/>
      <c r="X45" s="89"/>
      <c r="Y45" s="89"/>
      <c r="Z45" s="90"/>
      <c r="AA45" s="89"/>
      <c r="AB45" s="89"/>
      <c r="AC45" s="89"/>
      <c r="AD45" s="88" t="str">
        <f>IF(ISERROR(VLOOKUP(CONCATENATE($AD$39,"_",AC45),選手名簿!$A:$E,5,FALSE))=TRUE,"",VLOOKUP(CONCATENATE($AD$39,"_",AC45),選手名簿!$A:$E,5,FALSE))</f>
        <v/>
      </c>
      <c r="AE45" s="101"/>
    </row>
    <row r="46" spans="1:31" ht="20.25" hidden="1" customHeight="1" x14ac:dyDescent="0.15">
      <c r="E46" s="87" t="s">
        <v>257</v>
      </c>
      <c r="F46" s="88" t="str">
        <f>IF(ISERROR(VLOOKUP(CONCATENATE($F$39,"_",G46),選手名簿!$A:$E,5,FALSE))=TRUE,"",VLOOKUP(CONCATENATE($F$39,"_",G46),選手名簿!$A:$E,5,FALSE))</f>
        <v/>
      </c>
      <c r="G46" s="89"/>
      <c r="H46" s="89"/>
      <c r="I46" s="89"/>
      <c r="J46" s="90"/>
      <c r="K46" s="89"/>
      <c r="L46" s="89"/>
      <c r="M46" s="89"/>
      <c r="N46" s="88" t="str">
        <f>IF(ISERROR(VLOOKUP(CONCATENATE($N$39,"_",M46),選手名簿!$A:$E,5,FALSE))=TRUE,"",VLOOKUP(CONCATENATE($N$39,"_",M46),選手名簿!$A:$E,5,FALSE))</f>
        <v/>
      </c>
      <c r="O46" s="101"/>
      <c r="U46" s="87" t="s">
        <v>257</v>
      </c>
      <c r="V46" s="88" t="str">
        <f>IF(ISERROR(VLOOKUP(CONCATENATE($V$39,"_",W46),選手名簿!$A:$E,5,FALSE))=TRUE,"",VLOOKUP(CONCATENATE($V$39,"_",W46),選手名簿!$A:$E,5,FALSE))</f>
        <v/>
      </c>
      <c r="W46" s="89"/>
      <c r="X46" s="89"/>
      <c r="Y46" s="89"/>
      <c r="Z46" s="90"/>
      <c r="AA46" s="89"/>
      <c r="AB46" s="89"/>
      <c r="AC46" s="89"/>
      <c r="AD46" s="88" t="str">
        <f>IF(ISERROR(VLOOKUP(CONCATENATE($AD$39,"_",AC46),選手名簿!$A:$E,5,FALSE))=TRUE,"",VLOOKUP(CONCATENATE($AD$39,"_",AC46),選手名簿!$A:$E,5,FALSE))</f>
        <v/>
      </c>
      <c r="AE46" s="101"/>
    </row>
    <row r="47" spans="1:31" ht="20.25" hidden="1" customHeight="1" x14ac:dyDescent="0.15">
      <c r="E47" s="87" t="s">
        <v>257</v>
      </c>
      <c r="F47" s="88" t="str">
        <f>IF(ISERROR(VLOOKUP(CONCATENATE($F$39,"_",G47),選手名簿!$A:$E,5,FALSE))=TRUE,"",VLOOKUP(CONCATENATE($F$39,"_",G47),選手名簿!$A:$E,5,FALSE))</f>
        <v/>
      </c>
      <c r="G47" s="89"/>
      <c r="H47" s="89"/>
      <c r="I47" s="89"/>
      <c r="J47" s="90"/>
      <c r="K47" s="89"/>
      <c r="L47" s="89"/>
      <c r="M47" s="89"/>
      <c r="N47" s="88" t="str">
        <f>IF(ISERROR(VLOOKUP(CONCATENATE($N$39,"_",M47),選手名簿!$A:$E,5,FALSE))=TRUE,"",VLOOKUP(CONCATENATE($N$39,"_",M47),選手名簿!$A:$E,5,FALSE))</f>
        <v/>
      </c>
      <c r="O47" s="101"/>
      <c r="U47" s="87" t="s">
        <v>257</v>
      </c>
      <c r="V47" s="88" t="str">
        <f>IF(ISERROR(VLOOKUP(CONCATENATE($V$39,"_",W47),選手名簿!$A:$E,5,FALSE))=TRUE,"",VLOOKUP(CONCATENATE($V$39,"_",W47),選手名簿!$A:$E,5,FALSE))</f>
        <v/>
      </c>
      <c r="W47" s="89"/>
      <c r="X47" s="89"/>
      <c r="Y47" s="89"/>
      <c r="Z47" s="90"/>
      <c r="AA47" s="89"/>
      <c r="AB47" s="89"/>
      <c r="AC47" s="89"/>
      <c r="AD47" s="88" t="str">
        <f>IF(ISERROR(VLOOKUP(CONCATENATE($AD$39,"_",AC47),選手名簿!$A:$E,5,FALSE))=TRUE,"",VLOOKUP(CONCATENATE($AD$39,"_",AC47),選手名簿!$A:$E,5,FALSE))</f>
        <v/>
      </c>
      <c r="AE47" s="101"/>
    </row>
    <row r="48" spans="1:31" ht="20.25" hidden="1" customHeight="1" x14ac:dyDescent="0.15">
      <c r="E48" s="87" t="s">
        <v>257</v>
      </c>
      <c r="F48" s="88" t="str">
        <f>IF(ISERROR(VLOOKUP(CONCATENATE($F$39,"_",G48),選手名簿!$A:$E,5,FALSE))=TRUE,"",VLOOKUP(CONCATENATE($F$39,"_",G48),選手名簿!$A:$E,5,FALSE))</f>
        <v/>
      </c>
      <c r="G48" s="89"/>
      <c r="H48" s="89"/>
      <c r="I48" s="89"/>
      <c r="J48" s="90"/>
      <c r="K48" s="89"/>
      <c r="L48" s="89"/>
      <c r="M48" s="89"/>
      <c r="N48" s="88" t="str">
        <f>IF(ISERROR(VLOOKUP(CONCATENATE($N$39,"_",M48),選手名簿!$A:$E,5,FALSE))=TRUE,"",VLOOKUP(CONCATENATE($N$39,"_",M48),選手名簿!$A:$E,5,FALSE))</f>
        <v/>
      </c>
      <c r="O48" s="101"/>
      <c r="U48" s="87" t="s">
        <v>257</v>
      </c>
      <c r="V48" s="88" t="str">
        <f>IF(ISERROR(VLOOKUP(CONCATENATE($V$39,"_",W48),選手名簿!$A:$E,5,FALSE))=TRUE,"",VLOOKUP(CONCATENATE($V$39,"_",W48),選手名簿!$A:$E,5,FALSE))</f>
        <v/>
      </c>
      <c r="W48" s="89"/>
      <c r="X48" s="89"/>
      <c r="Y48" s="89"/>
      <c r="Z48" s="90"/>
      <c r="AA48" s="89"/>
      <c r="AB48" s="89"/>
      <c r="AC48" s="89"/>
      <c r="AD48" s="88" t="str">
        <f>IF(ISERROR(VLOOKUP(CONCATENATE($AD$39,"_",AC48),選手名簿!$A:$E,5,FALSE))=TRUE,"",VLOOKUP(CONCATENATE($AD$39,"_",AC48),選手名簿!$A:$E,5,FALSE))</f>
        <v/>
      </c>
      <c r="AE48" s="101"/>
    </row>
    <row r="49" spans="1:31" ht="20.25" hidden="1" customHeight="1" x14ac:dyDescent="0.15">
      <c r="E49" s="87" t="s">
        <v>257</v>
      </c>
      <c r="F49" s="88" t="str">
        <f>IF(ISERROR(VLOOKUP(CONCATENATE($F$39,"_",G49),選手名簿!$A:$E,5,FALSE))=TRUE,"",VLOOKUP(CONCATENATE($F$39,"_",G49),選手名簿!$A:$E,5,FALSE))</f>
        <v/>
      </c>
      <c r="G49" s="89"/>
      <c r="H49" s="89"/>
      <c r="I49" s="89"/>
      <c r="J49" s="90"/>
      <c r="K49" s="89"/>
      <c r="L49" s="89"/>
      <c r="M49" s="89"/>
      <c r="N49" s="88" t="str">
        <f>IF(ISERROR(VLOOKUP(CONCATENATE($N$39,"_",M49),選手名簿!$A:$E,5,FALSE))=TRUE,"",VLOOKUP(CONCATENATE($N$39,"_",M49),選手名簿!$A:$E,5,FALSE))</f>
        <v/>
      </c>
      <c r="O49" s="101"/>
      <c r="U49" s="87" t="s">
        <v>257</v>
      </c>
      <c r="V49" s="88" t="str">
        <f>IF(ISERROR(VLOOKUP(CONCATENATE($V$39,"_",W49),選手名簿!$A:$E,5,FALSE))=TRUE,"",VLOOKUP(CONCATENATE($V$39,"_",W49),選手名簿!$A:$E,5,FALSE))</f>
        <v/>
      </c>
      <c r="W49" s="89"/>
      <c r="X49" s="89"/>
      <c r="Y49" s="89"/>
      <c r="Z49" s="90"/>
      <c r="AA49" s="89"/>
      <c r="AB49" s="89"/>
      <c r="AC49" s="89"/>
      <c r="AD49" s="88" t="str">
        <f>IF(ISERROR(VLOOKUP(CONCATENATE($AD$39,"_",AC49),選手名簿!$A:$E,5,FALSE))=TRUE,"",VLOOKUP(CONCATENATE($AD$39,"_",AC49),選手名簿!$A:$E,5,FALSE))</f>
        <v/>
      </c>
      <c r="AE49" s="101"/>
    </row>
    <row r="50" spans="1:31" ht="20.25" hidden="1" customHeight="1" x14ac:dyDescent="0.15">
      <c r="E50" s="87" t="s">
        <v>257</v>
      </c>
      <c r="F50" s="88" t="str">
        <f>IF(ISERROR(VLOOKUP(CONCATENATE($F$39,"_",G50),選手名簿!$A:$E,5,FALSE))=TRUE,"",VLOOKUP(CONCATENATE($F$39,"_",G50),選手名簿!$A:$E,5,FALSE))</f>
        <v/>
      </c>
      <c r="G50" s="89"/>
      <c r="H50" s="89"/>
      <c r="I50" s="89"/>
      <c r="J50" s="90"/>
      <c r="K50" s="89"/>
      <c r="L50" s="89"/>
      <c r="M50" s="89"/>
      <c r="N50" s="88" t="str">
        <f>IF(ISERROR(VLOOKUP(CONCATENATE($N$39,"_",M50),選手名簿!$A:$E,5,FALSE))=TRUE,"",VLOOKUP(CONCATENATE($N$39,"_",M50),選手名簿!$A:$E,5,FALSE))</f>
        <v/>
      </c>
      <c r="O50" s="101"/>
      <c r="U50" s="87" t="s">
        <v>257</v>
      </c>
      <c r="V50" s="88" t="str">
        <f>IF(ISERROR(VLOOKUP(CONCATENATE($V$39,"_",W50),選手名簿!$A:$E,5,FALSE))=TRUE,"",VLOOKUP(CONCATENATE($V$39,"_",W50),選手名簿!$A:$E,5,FALSE))</f>
        <v/>
      </c>
      <c r="W50" s="89"/>
      <c r="X50" s="89"/>
      <c r="Y50" s="89"/>
      <c r="Z50" s="90"/>
      <c r="AA50" s="89"/>
      <c r="AB50" s="89"/>
      <c r="AC50" s="89"/>
      <c r="AD50" s="88" t="str">
        <f>IF(ISERROR(VLOOKUP(CONCATENATE($AD$39,"_",AC50),選手名簿!$A:$E,5,FALSE))=TRUE,"",VLOOKUP(CONCATENATE($AD$39,"_",AC50),選手名簿!$A:$E,5,FALSE))</f>
        <v/>
      </c>
      <c r="AE50" s="101"/>
    </row>
    <row r="51" spans="1:31" ht="20.25" hidden="1" customHeight="1" x14ac:dyDescent="0.15">
      <c r="E51" s="87" t="s">
        <v>257</v>
      </c>
      <c r="F51" s="88" t="str">
        <f>IF(ISERROR(VLOOKUP(CONCATENATE($F$39,"_",G51),選手名簿!$A:$E,5,FALSE))=TRUE,"",VLOOKUP(CONCATENATE($F$39,"_",G51),選手名簿!$A:$E,5,FALSE))</f>
        <v/>
      </c>
      <c r="G51" s="89"/>
      <c r="H51" s="89"/>
      <c r="I51" s="89"/>
      <c r="J51" s="90"/>
      <c r="K51" s="89"/>
      <c r="L51" s="89"/>
      <c r="M51" s="89"/>
      <c r="N51" s="88" t="str">
        <f>IF(ISERROR(VLOOKUP(CONCATENATE($N$39,"_",M51),選手名簿!$A:$E,5,FALSE))=TRUE,"",VLOOKUP(CONCATENATE($N$39,"_",M51),選手名簿!$A:$E,5,FALSE))</f>
        <v/>
      </c>
      <c r="O51" s="101"/>
      <c r="U51" s="87" t="s">
        <v>257</v>
      </c>
      <c r="V51" s="88" t="str">
        <f>IF(ISERROR(VLOOKUP(CONCATENATE($V$39,"_",W51),選手名簿!$A:$E,5,FALSE))=TRUE,"",VLOOKUP(CONCATENATE($V$39,"_",W51),選手名簿!$A:$E,5,FALSE))</f>
        <v/>
      </c>
      <c r="W51" s="89"/>
      <c r="X51" s="89"/>
      <c r="Y51" s="89"/>
      <c r="Z51" s="90"/>
      <c r="AA51" s="89"/>
      <c r="AB51" s="89"/>
      <c r="AC51" s="89"/>
      <c r="AD51" s="88" t="str">
        <f>IF(ISERROR(VLOOKUP(CONCATENATE($AD$39,"_",AC51),選手名簿!$A:$E,5,FALSE))=TRUE,"",VLOOKUP(CONCATENATE($AD$39,"_",AC51),選手名簿!$A:$E,5,FALSE))</f>
        <v/>
      </c>
      <c r="AE51" s="101"/>
    </row>
    <row r="52" spans="1:31" ht="20.25" hidden="1" customHeight="1" thickBot="1" x14ac:dyDescent="0.2">
      <c r="E52" s="92" t="s">
        <v>257</v>
      </c>
      <c r="F52" s="93" t="str">
        <f>IF(ISERROR(VLOOKUP(CONCATENATE($F$39,"_",G52),選手名簿!$A:$E,5,FALSE))=TRUE,"",VLOOKUP(CONCATENATE($F$39,"_",G52),選手名簿!$A:$E,5,FALSE))</f>
        <v/>
      </c>
      <c r="G52" s="94"/>
      <c r="H52" s="94"/>
      <c r="I52" s="94"/>
      <c r="J52" s="95"/>
      <c r="K52" s="94"/>
      <c r="L52" s="94"/>
      <c r="M52" s="94"/>
      <c r="N52" s="93" t="str">
        <f>IF(ISERROR(VLOOKUP(CONCATENATE($N$39,"_",M52),選手名簿!$A:$E,5,FALSE))=TRUE,"",VLOOKUP(CONCATENATE($N$39,"_",M52),選手名簿!$A:$E,5,FALSE))</f>
        <v/>
      </c>
      <c r="O52" s="101"/>
      <c r="U52" s="92" t="s">
        <v>257</v>
      </c>
      <c r="V52" s="93" t="str">
        <f>IF(ISERROR(VLOOKUP(CONCATENATE($V$39,"_",W52),選手名簿!$A:$E,5,FALSE))=TRUE,"",VLOOKUP(CONCATENATE($V$39,"_",W52),選手名簿!$A:$E,5,FALSE))</f>
        <v/>
      </c>
      <c r="W52" s="94"/>
      <c r="X52" s="94"/>
      <c r="Y52" s="94"/>
      <c r="Z52" s="95"/>
      <c r="AA52" s="94"/>
      <c r="AB52" s="94"/>
      <c r="AC52" s="94"/>
      <c r="AD52" s="93" t="str">
        <f>IF(ISERROR(VLOOKUP(CONCATENATE($AD$39,"_",AC52),選手名簿!$A:$E,5,FALSE))=TRUE,"",VLOOKUP(CONCATENATE($AD$39,"_",AC52),選手名簿!$A:$E,5,FALSE))</f>
        <v/>
      </c>
      <c r="AE52" s="101"/>
    </row>
    <row r="53" spans="1:31" ht="20.25" customHeight="1" x14ac:dyDescent="0.15">
      <c r="A53" s="96" t="s">
        <v>255</v>
      </c>
      <c r="B53" s="1047"/>
      <c r="C53" s="1047"/>
      <c r="D53" s="1048"/>
      <c r="E53" s="87"/>
      <c r="F53" s="88" t="str">
        <f>IF(ISERROR(VLOOKUP(CONCATENATE($F$39,"_",G53),選手名簿!$A:$E,5,FALSE))=TRUE,"",VLOOKUP(CONCATENATE($F$39,"_",G53),選手名簿!$A:$E,5,FALSE))</f>
        <v/>
      </c>
      <c r="G53" s="89"/>
      <c r="H53" s="89"/>
      <c r="I53" s="89"/>
      <c r="J53" s="90"/>
      <c r="K53" s="89"/>
      <c r="L53" s="89"/>
      <c r="M53" s="89"/>
      <c r="N53" s="88" t="str">
        <f>IF(ISERROR(VLOOKUP(CONCATENATE($N$39,"_",M53),選手名簿!$A:$E,5,FALSE))=TRUE,"",VLOOKUP(CONCATENATE($N$39,"_",M53),選手名簿!$A:$E,5,FALSE))</f>
        <v/>
      </c>
      <c r="O53" s="216"/>
      <c r="Q53" s="96" t="s">
        <v>255</v>
      </c>
      <c r="R53" s="1047"/>
      <c r="S53" s="1047"/>
      <c r="T53" s="1047"/>
      <c r="U53" s="87"/>
      <c r="V53" s="88" t="str">
        <f>IF(ISERROR(VLOOKUP(CONCATENATE($V$39,"_",W53),選手名簿!$A:$E,5,FALSE))=TRUE,"",VLOOKUP(CONCATENATE($V$39,"_",W53),選手名簿!$A:$E,5,FALSE))</f>
        <v/>
      </c>
      <c r="W53" s="89"/>
      <c r="X53" s="89"/>
      <c r="Y53" s="89"/>
      <c r="Z53" s="90"/>
      <c r="AA53" s="89"/>
      <c r="AB53" s="89"/>
      <c r="AC53" s="89"/>
      <c r="AD53" s="88" t="str">
        <f>IF(ISERROR(VLOOKUP(CONCATENATE($AD$39,"_",AC53),選手名簿!$A:$E,5,FALSE))=TRUE,"",VLOOKUP(CONCATENATE($AD$39,"_",AC53),選手名簿!$A:$E,5,FALSE))</f>
        <v/>
      </c>
      <c r="AE53" s="216"/>
    </row>
    <row r="54" spans="1:31" ht="20.25" customHeight="1" x14ac:dyDescent="0.15">
      <c r="A54" s="72" t="s">
        <v>287</v>
      </c>
      <c r="B54" s="1035" t="str">
        <f>IF(ISERROR(VLOOKUP(B53,審判員!$A:$C,2,FALSE))=TRUE,"",VLOOKUP(B53,審判員!$A:$C,2,FALSE))</f>
        <v/>
      </c>
      <c r="C54" s="1036"/>
      <c r="D54" s="72" t="str">
        <f>IF(ISERROR(VLOOKUP(B53,審判員!$A:$C,3,FALSE))=TRUE,"",VLOOKUP(B53,審判員!$A:$C,3,FALSE))</f>
        <v/>
      </c>
      <c r="E54" s="98"/>
      <c r="F54" s="99" t="str">
        <f>IF(ISERROR(VLOOKUP(CONCATENATE($F$39,"_",G54),選手名簿!$A:$E,5,FALSE))=TRUE,"",VLOOKUP(CONCATENATE($F$39,"_",G54),選手名簿!$A:$E,5,FALSE))</f>
        <v/>
      </c>
      <c r="G54" s="100"/>
      <c r="H54" s="100"/>
      <c r="I54" s="100"/>
      <c r="J54" s="90"/>
      <c r="K54" s="100"/>
      <c r="L54" s="100"/>
      <c r="M54" s="100"/>
      <c r="N54" s="99" t="str">
        <f>IF(ISERROR(VLOOKUP(CONCATENATE($N$39,"_",M54),選手名簿!$A:$E,5,FALSE))=TRUE,"",VLOOKUP(CONCATENATE($N$39,"_",M54),選手名簿!$A:$E,5,FALSE))</f>
        <v/>
      </c>
      <c r="O54" s="216"/>
      <c r="Q54" s="72" t="s">
        <v>287</v>
      </c>
      <c r="R54" s="1035" t="str">
        <f>IF(ISERROR(VLOOKUP(R53,審判員!$A:$C,2,FALSE))=TRUE,"",VLOOKUP(R53,審判員!$A:$C,2,FALSE))</f>
        <v/>
      </c>
      <c r="S54" s="1036"/>
      <c r="T54" s="72" t="str">
        <f>IF(ISERROR(VLOOKUP(R53,審判員!$A:$C,3,FALSE))=TRUE,"",VLOOKUP(R53,審判員!$A:$C,3,FALSE))</f>
        <v/>
      </c>
      <c r="U54" s="98"/>
      <c r="V54" s="99" t="str">
        <f>IF(ISERROR(VLOOKUP(CONCATENATE($V$39,"_",W54),選手名簿!$A:$E,5,FALSE))=TRUE,"",VLOOKUP(CONCATENATE($V$39,"_",W54),選手名簿!$A:$E,5,FALSE))</f>
        <v/>
      </c>
      <c r="W54" s="100"/>
      <c r="X54" s="100"/>
      <c r="Y54" s="100"/>
      <c r="Z54" s="90"/>
      <c r="AA54" s="100"/>
      <c r="AB54" s="100"/>
      <c r="AC54" s="100"/>
      <c r="AD54" s="99" t="str">
        <f>IF(ISERROR(VLOOKUP(CONCATENATE($AD$39,"_",AC54),選手名簿!$A:$E,5,FALSE))=TRUE,"",VLOOKUP(CONCATENATE($AD$39,"_",AC54),選手名簿!$A:$E,5,FALSE))</f>
        <v/>
      </c>
      <c r="AE54" s="216"/>
    </row>
    <row r="55" spans="1:31" ht="20.25" customHeight="1" x14ac:dyDescent="0.15">
      <c r="A55" s="385" t="s">
        <v>255</v>
      </c>
      <c r="B55" s="1043"/>
      <c r="C55" s="1043"/>
      <c r="D55" s="1044"/>
      <c r="E55" s="98"/>
      <c r="F55" s="99" t="str">
        <f>IF(ISERROR(VLOOKUP(CONCATENATE($F$39,"_",G55),選手名簿!$A:$E,5,FALSE))=TRUE,"",VLOOKUP(CONCATENATE($F$39,"_",G55),選手名簿!$A:$E,5,FALSE))</f>
        <v/>
      </c>
      <c r="G55" s="100"/>
      <c r="H55" s="100"/>
      <c r="I55" s="100"/>
      <c r="J55" s="90"/>
      <c r="K55" s="100"/>
      <c r="L55" s="100"/>
      <c r="M55" s="100"/>
      <c r="N55" s="99" t="str">
        <f>IF(ISERROR(VLOOKUP(CONCATENATE($N$39,"_",M55),選手名簿!$A:$E,5,FALSE))=TRUE,"",VLOOKUP(CONCATENATE($N$39,"_",M55),選手名簿!$A:$E,5,FALSE))</f>
        <v/>
      </c>
      <c r="O55" s="216"/>
      <c r="Q55" s="385" t="s">
        <v>255</v>
      </c>
      <c r="R55" s="1043"/>
      <c r="S55" s="1043"/>
      <c r="T55" s="1044"/>
      <c r="U55" s="98"/>
      <c r="V55" s="99" t="str">
        <f>IF(ISERROR(VLOOKUP(CONCATENATE($V$39,"_",W55),選手名簿!$A:$E,5,FALSE))=TRUE,"",VLOOKUP(CONCATENATE($V$39,"_",W55),選手名簿!$A:$E,5,FALSE))</f>
        <v/>
      </c>
      <c r="W55" s="100"/>
      <c r="X55" s="100"/>
      <c r="Y55" s="100"/>
      <c r="Z55" s="90"/>
      <c r="AA55" s="100"/>
      <c r="AB55" s="100"/>
      <c r="AC55" s="100"/>
      <c r="AD55" s="99" t="str">
        <f>IF(ISERROR(VLOOKUP(CONCATENATE($AD$39,"_",AC55),選手名簿!$A:$E,5,FALSE))=TRUE,"",VLOOKUP(CONCATENATE($AD$39,"_",AC55),選手名簿!$A:$E,5,FALSE))</f>
        <v/>
      </c>
      <c r="AE55" s="216"/>
    </row>
    <row r="56" spans="1:31" ht="20.25" customHeight="1" x14ac:dyDescent="0.15">
      <c r="A56" s="385" t="s">
        <v>288</v>
      </c>
      <c r="B56" s="1045" t="str">
        <f>IF(ISERROR(VLOOKUP(B55,審判員!$A:$C,2,FALSE))=TRUE,"",VLOOKUP(B55,審判員!$A:$C,2,FALSE))</f>
        <v/>
      </c>
      <c r="C56" s="1046"/>
      <c r="D56" s="385" t="str">
        <f>IF(ISERROR(VLOOKUP(B55,審判員!$A:$C,3,FALSE))=TRUE,"",VLOOKUP(B55,審判員!$A:$C,3,FALSE))</f>
        <v/>
      </c>
      <c r="E56" s="98"/>
      <c r="F56" s="99" t="str">
        <f>IF(ISERROR(VLOOKUP(CONCATENATE($F$39,"_",G56),選手名簿!$A:$E,5,FALSE))=TRUE,"",VLOOKUP(CONCATENATE($F$39,"_",G56),選手名簿!$A:$E,5,FALSE))</f>
        <v/>
      </c>
      <c r="G56" s="100"/>
      <c r="H56" s="100"/>
      <c r="I56" s="100"/>
      <c r="J56" s="90"/>
      <c r="K56" s="100"/>
      <c r="L56" s="100"/>
      <c r="M56" s="100"/>
      <c r="N56" s="99" t="str">
        <f>IF(ISERROR(VLOOKUP(CONCATENATE($N$39,"_",M56),選手名簿!$A:$E,5,FALSE))=TRUE,"",VLOOKUP(CONCATENATE($N$39,"_",M56),選手名簿!$A:$E,5,FALSE))</f>
        <v/>
      </c>
      <c r="O56" s="216"/>
      <c r="Q56" s="385" t="s">
        <v>288</v>
      </c>
      <c r="R56" s="1045" t="str">
        <f>IF(ISERROR(VLOOKUP(R55,審判員!$A:$C,2,FALSE))=TRUE,"",VLOOKUP(R55,審判員!$A:$C,2,FALSE))</f>
        <v/>
      </c>
      <c r="S56" s="1046"/>
      <c r="T56" s="385" t="str">
        <f>IF(ISERROR(VLOOKUP(R55,審判員!$A:$C,3,FALSE))=TRUE,"",VLOOKUP(R55,審判員!$A:$C,3,FALSE))</f>
        <v/>
      </c>
      <c r="U56" s="98"/>
      <c r="V56" s="99" t="str">
        <f>IF(ISERROR(VLOOKUP(CONCATENATE($V$39,"_",W56),選手名簿!$A:$E,5,FALSE))=TRUE,"",VLOOKUP(CONCATENATE($V$39,"_",W56),選手名簿!$A:$E,5,FALSE))</f>
        <v/>
      </c>
      <c r="W56" s="100"/>
      <c r="X56" s="100"/>
      <c r="Y56" s="100"/>
      <c r="Z56" s="90"/>
      <c r="AA56" s="100"/>
      <c r="AB56" s="100"/>
      <c r="AC56" s="100"/>
      <c r="AD56" s="99" t="str">
        <f>IF(ISERROR(VLOOKUP(CONCATENATE($AD$39,"_",AC56),選手名簿!$A:$E,5,FALSE))=TRUE,"",VLOOKUP(CONCATENATE($AD$39,"_",AC56),選手名簿!$A:$E,5,FALSE))</f>
        <v/>
      </c>
      <c r="AE56" s="216"/>
    </row>
    <row r="57" spans="1:31" ht="20.25" customHeight="1" x14ac:dyDescent="0.15">
      <c r="A57" s="385" t="s">
        <v>255</v>
      </c>
      <c r="B57" s="1043"/>
      <c r="C57" s="1043"/>
      <c r="D57" s="1044"/>
      <c r="E57" s="98"/>
      <c r="F57" s="99" t="str">
        <f>IF(ISERROR(VLOOKUP(CONCATENATE($F$39,"_",G57),選手名簿!$A:$E,5,FALSE))=TRUE,"",VLOOKUP(CONCATENATE($F$39,"_",G57),選手名簿!$A:$E,5,FALSE))</f>
        <v/>
      </c>
      <c r="G57" s="100"/>
      <c r="H57" s="100"/>
      <c r="I57" s="100"/>
      <c r="J57" s="90"/>
      <c r="K57" s="100"/>
      <c r="L57" s="100"/>
      <c r="M57" s="100"/>
      <c r="N57" s="99" t="str">
        <f>IF(ISERROR(VLOOKUP(CONCATENATE($N$39,"_",M57),選手名簿!$A:$E,5,FALSE))=TRUE,"",VLOOKUP(CONCATENATE($N$39,"_",M57),選手名簿!$A:$E,5,FALSE))</f>
        <v/>
      </c>
      <c r="O57" s="216"/>
      <c r="Q57" s="385" t="s">
        <v>255</v>
      </c>
      <c r="R57" s="1043"/>
      <c r="S57" s="1043"/>
      <c r="T57" s="1044"/>
      <c r="U57" s="98"/>
      <c r="V57" s="99" t="str">
        <f>IF(ISERROR(VLOOKUP(CONCATENATE($V$39,"_",W57),選手名簿!$A:$E,5,FALSE))=TRUE,"",VLOOKUP(CONCATENATE($V$39,"_",W57),選手名簿!$A:$E,5,FALSE))</f>
        <v/>
      </c>
      <c r="W57" s="100"/>
      <c r="X57" s="100"/>
      <c r="Y57" s="100"/>
      <c r="Z57" s="90"/>
      <c r="AA57" s="100"/>
      <c r="AB57" s="100"/>
      <c r="AC57" s="100"/>
      <c r="AD57" s="99" t="str">
        <f>IF(ISERROR(VLOOKUP(CONCATENATE($AD$39,"_",AC57),選手名簿!$A:$E,5,FALSE))=TRUE,"",VLOOKUP(CONCATENATE($AD$39,"_",AC57),選手名簿!$A:$E,5,FALSE))</f>
        <v/>
      </c>
      <c r="AE57" s="216"/>
    </row>
    <row r="58" spans="1:31" ht="20.25" customHeight="1" x14ac:dyDescent="0.15">
      <c r="A58" s="385" t="s">
        <v>289</v>
      </c>
      <c r="B58" s="1045" t="str">
        <f>IF(ISERROR(VLOOKUP(B57,審判員!$A:$C,2,FALSE))=TRUE,"",VLOOKUP(B57,審判員!$A:$C,2,FALSE))</f>
        <v/>
      </c>
      <c r="C58" s="1046"/>
      <c r="D58" s="385" t="str">
        <f>IF(ISERROR(VLOOKUP(B57,審判員!$A:$C,3,FALSE))=TRUE,"",VLOOKUP(B57,審判員!$A:$C,3,FALSE))</f>
        <v/>
      </c>
      <c r="E58" s="98"/>
      <c r="F58" s="99" t="str">
        <f>IF(ISERROR(VLOOKUP(CONCATENATE($F$39,"_",G58),選手名簿!$A:$E,5,FALSE))=TRUE,"",VLOOKUP(CONCATENATE($F$39,"_",G58),選手名簿!$A:$E,5,FALSE))</f>
        <v/>
      </c>
      <c r="G58" s="100"/>
      <c r="H58" s="100"/>
      <c r="I58" s="100"/>
      <c r="J58" s="90"/>
      <c r="K58" s="100"/>
      <c r="L58" s="100"/>
      <c r="M58" s="100"/>
      <c r="N58" s="99" t="str">
        <f>IF(ISERROR(VLOOKUP(CONCATENATE($N$39,"_",M58),選手名簿!$A:$E,5,FALSE))=TRUE,"",VLOOKUP(CONCATENATE($N$39,"_",M58),選手名簿!$A:$E,5,FALSE))</f>
        <v/>
      </c>
      <c r="O58" s="216"/>
      <c r="Q58" s="385" t="s">
        <v>289</v>
      </c>
      <c r="R58" s="1045" t="str">
        <f>IF(ISERROR(VLOOKUP(R57,審判員!$A:$C,2,FALSE))=TRUE,"",VLOOKUP(R57,審判員!$A:$C,2,FALSE))</f>
        <v/>
      </c>
      <c r="S58" s="1046"/>
      <c r="T58" s="385" t="str">
        <f>IF(ISERROR(VLOOKUP(R57,審判員!$A:$C,3,FALSE))=TRUE,"",VLOOKUP(R57,審判員!$A:$C,3,FALSE))</f>
        <v/>
      </c>
      <c r="U58" s="98"/>
      <c r="V58" s="99" t="str">
        <f>IF(ISERROR(VLOOKUP(CONCATENATE($V$39,"_",W58),選手名簿!$A:$E,5,FALSE))=TRUE,"",VLOOKUP(CONCATENATE($V$39,"_",W58),選手名簿!$A:$E,5,FALSE))</f>
        <v/>
      </c>
      <c r="W58" s="100"/>
      <c r="X58" s="100"/>
      <c r="Y58" s="100"/>
      <c r="Z58" s="90"/>
      <c r="AA58" s="100"/>
      <c r="AB58" s="100"/>
      <c r="AC58" s="100"/>
      <c r="AD58" s="99" t="str">
        <f>IF(ISERROR(VLOOKUP(CONCATENATE($AD$39,"_",AC58),選手名簿!$A:$E,5,FALSE))=TRUE,"",VLOOKUP(CONCATENATE($AD$39,"_",AC58),選手名簿!$A:$E,5,FALSE))</f>
        <v/>
      </c>
      <c r="AE58" s="216"/>
    </row>
    <row r="59" spans="1:31" ht="20.25" customHeight="1" x14ac:dyDescent="0.15">
      <c r="A59" s="96" t="s">
        <v>255</v>
      </c>
      <c r="B59" s="1047"/>
      <c r="C59" s="1047"/>
      <c r="D59" s="1047"/>
      <c r="E59" s="98"/>
      <c r="F59" s="99" t="str">
        <f>IF(ISERROR(VLOOKUP(CONCATENATE($F$39,"_",G59),選手名簿!$A:$E,5,FALSE))=TRUE,"",VLOOKUP(CONCATENATE($F$39,"_",G59),選手名簿!$A:$E,5,FALSE))</f>
        <v/>
      </c>
      <c r="G59" s="100"/>
      <c r="H59" s="100"/>
      <c r="I59" s="100"/>
      <c r="J59" s="90"/>
      <c r="K59" s="100"/>
      <c r="L59" s="100"/>
      <c r="M59" s="100"/>
      <c r="N59" s="99" t="str">
        <f>IF(ISERROR(VLOOKUP(CONCATENATE($N$39,"_",M59),選手名簿!$A:$E,5,FALSE))=TRUE,"",VLOOKUP(CONCATENATE($N$39,"_",M59),選手名簿!$A:$E,5,FALSE))</f>
        <v/>
      </c>
      <c r="O59" s="216"/>
      <c r="Q59" s="96" t="s">
        <v>255</v>
      </c>
      <c r="R59" s="1047"/>
      <c r="S59" s="1047"/>
      <c r="T59" s="1048"/>
      <c r="U59" s="98"/>
      <c r="V59" s="99" t="str">
        <f>IF(ISERROR(VLOOKUP(CONCATENATE($V$39,"_",W59),選手名簿!$A:$E,5,FALSE))=TRUE,"",VLOOKUP(CONCATENATE($V$39,"_",W59),選手名簿!$A:$E,5,FALSE))</f>
        <v/>
      </c>
      <c r="W59" s="100"/>
      <c r="X59" s="100"/>
      <c r="Y59" s="100"/>
      <c r="Z59" s="90"/>
      <c r="AA59" s="100"/>
      <c r="AB59" s="100"/>
      <c r="AC59" s="100"/>
      <c r="AD59" s="99" t="str">
        <f>IF(ISERROR(VLOOKUP(CONCATENATE($AD$39,"_",AC59),選手名簿!$A:$E,5,FALSE))=TRUE,"",VLOOKUP(CONCATENATE($AD$39,"_",AC59),選手名簿!$A:$E,5,FALSE))</f>
        <v/>
      </c>
      <c r="AE59" s="216"/>
    </row>
    <row r="60" spans="1:31" ht="20.25" customHeight="1" thickBot="1" x14ac:dyDescent="0.2">
      <c r="A60" s="72" t="s">
        <v>290</v>
      </c>
      <c r="B60" s="1035" t="str">
        <f>IF(ISERROR(VLOOKUP(B59,審判員!$A:$C,2,FALSE))=TRUE,"",VLOOKUP(B59,審判員!$A:$C,2,FALSE))</f>
        <v/>
      </c>
      <c r="C60" s="1036"/>
      <c r="D60" s="72" t="str">
        <f>IF(ISERROR(VLOOKUP(B59,審判員!$A:$C,3,FALSE))=TRUE,"",VLOOKUP(B59,審判員!$A:$C,3,FALSE))</f>
        <v/>
      </c>
      <c r="E60" s="102"/>
      <c r="F60" s="103" t="str">
        <f>IF(ISERROR(VLOOKUP(CONCATENATE($F$39,"_",G60),選手名簿!$A:$E,5,FALSE))=TRUE,"",VLOOKUP(CONCATENATE($F$39,"_",G60),選手名簿!$A:$E,5,FALSE))</f>
        <v/>
      </c>
      <c r="G60" s="104"/>
      <c r="H60" s="104"/>
      <c r="I60" s="104"/>
      <c r="J60" s="95"/>
      <c r="K60" s="104"/>
      <c r="L60" s="104"/>
      <c r="M60" s="104"/>
      <c r="N60" s="103" t="str">
        <f>IF(ISERROR(VLOOKUP(CONCATENATE($N$39,"_",M60),選手名簿!$A:$E,5,FALSE))=TRUE,"",VLOOKUP(CONCATENATE($N$39,"_",M60),選手名簿!$A:$E,5,FALSE))</f>
        <v/>
      </c>
      <c r="O60" s="217"/>
      <c r="Q60" s="72" t="s">
        <v>290</v>
      </c>
      <c r="R60" s="1035" t="str">
        <f>IF(ISERROR(VLOOKUP(R59,審判員!$A:$C,2,FALSE))=TRUE,"",VLOOKUP(R59,審判員!$A:$C,2,FALSE))</f>
        <v/>
      </c>
      <c r="S60" s="1036"/>
      <c r="T60" s="72" t="str">
        <f>IF(ISERROR(VLOOKUP(R59,審判員!$A:$C,3,FALSE))=TRUE,"",VLOOKUP(R59,審判員!$A:$C,3,FALSE))</f>
        <v/>
      </c>
      <c r="U60" s="102"/>
      <c r="V60" s="103" t="str">
        <f>IF(ISERROR(VLOOKUP(CONCATENATE($V$39,"_",W60),選手名簿!$A:$E,5,FALSE))=TRUE,"",VLOOKUP(CONCATENATE($V$39,"_",W60),選手名簿!$A:$E,5,FALSE))</f>
        <v/>
      </c>
      <c r="W60" s="104"/>
      <c r="X60" s="104"/>
      <c r="Y60" s="104"/>
      <c r="Z60" s="95"/>
      <c r="AA60" s="104"/>
      <c r="AB60" s="104"/>
      <c r="AC60" s="104"/>
      <c r="AD60" s="103" t="str">
        <f>IF(ISERROR(VLOOKUP(CONCATENATE($AD$39,"_",AC60),選手名簿!$A:$E,5,FALSE))=TRUE,"",VLOOKUP(CONCATENATE($AD$39,"_",AC60),選手名簿!$A:$E,5,FALSE))</f>
        <v/>
      </c>
      <c r="AE60" s="217"/>
    </row>
    <row r="61" spans="1:31" ht="9.9499999999999993" customHeight="1" x14ac:dyDescent="0.15">
      <c r="E61" s="105"/>
      <c r="U61" s="105"/>
    </row>
    <row r="62" spans="1:31" ht="9.9499999999999993" customHeight="1" x14ac:dyDescent="0.15">
      <c r="E62" s="105"/>
      <c r="U62" s="105"/>
    </row>
    <row r="63" spans="1:31" ht="9.9499999999999993" customHeight="1" x14ac:dyDescent="0.15"/>
    <row r="64" spans="1:31" ht="9.9499999999999993" customHeight="1" x14ac:dyDescent="0.15"/>
    <row r="65" spans="1:31" ht="9.9499999999999993" customHeight="1" x14ac:dyDescent="0.15"/>
    <row r="66" spans="1:31" ht="9.9499999999999993" customHeight="1" x14ac:dyDescent="0.15"/>
    <row r="67" spans="1:31" ht="9.9499999999999993" customHeight="1" thickBot="1" x14ac:dyDescent="0.2">
      <c r="E67" s="105"/>
      <c r="U67" s="105"/>
    </row>
    <row r="68" spans="1:31" ht="27.4" customHeight="1" x14ac:dyDescent="0.15">
      <c r="A68" s="221" t="s">
        <v>413</v>
      </c>
      <c r="B68" s="1054"/>
      <c r="C68" s="1055"/>
      <c r="D68" s="1056"/>
      <c r="E68" s="1049">
        <f>予選リーグ!B29</f>
        <v>0.59027777777777779</v>
      </c>
      <c r="F68" s="1029">
        <f>F7</f>
        <v>0</v>
      </c>
      <c r="G68" s="1026" t="str">
        <f>IF(I68="","",SUM(I68:I69))</f>
        <v/>
      </c>
      <c r="H68" s="1032" t="s">
        <v>240</v>
      </c>
      <c r="I68" s="81"/>
      <c r="J68" s="81" t="s">
        <v>120</v>
      </c>
      <c r="K68" s="81"/>
      <c r="L68" s="1032" t="s">
        <v>241</v>
      </c>
      <c r="M68" s="1026" t="str">
        <f>IF(K68="","",SUM(K68:K69))</f>
        <v/>
      </c>
      <c r="N68" s="1029">
        <f>F5</f>
        <v>0</v>
      </c>
      <c r="O68" s="1037"/>
      <c r="Q68" s="221" t="s">
        <v>413</v>
      </c>
      <c r="R68" s="1054"/>
      <c r="S68" s="1055"/>
      <c r="T68" s="1056"/>
      <c r="U68" s="1049">
        <f>予選リーグ!B31</f>
        <v>0.625</v>
      </c>
      <c r="V68" s="1029">
        <f>V7</f>
        <v>0</v>
      </c>
      <c r="W68" s="1026" t="str">
        <f>IF(Y68="","",SUM(Y68:Y69))</f>
        <v/>
      </c>
      <c r="X68" s="1032" t="s">
        <v>240</v>
      </c>
      <c r="Y68" s="81"/>
      <c r="Z68" s="81" t="s">
        <v>120</v>
      </c>
      <c r="AA68" s="81"/>
      <c r="AB68" s="1032" t="s">
        <v>241</v>
      </c>
      <c r="AC68" s="1026" t="str">
        <f>IF(AA68="","",SUM(AA68:AA69))</f>
        <v/>
      </c>
      <c r="AD68" s="1029">
        <f>V5</f>
        <v>0</v>
      </c>
      <c r="AE68" s="1037"/>
    </row>
    <row r="69" spans="1:31" ht="27.4" customHeight="1" x14ac:dyDescent="0.15">
      <c r="A69" s="222" t="s">
        <v>414</v>
      </c>
      <c r="B69" s="1052"/>
      <c r="C69" s="1052"/>
      <c r="D69" s="1053"/>
      <c r="E69" s="1050"/>
      <c r="F69" s="1030"/>
      <c r="G69" s="1027"/>
      <c r="H69" s="1033"/>
      <c r="J69" s="75" t="s">
        <v>121</v>
      </c>
      <c r="L69" s="1033"/>
      <c r="M69" s="1027"/>
      <c r="N69" s="1030"/>
      <c r="O69" s="1038"/>
      <c r="Q69" s="222" t="s">
        <v>414</v>
      </c>
      <c r="R69" s="1052"/>
      <c r="S69" s="1052"/>
      <c r="T69" s="1053"/>
      <c r="U69" s="1050"/>
      <c r="V69" s="1030"/>
      <c r="W69" s="1027"/>
      <c r="X69" s="1033"/>
      <c r="Z69" s="75" t="s">
        <v>121</v>
      </c>
      <c r="AB69" s="1033"/>
      <c r="AC69" s="1027"/>
      <c r="AD69" s="1030"/>
      <c r="AE69" s="1038"/>
    </row>
    <row r="70" spans="1:31" ht="27.4" customHeight="1" thickBot="1" x14ac:dyDescent="0.2">
      <c r="A70" s="222" t="s">
        <v>415</v>
      </c>
      <c r="B70" s="1054"/>
      <c r="C70" s="1055"/>
      <c r="D70" s="1056"/>
      <c r="E70" s="1051"/>
      <c r="F70" s="1031"/>
      <c r="G70" s="1028"/>
      <c r="H70" s="1034"/>
      <c r="I70" s="82"/>
      <c r="J70" s="82" t="s">
        <v>214</v>
      </c>
      <c r="K70" s="82"/>
      <c r="L70" s="1034"/>
      <c r="M70" s="1028"/>
      <c r="N70" s="1031"/>
      <c r="O70" s="1039"/>
      <c r="Q70" s="222" t="s">
        <v>415</v>
      </c>
      <c r="R70" s="1054"/>
      <c r="S70" s="1055"/>
      <c r="T70" s="1056"/>
      <c r="U70" s="1051"/>
      <c r="V70" s="1031"/>
      <c r="W70" s="1028"/>
      <c r="X70" s="1034"/>
      <c r="Y70" s="82"/>
      <c r="Z70" s="82" t="s">
        <v>214</v>
      </c>
      <c r="AA70" s="82"/>
      <c r="AB70" s="1034"/>
      <c r="AC70" s="1028"/>
      <c r="AD70" s="1031"/>
      <c r="AE70" s="1039"/>
    </row>
    <row r="71" spans="1:31" ht="27.4" customHeight="1" thickTop="1" x14ac:dyDescent="0.15">
      <c r="A71" s="1041" t="s">
        <v>291</v>
      </c>
      <c r="B71" s="1041"/>
      <c r="C71" s="1041"/>
      <c r="D71" s="1042"/>
      <c r="E71" s="218" t="s">
        <v>411</v>
      </c>
      <c r="F71" s="84" t="s">
        <v>216</v>
      </c>
      <c r="G71" s="84" t="s">
        <v>292</v>
      </c>
      <c r="H71" s="84" t="s">
        <v>149</v>
      </c>
      <c r="I71" s="220" t="s">
        <v>412</v>
      </c>
      <c r="J71" s="85"/>
      <c r="K71" s="220" t="s">
        <v>412</v>
      </c>
      <c r="L71" s="84" t="s">
        <v>149</v>
      </c>
      <c r="M71" s="84" t="s">
        <v>292</v>
      </c>
      <c r="N71" s="84" t="s">
        <v>216</v>
      </c>
      <c r="O71" s="219" t="s">
        <v>411</v>
      </c>
      <c r="Q71" s="1041" t="s">
        <v>291</v>
      </c>
      <c r="R71" s="1041"/>
      <c r="S71" s="1041"/>
      <c r="T71" s="1042"/>
      <c r="U71" s="218" t="s">
        <v>411</v>
      </c>
      <c r="V71" s="84" t="s">
        <v>216</v>
      </c>
      <c r="W71" s="84" t="s">
        <v>292</v>
      </c>
      <c r="X71" s="84" t="s">
        <v>149</v>
      </c>
      <c r="Y71" s="220" t="s">
        <v>412</v>
      </c>
      <c r="Z71" s="85"/>
      <c r="AA71" s="220" t="s">
        <v>412</v>
      </c>
      <c r="AB71" s="84" t="s">
        <v>149</v>
      </c>
      <c r="AC71" s="84" t="s">
        <v>292</v>
      </c>
      <c r="AD71" s="84" t="s">
        <v>216</v>
      </c>
      <c r="AE71" s="219" t="s">
        <v>411</v>
      </c>
    </row>
    <row r="72" spans="1:31" ht="20.25" hidden="1" customHeight="1" x14ac:dyDescent="0.15">
      <c r="E72" s="87" t="s">
        <v>257</v>
      </c>
      <c r="F72" s="88" t="str">
        <f>IF(ISERROR(VLOOKUP(CONCATENATE($F$68,"_",G72),選手名簿!$A:$E,5,FALSE))=TRUE,"",VLOOKUP(CONCATENATE($F$68,"_",G72),選手名簿!$A:$E,5,FALSE))</f>
        <v/>
      </c>
      <c r="G72" s="89"/>
      <c r="H72" s="89"/>
      <c r="I72" s="89"/>
      <c r="J72" s="90"/>
      <c r="K72" s="89"/>
      <c r="L72" s="89"/>
      <c r="M72" s="89"/>
      <c r="N72" s="88" t="str">
        <f>IF(ISERROR(VLOOKUP(CONCATENATE($N$68,"_",M72),選手名簿!$A:$E,5,FALSE))=TRUE,"",VLOOKUP(CONCATENATE($N$68,"_",M72),選手名簿!$A:$E,5,FALSE))</f>
        <v/>
      </c>
      <c r="O72" s="101"/>
      <c r="U72" s="87" t="s">
        <v>257</v>
      </c>
      <c r="V72" s="88" t="str">
        <f>IF(ISERROR(VLOOKUP(CONCATENATE($V$68,"_",W72),選手名簿!$A:$E,5,FALSE))=TRUE,"",VLOOKUP(CONCATENATE($V$68,"_",W72),選手名簿!$A:$E,5,FALSE))</f>
        <v/>
      </c>
      <c r="W72" s="89"/>
      <c r="X72" s="89"/>
      <c r="Y72" s="89"/>
      <c r="Z72" s="90"/>
      <c r="AA72" s="89"/>
      <c r="AB72" s="89"/>
      <c r="AC72" s="89"/>
      <c r="AD72" s="88" t="str">
        <f>IF(ISERROR(VLOOKUP(CONCATENATE($AD$68,"_",AC72),選手名簿!$A:$E,5,FALSE))=TRUE,"",VLOOKUP(CONCATENATE($AD$68,"_",AC72),選手名簿!$A:$E,5,FALSE))</f>
        <v/>
      </c>
      <c r="AE72" s="101"/>
    </row>
    <row r="73" spans="1:31" ht="20.25" hidden="1" customHeight="1" x14ac:dyDescent="0.15">
      <c r="E73" s="87" t="s">
        <v>257</v>
      </c>
      <c r="F73" s="88" t="str">
        <f>IF(ISERROR(VLOOKUP(CONCATENATE($F$68,"_",G73),選手名簿!$A:$E,5,FALSE))=TRUE,"",VLOOKUP(CONCATENATE($F$68,"_",G73),選手名簿!$A:$E,5,FALSE))</f>
        <v/>
      </c>
      <c r="G73" s="89"/>
      <c r="H73" s="89"/>
      <c r="I73" s="89"/>
      <c r="J73" s="90"/>
      <c r="K73" s="89"/>
      <c r="L73" s="89"/>
      <c r="M73" s="89"/>
      <c r="N73" s="88" t="str">
        <f>IF(ISERROR(VLOOKUP(CONCATENATE($N$68,"_",M73),選手名簿!$A:$E,5,FALSE))=TRUE,"",VLOOKUP(CONCATENATE($N$68,"_",M73),選手名簿!$A:$E,5,FALSE))</f>
        <v/>
      </c>
      <c r="O73" s="101"/>
      <c r="U73" s="87" t="s">
        <v>257</v>
      </c>
      <c r="V73" s="88" t="str">
        <f>IF(ISERROR(VLOOKUP(CONCATENATE($V$68,"_",W73),選手名簿!$A:$E,5,FALSE))=TRUE,"",VLOOKUP(CONCATENATE($V$68,"_",W73),選手名簿!$A:$E,5,FALSE))</f>
        <v/>
      </c>
      <c r="W73" s="89"/>
      <c r="X73" s="89"/>
      <c r="Y73" s="89"/>
      <c r="Z73" s="90"/>
      <c r="AA73" s="89"/>
      <c r="AB73" s="89"/>
      <c r="AC73" s="89"/>
      <c r="AD73" s="88" t="str">
        <f>IF(ISERROR(VLOOKUP(CONCATENATE($AD$68,"_",AC73),選手名簿!$A:$E,5,FALSE))=TRUE,"",VLOOKUP(CONCATENATE($AD$68,"_",AC73),選手名簿!$A:$E,5,FALSE))</f>
        <v/>
      </c>
      <c r="AE73" s="101"/>
    </row>
    <row r="74" spans="1:31" ht="20.25" hidden="1" customHeight="1" x14ac:dyDescent="0.15">
      <c r="E74" s="87" t="s">
        <v>257</v>
      </c>
      <c r="F74" s="88" t="str">
        <f>IF(ISERROR(VLOOKUP(CONCATENATE($F$68,"_",G74),選手名簿!$A:$E,5,FALSE))=TRUE,"",VLOOKUP(CONCATENATE($F$68,"_",G74),選手名簿!$A:$E,5,FALSE))</f>
        <v/>
      </c>
      <c r="G74" s="89"/>
      <c r="H74" s="89"/>
      <c r="I74" s="89"/>
      <c r="J74" s="90"/>
      <c r="K74" s="89"/>
      <c r="L74" s="89"/>
      <c r="M74" s="89"/>
      <c r="N74" s="88" t="str">
        <f>IF(ISERROR(VLOOKUP(CONCATENATE($N$68,"_",M74),選手名簿!$A:$E,5,FALSE))=TRUE,"",VLOOKUP(CONCATENATE($N$68,"_",M74),選手名簿!$A:$E,5,FALSE))</f>
        <v/>
      </c>
      <c r="O74" s="101"/>
      <c r="U74" s="87" t="s">
        <v>257</v>
      </c>
      <c r="V74" s="88" t="str">
        <f>IF(ISERROR(VLOOKUP(CONCATENATE($V$68,"_",W74),選手名簿!$A:$E,5,FALSE))=TRUE,"",VLOOKUP(CONCATENATE($V$68,"_",W74),選手名簿!$A:$E,5,FALSE))</f>
        <v/>
      </c>
      <c r="W74" s="89"/>
      <c r="X74" s="89"/>
      <c r="Y74" s="89"/>
      <c r="Z74" s="90"/>
      <c r="AA74" s="89"/>
      <c r="AB74" s="89"/>
      <c r="AC74" s="89"/>
      <c r="AD74" s="88" t="str">
        <f>IF(ISERROR(VLOOKUP(CONCATENATE($AD$68,"_",AC74),選手名簿!$A:$E,5,FALSE))=TRUE,"",VLOOKUP(CONCATENATE($AD$68,"_",AC74),選手名簿!$A:$E,5,FALSE))</f>
        <v/>
      </c>
      <c r="AE74" s="101"/>
    </row>
    <row r="75" spans="1:31" ht="20.25" hidden="1" customHeight="1" x14ac:dyDescent="0.15">
      <c r="E75" s="87" t="s">
        <v>257</v>
      </c>
      <c r="F75" s="88" t="str">
        <f>IF(ISERROR(VLOOKUP(CONCATENATE($F$68,"_",G75),選手名簿!$A:$E,5,FALSE))=TRUE,"",VLOOKUP(CONCATENATE($F$68,"_",G75),選手名簿!$A:$E,5,FALSE))</f>
        <v/>
      </c>
      <c r="G75" s="89"/>
      <c r="H75" s="89"/>
      <c r="I75" s="89"/>
      <c r="J75" s="90"/>
      <c r="K75" s="89"/>
      <c r="L75" s="89"/>
      <c r="M75" s="89"/>
      <c r="N75" s="88" t="str">
        <f>IF(ISERROR(VLOOKUP(CONCATENATE($N$68,"_",M75),選手名簿!$A:$E,5,FALSE))=TRUE,"",VLOOKUP(CONCATENATE($N$68,"_",M75),選手名簿!$A:$E,5,FALSE))</f>
        <v/>
      </c>
      <c r="O75" s="101"/>
      <c r="U75" s="87" t="s">
        <v>257</v>
      </c>
      <c r="V75" s="88" t="str">
        <f>IF(ISERROR(VLOOKUP(CONCATENATE($V$68,"_",W75),選手名簿!$A:$E,5,FALSE))=TRUE,"",VLOOKUP(CONCATENATE($V$68,"_",W75),選手名簿!$A:$E,5,FALSE))</f>
        <v/>
      </c>
      <c r="W75" s="89"/>
      <c r="X75" s="89"/>
      <c r="Y75" s="89"/>
      <c r="Z75" s="90"/>
      <c r="AA75" s="89"/>
      <c r="AB75" s="89"/>
      <c r="AC75" s="89"/>
      <c r="AD75" s="88" t="str">
        <f>IF(ISERROR(VLOOKUP(CONCATENATE($AD$68,"_",AC75),選手名簿!$A:$E,5,FALSE))=TRUE,"",VLOOKUP(CONCATENATE($AD$68,"_",AC75),選手名簿!$A:$E,5,FALSE))</f>
        <v/>
      </c>
      <c r="AE75" s="101"/>
    </row>
    <row r="76" spans="1:31" ht="20.25" hidden="1" customHeight="1" x14ac:dyDescent="0.15">
      <c r="E76" s="87" t="s">
        <v>257</v>
      </c>
      <c r="F76" s="88" t="str">
        <f>IF(ISERROR(VLOOKUP(CONCATENATE($F$68,"_",G76),選手名簿!$A:$E,5,FALSE))=TRUE,"",VLOOKUP(CONCATENATE($F$68,"_",G76),選手名簿!$A:$E,5,FALSE))</f>
        <v/>
      </c>
      <c r="G76" s="89"/>
      <c r="H76" s="89"/>
      <c r="I76" s="89"/>
      <c r="J76" s="90"/>
      <c r="K76" s="89"/>
      <c r="L76" s="89"/>
      <c r="M76" s="89"/>
      <c r="N76" s="88" t="str">
        <f>IF(ISERROR(VLOOKUP(CONCATENATE($N$68,"_",M76),選手名簿!$A:$E,5,FALSE))=TRUE,"",VLOOKUP(CONCATENATE($N$68,"_",M76),選手名簿!$A:$E,5,FALSE))</f>
        <v/>
      </c>
      <c r="O76" s="101"/>
      <c r="U76" s="87" t="s">
        <v>257</v>
      </c>
      <c r="V76" s="88" t="str">
        <f>IF(ISERROR(VLOOKUP(CONCATENATE($V$68,"_",W76),選手名簿!$A:$E,5,FALSE))=TRUE,"",VLOOKUP(CONCATENATE($V$68,"_",W76),選手名簿!$A:$E,5,FALSE))</f>
        <v/>
      </c>
      <c r="W76" s="89"/>
      <c r="X76" s="89"/>
      <c r="Y76" s="89"/>
      <c r="Z76" s="90"/>
      <c r="AA76" s="89"/>
      <c r="AB76" s="89"/>
      <c r="AC76" s="89"/>
      <c r="AD76" s="88" t="str">
        <f>IF(ISERROR(VLOOKUP(CONCATENATE($AD$68,"_",AC76),選手名簿!$A:$E,5,FALSE))=TRUE,"",VLOOKUP(CONCATENATE($AD$68,"_",AC76),選手名簿!$A:$E,5,FALSE))</f>
        <v/>
      </c>
      <c r="AE76" s="101"/>
    </row>
    <row r="77" spans="1:31" ht="20.25" hidden="1" customHeight="1" x14ac:dyDescent="0.15">
      <c r="E77" s="87" t="s">
        <v>257</v>
      </c>
      <c r="F77" s="88" t="str">
        <f>IF(ISERROR(VLOOKUP(CONCATENATE($F$68,"_",G77),選手名簿!$A:$E,5,FALSE))=TRUE,"",VLOOKUP(CONCATENATE($F$68,"_",G77),選手名簿!$A:$E,5,FALSE))</f>
        <v/>
      </c>
      <c r="G77" s="89"/>
      <c r="H77" s="89"/>
      <c r="I77" s="89"/>
      <c r="J77" s="90"/>
      <c r="K77" s="89"/>
      <c r="L77" s="89"/>
      <c r="M77" s="89"/>
      <c r="N77" s="88" t="str">
        <f>IF(ISERROR(VLOOKUP(CONCATENATE($N$68,"_",M77),選手名簿!$A:$E,5,FALSE))=TRUE,"",VLOOKUP(CONCATENATE($N$68,"_",M77),選手名簿!$A:$E,5,FALSE))</f>
        <v/>
      </c>
      <c r="O77" s="101"/>
      <c r="U77" s="87" t="s">
        <v>257</v>
      </c>
      <c r="V77" s="88" t="str">
        <f>IF(ISERROR(VLOOKUP(CONCATENATE($V$68,"_",W77),選手名簿!$A:$E,5,FALSE))=TRUE,"",VLOOKUP(CONCATENATE($V$68,"_",W77),選手名簿!$A:$E,5,FALSE))</f>
        <v/>
      </c>
      <c r="W77" s="89"/>
      <c r="X77" s="89"/>
      <c r="Y77" s="89"/>
      <c r="Z77" s="90"/>
      <c r="AA77" s="89"/>
      <c r="AB77" s="89"/>
      <c r="AC77" s="89"/>
      <c r="AD77" s="88" t="str">
        <f>IF(ISERROR(VLOOKUP(CONCATENATE($AD$68,"_",AC77),選手名簿!$A:$E,5,FALSE))=TRUE,"",VLOOKUP(CONCATENATE($AD$68,"_",AC77),選手名簿!$A:$E,5,FALSE))</f>
        <v/>
      </c>
      <c r="AE77" s="101"/>
    </row>
    <row r="78" spans="1:31" ht="20.25" hidden="1" customHeight="1" x14ac:dyDescent="0.15">
      <c r="E78" s="87" t="s">
        <v>257</v>
      </c>
      <c r="F78" s="88" t="str">
        <f>IF(ISERROR(VLOOKUP(CONCATENATE($F$68,"_",G78),選手名簿!$A:$E,5,FALSE))=TRUE,"",VLOOKUP(CONCATENATE($F$68,"_",G78),選手名簿!$A:$E,5,FALSE))</f>
        <v/>
      </c>
      <c r="G78" s="89"/>
      <c r="H78" s="89"/>
      <c r="I78" s="89"/>
      <c r="J78" s="90"/>
      <c r="K78" s="89"/>
      <c r="L78" s="89"/>
      <c r="M78" s="89"/>
      <c r="N78" s="88" t="str">
        <f>IF(ISERROR(VLOOKUP(CONCATENATE($N$68,"_",M78),選手名簿!$A:$E,5,FALSE))=TRUE,"",VLOOKUP(CONCATENATE($N$68,"_",M78),選手名簿!$A:$E,5,FALSE))</f>
        <v/>
      </c>
      <c r="O78" s="101"/>
      <c r="U78" s="87" t="s">
        <v>257</v>
      </c>
      <c r="V78" s="88" t="str">
        <f>IF(ISERROR(VLOOKUP(CONCATENATE($V$68,"_",W78),選手名簿!$A:$E,5,FALSE))=TRUE,"",VLOOKUP(CONCATENATE($V$68,"_",W78),選手名簿!$A:$E,5,FALSE))</f>
        <v/>
      </c>
      <c r="W78" s="89"/>
      <c r="X78" s="89"/>
      <c r="Y78" s="89"/>
      <c r="Z78" s="90"/>
      <c r="AA78" s="89"/>
      <c r="AB78" s="89"/>
      <c r="AC78" s="89"/>
      <c r="AD78" s="88" t="str">
        <f>IF(ISERROR(VLOOKUP(CONCATENATE($AD$68,"_",AC78),選手名簿!$A:$E,5,FALSE))=TRUE,"",VLOOKUP(CONCATENATE($AD$68,"_",AC78),選手名簿!$A:$E,5,FALSE))</f>
        <v/>
      </c>
      <c r="AE78" s="101"/>
    </row>
    <row r="79" spans="1:31" ht="20.25" hidden="1" customHeight="1" x14ac:dyDescent="0.15">
      <c r="E79" s="87" t="s">
        <v>257</v>
      </c>
      <c r="F79" s="88" t="str">
        <f>IF(ISERROR(VLOOKUP(CONCATENATE($F$68,"_",G79),選手名簿!$A:$E,5,FALSE))=TRUE,"",VLOOKUP(CONCATENATE($F$68,"_",G79),選手名簿!$A:$E,5,FALSE))</f>
        <v/>
      </c>
      <c r="G79" s="89"/>
      <c r="H79" s="89"/>
      <c r="I79" s="89"/>
      <c r="J79" s="90"/>
      <c r="K79" s="89"/>
      <c r="L79" s="89"/>
      <c r="M79" s="89"/>
      <c r="N79" s="88" t="str">
        <f>IF(ISERROR(VLOOKUP(CONCATENATE($N$68,"_",M79),選手名簿!$A:$E,5,FALSE))=TRUE,"",VLOOKUP(CONCATENATE($N$68,"_",M79),選手名簿!$A:$E,5,FALSE))</f>
        <v/>
      </c>
      <c r="O79" s="101"/>
      <c r="U79" s="87" t="s">
        <v>257</v>
      </c>
      <c r="V79" s="88" t="str">
        <f>IF(ISERROR(VLOOKUP(CONCATENATE($V$68,"_",W79),選手名簿!$A:$E,5,FALSE))=TRUE,"",VLOOKUP(CONCATENATE($V$68,"_",W79),選手名簿!$A:$E,5,FALSE))</f>
        <v/>
      </c>
      <c r="W79" s="89"/>
      <c r="X79" s="89"/>
      <c r="Y79" s="89"/>
      <c r="Z79" s="90"/>
      <c r="AA79" s="89"/>
      <c r="AB79" s="89"/>
      <c r="AC79" s="89"/>
      <c r="AD79" s="88" t="str">
        <f>IF(ISERROR(VLOOKUP(CONCATENATE($AD$68,"_",AC79),選手名簿!$A:$E,5,FALSE))=TRUE,"",VLOOKUP(CONCATENATE($AD$68,"_",AC79),選手名簿!$A:$E,5,FALSE))</f>
        <v/>
      </c>
      <c r="AE79" s="101"/>
    </row>
    <row r="80" spans="1:31" ht="20.25" hidden="1" customHeight="1" x14ac:dyDescent="0.15">
      <c r="E80" s="87" t="s">
        <v>257</v>
      </c>
      <c r="F80" s="88" t="str">
        <f>IF(ISERROR(VLOOKUP(CONCATENATE($F$68,"_",G80),選手名簿!$A:$E,5,FALSE))=TRUE,"",VLOOKUP(CONCATENATE($F$68,"_",G80),選手名簿!$A:$E,5,FALSE))</f>
        <v/>
      </c>
      <c r="G80" s="89"/>
      <c r="H80" s="89"/>
      <c r="I80" s="89"/>
      <c r="J80" s="90"/>
      <c r="K80" s="89"/>
      <c r="L80" s="89"/>
      <c r="M80" s="89"/>
      <c r="N80" s="88" t="str">
        <f>IF(ISERROR(VLOOKUP(CONCATENATE($N$68,"_",M80),選手名簿!$A:$E,5,FALSE))=TRUE,"",VLOOKUP(CONCATENATE($N$68,"_",M80),選手名簿!$A:$E,5,FALSE))</f>
        <v/>
      </c>
      <c r="O80" s="101"/>
      <c r="U80" s="87" t="s">
        <v>257</v>
      </c>
      <c r="V80" s="88" t="str">
        <f>IF(ISERROR(VLOOKUP(CONCATENATE($V$68,"_",W80),選手名簿!$A:$E,5,FALSE))=TRUE,"",VLOOKUP(CONCATENATE($V$68,"_",W80),選手名簿!$A:$E,5,FALSE))</f>
        <v/>
      </c>
      <c r="W80" s="89"/>
      <c r="X80" s="89"/>
      <c r="Y80" s="89"/>
      <c r="Z80" s="90"/>
      <c r="AA80" s="89"/>
      <c r="AB80" s="89"/>
      <c r="AC80" s="89"/>
      <c r="AD80" s="88" t="str">
        <f>IF(ISERROR(VLOOKUP(CONCATENATE($AD$68,"_",AC80),選手名簿!$A:$E,5,FALSE))=TRUE,"",VLOOKUP(CONCATENATE($AD$68,"_",AC80),選手名簿!$A:$E,5,FALSE))</f>
        <v/>
      </c>
      <c r="AE80" s="101"/>
    </row>
    <row r="81" spans="1:31" ht="20.25" hidden="1" customHeight="1" thickBot="1" x14ac:dyDescent="0.2">
      <c r="E81" s="92" t="s">
        <v>257</v>
      </c>
      <c r="F81" s="93" t="str">
        <f>IF(ISERROR(VLOOKUP(CONCATENATE($F$68,"_",G81),選手名簿!$A:$E,5,FALSE))=TRUE,"",VLOOKUP(CONCATENATE($F$68,"_",G81),選手名簿!$A:$E,5,FALSE))</f>
        <v/>
      </c>
      <c r="G81" s="94"/>
      <c r="H81" s="94"/>
      <c r="I81" s="94"/>
      <c r="J81" s="95"/>
      <c r="K81" s="94"/>
      <c r="L81" s="94"/>
      <c r="M81" s="94"/>
      <c r="N81" s="93" t="str">
        <f>IF(ISERROR(VLOOKUP(CONCATENATE($N$68,"_",M81),選手名簿!$A:$E,5,FALSE))=TRUE,"",VLOOKUP(CONCATENATE($N$68,"_",M81),選手名簿!$A:$E,5,FALSE))</f>
        <v/>
      </c>
      <c r="O81" s="101"/>
      <c r="U81" s="92" t="s">
        <v>257</v>
      </c>
      <c r="V81" s="93" t="str">
        <f>IF(ISERROR(VLOOKUP(CONCATENATE($V$68,"_",W81),選手名簿!$A:$E,5,FALSE))=TRUE,"",VLOOKUP(CONCATENATE($V$68,"_",W81),選手名簿!$A:$E,5,FALSE))</f>
        <v/>
      </c>
      <c r="W81" s="94"/>
      <c r="X81" s="94"/>
      <c r="Y81" s="94"/>
      <c r="Z81" s="95"/>
      <c r="AA81" s="94"/>
      <c r="AB81" s="94"/>
      <c r="AC81" s="94"/>
      <c r="AD81" s="93" t="str">
        <f>IF(ISERROR(VLOOKUP(CONCATENATE($AD$68,"_",AC81),選手名簿!$A:$E,5,FALSE))=TRUE,"",VLOOKUP(CONCATENATE($AD$68,"_",AC81),選手名簿!$A:$E,5,FALSE))</f>
        <v/>
      </c>
      <c r="AE81" s="101"/>
    </row>
    <row r="82" spans="1:31" ht="20.25" customHeight="1" x14ac:dyDescent="0.15">
      <c r="A82" s="96" t="s">
        <v>255</v>
      </c>
      <c r="B82" s="1047"/>
      <c r="C82" s="1047"/>
      <c r="D82" s="1047"/>
      <c r="E82" s="87"/>
      <c r="F82" s="88" t="str">
        <f>IF(ISERROR(VLOOKUP(CONCATENATE($F$68,"_",G82),選手名簿!$A:$E,5,FALSE))=TRUE,"",VLOOKUP(CONCATENATE($F$68,"_",G82),選手名簿!$A:$E,5,FALSE))</f>
        <v/>
      </c>
      <c r="G82" s="89"/>
      <c r="H82" s="89"/>
      <c r="I82" s="89"/>
      <c r="J82" s="90"/>
      <c r="K82" s="89"/>
      <c r="L82" s="89"/>
      <c r="M82" s="89"/>
      <c r="N82" s="88" t="str">
        <f>IF(ISERROR(VLOOKUP(CONCATENATE($N$68,"_",M82),選手名簿!$A:$E,5,FALSE))=TRUE,"",VLOOKUP(CONCATENATE($N$68,"_",M82),選手名簿!$A:$E,5,FALSE))</f>
        <v/>
      </c>
      <c r="O82" s="216"/>
      <c r="Q82" s="96" t="s">
        <v>255</v>
      </c>
      <c r="R82" s="1047"/>
      <c r="S82" s="1047"/>
      <c r="T82" s="1048"/>
      <c r="U82" s="87"/>
      <c r="V82" s="88" t="str">
        <f>IF(ISERROR(VLOOKUP(CONCATENATE($V$68,"_",W82),選手名簿!$A:$E,5,FALSE))=TRUE,"",VLOOKUP(CONCATENATE($V$68,"_",W82),選手名簿!$A:$E,5,FALSE))</f>
        <v/>
      </c>
      <c r="W82" s="89"/>
      <c r="X82" s="89"/>
      <c r="Y82" s="89"/>
      <c r="Z82" s="90"/>
      <c r="AA82" s="89"/>
      <c r="AB82" s="89"/>
      <c r="AC82" s="89"/>
      <c r="AD82" s="88" t="str">
        <f>IF(ISERROR(VLOOKUP(CONCATENATE($AD$68,"_",AC82),選手名簿!$A:$E,5,FALSE))=TRUE,"",VLOOKUP(CONCATENATE($AD$68,"_",AC82),選手名簿!$A:$E,5,FALSE))</f>
        <v/>
      </c>
      <c r="AE82" s="216"/>
    </row>
    <row r="83" spans="1:31" ht="20.25" customHeight="1" x14ac:dyDescent="0.15">
      <c r="A83" s="72" t="s">
        <v>287</v>
      </c>
      <c r="B83" s="1035" t="str">
        <f>IF(ISERROR(VLOOKUP(B82,審判員!$A:$C,2,FALSE))=TRUE,"",VLOOKUP(B82,審判員!$A:$C,2,FALSE))</f>
        <v/>
      </c>
      <c r="C83" s="1036"/>
      <c r="D83" s="72" t="str">
        <f>IF(ISERROR(VLOOKUP(B82,審判員!$A:$C,3,FALSE))=TRUE,"",VLOOKUP(B82,審判員!$A:$C,3,FALSE))</f>
        <v/>
      </c>
      <c r="E83" s="98"/>
      <c r="F83" s="99" t="str">
        <f>IF(ISERROR(VLOOKUP(CONCATENATE($F$68,"_",G83),選手名簿!$A:$E,5,FALSE))=TRUE,"",VLOOKUP(CONCATENATE($F$68,"_",G83),選手名簿!$A:$E,5,FALSE))</f>
        <v/>
      </c>
      <c r="G83" s="100"/>
      <c r="H83" s="100"/>
      <c r="I83" s="100"/>
      <c r="J83" s="90"/>
      <c r="K83" s="100"/>
      <c r="L83" s="100"/>
      <c r="M83" s="100"/>
      <c r="N83" s="99" t="str">
        <f>IF(ISERROR(VLOOKUP(CONCATENATE($N$68,"_",M83),選手名簿!$A:$E,5,FALSE))=TRUE,"",VLOOKUP(CONCATENATE($N$68,"_",M83),選手名簿!$A:$E,5,FALSE))</f>
        <v/>
      </c>
      <c r="O83" s="216"/>
      <c r="Q83" s="72" t="s">
        <v>287</v>
      </c>
      <c r="R83" s="1035" t="str">
        <f>IF(ISERROR(VLOOKUP(R82,審判員!$A:$C,2,FALSE))=TRUE,"",VLOOKUP(R82,審判員!$A:$C,2,FALSE))</f>
        <v/>
      </c>
      <c r="S83" s="1036"/>
      <c r="T83" s="72" t="str">
        <f>IF(ISERROR(VLOOKUP(R82,審判員!$A:$C,3,FALSE))=TRUE,"",VLOOKUP(R82,審判員!$A:$C,3,FALSE))</f>
        <v/>
      </c>
      <c r="U83" s="98"/>
      <c r="V83" s="99" t="str">
        <f>IF(ISERROR(VLOOKUP(CONCATENATE($V$68,"_",W83),選手名簿!$A:$E,5,FALSE))=TRUE,"",VLOOKUP(CONCATENATE($V$68,"_",W83),選手名簿!$A:$E,5,FALSE))</f>
        <v/>
      </c>
      <c r="W83" s="100"/>
      <c r="X83" s="100"/>
      <c r="Y83" s="100"/>
      <c r="Z83" s="90"/>
      <c r="AA83" s="100"/>
      <c r="AB83" s="100"/>
      <c r="AC83" s="100"/>
      <c r="AD83" s="99" t="str">
        <f>IF(ISERROR(VLOOKUP(CONCATENATE($AD$68,"_",AC83),選手名簿!$A:$E,5,FALSE))=TRUE,"",VLOOKUP(CONCATENATE($AD$68,"_",AC83),選手名簿!$A:$E,5,FALSE))</f>
        <v/>
      </c>
      <c r="AE83" s="216"/>
    </row>
    <row r="84" spans="1:31" ht="20.25" customHeight="1" x14ac:dyDescent="0.15">
      <c r="A84" s="385" t="s">
        <v>255</v>
      </c>
      <c r="B84" s="1043"/>
      <c r="C84" s="1043"/>
      <c r="D84" s="1044"/>
      <c r="E84" s="98"/>
      <c r="F84" s="99" t="str">
        <f>IF(ISERROR(VLOOKUP(CONCATENATE($F$68,"_",G84),選手名簿!$A:$E,5,FALSE))=TRUE,"",VLOOKUP(CONCATENATE($F$68,"_",G84),選手名簿!$A:$E,5,FALSE))</f>
        <v/>
      </c>
      <c r="G84" s="100"/>
      <c r="H84" s="100"/>
      <c r="I84" s="100"/>
      <c r="J84" s="90"/>
      <c r="K84" s="100"/>
      <c r="L84" s="100"/>
      <c r="M84" s="100"/>
      <c r="N84" s="99" t="str">
        <f>IF(ISERROR(VLOOKUP(CONCATENATE($N$68,"_",M84),選手名簿!$A:$E,5,FALSE))=TRUE,"",VLOOKUP(CONCATENATE($N$68,"_",M84),選手名簿!$A:$E,5,FALSE))</f>
        <v/>
      </c>
      <c r="O84" s="216"/>
      <c r="Q84" s="385" t="s">
        <v>255</v>
      </c>
      <c r="R84" s="1043"/>
      <c r="S84" s="1043"/>
      <c r="T84" s="1044"/>
      <c r="U84" s="98"/>
      <c r="V84" s="99" t="str">
        <f>IF(ISERROR(VLOOKUP(CONCATENATE($V$68,"_",W84),選手名簿!$A:$E,5,FALSE))=TRUE,"",VLOOKUP(CONCATENATE($V$68,"_",W84),選手名簿!$A:$E,5,FALSE))</f>
        <v/>
      </c>
      <c r="W84" s="100"/>
      <c r="X84" s="100"/>
      <c r="Y84" s="100"/>
      <c r="Z84" s="90"/>
      <c r="AA84" s="100"/>
      <c r="AB84" s="100"/>
      <c r="AC84" s="100"/>
      <c r="AD84" s="99" t="str">
        <f>IF(ISERROR(VLOOKUP(CONCATENATE($AD$68,"_",AC84),選手名簿!$A:$E,5,FALSE))=TRUE,"",VLOOKUP(CONCATENATE($AD$68,"_",AC84),選手名簿!$A:$E,5,FALSE))</f>
        <v/>
      </c>
      <c r="AE84" s="216"/>
    </row>
    <row r="85" spans="1:31" ht="20.25" customHeight="1" x14ac:dyDescent="0.15">
      <c r="A85" s="385" t="s">
        <v>288</v>
      </c>
      <c r="B85" s="1045" t="str">
        <f>IF(ISERROR(VLOOKUP(B84,審判員!$A:$C,2,FALSE))=TRUE,"",VLOOKUP(B84,審判員!$A:$C,2,FALSE))</f>
        <v/>
      </c>
      <c r="C85" s="1046"/>
      <c r="D85" s="385" t="str">
        <f>IF(ISERROR(VLOOKUP(B84,審判員!$A:$C,3,FALSE))=TRUE,"",VLOOKUP(B84,審判員!$A:$C,3,FALSE))</f>
        <v/>
      </c>
      <c r="E85" s="98"/>
      <c r="F85" s="99" t="str">
        <f>IF(ISERROR(VLOOKUP(CONCATENATE($F$68,"_",G85),選手名簿!$A:$E,5,FALSE))=TRUE,"",VLOOKUP(CONCATENATE($F$68,"_",G85),選手名簿!$A:$E,5,FALSE))</f>
        <v/>
      </c>
      <c r="G85" s="100"/>
      <c r="H85" s="100"/>
      <c r="I85" s="100"/>
      <c r="J85" s="90"/>
      <c r="K85" s="100"/>
      <c r="L85" s="100"/>
      <c r="M85" s="100"/>
      <c r="N85" s="99" t="str">
        <f>IF(ISERROR(VLOOKUP(CONCATENATE($N$68,"_",M85),選手名簿!$A:$E,5,FALSE))=TRUE,"",VLOOKUP(CONCATENATE($N$68,"_",M85),選手名簿!$A:$E,5,FALSE))</f>
        <v/>
      </c>
      <c r="O85" s="216"/>
      <c r="Q85" s="385" t="s">
        <v>288</v>
      </c>
      <c r="R85" s="1045" t="str">
        <f>IF(ISERROR(VLOOKUP(R84,審判員!$A:$C,2,FALSE))=TRUE,"",VLOOKUP(R84,審判員!$A:$C,2,FALSE))</f>
        <v/>
      </c>
      <c r="S85" s="1046"/>
      <c r="T85" s="385" t="str">
        <f>IF(ISERROR(VLOOKUP(R84,審判員!$A:$C,3,FALSE))=TRUE,"",VLOOKUP(R84,審判員!$A:$C,3,FALSE))</f>
        <v/>
      </c>
      <c r="U85" s="98"/>
      <c r="V85" s="99" t="str">
        <f>IF(ISERROR(VLOOKUP(CONCATENATE($V$68,"_",W85),選手名簿!$A:$E,5,FALSE))=TRUE,"",VLOOKUP(CONCATENATE($V$68,"_",W85),選手名簿!$A:$E,5,FALSE))</f>
        <v/>
      </c>
      <c r="W85" s="100"/>
      <c r="X85" s="100"/>
      <c r="Y85" s="100"/>
      <c r="Z85" s="90"/>
      <c r="AA85" s="100"/>
      <c r="AB85" s="100"/>
      <c r="AC85" s="100"/>
      <c r="AD85" s="99" t="str">
        <f>IF(ISERROR(VLOOKUP(CONCATENATE($AD$68,"_",AC85),選手名簿!$A:$E,5,FALSE))=TRUE,"",VLOOKUP(CONCATENATE($AD$68,"_",AC85),選手名簿!$A:$E,5,FALSE))</f>
        <v/>
      </c>
      <c r="AE85" s="216"/>
    </row>
    <row r="86" spans="1:31" ht="20.25" customHeight="1" x14ac:dyDescent="0.15">
      <c r="A86" s="385" t="s">
        <v>255</v>
      </c>
      <c r="B86" s="1043"/>
      <c r="C86" s="1043"/>
      <c r="D86" s="1044"/>
      <c r="E86" s="98"/>
      <c r="F86" s="99" t="str">
        <f>IF(ISERROR(VLOOKUP(CONCATENATE($F$68,"_",G86),選手名簿!$A:$E,5,FALSE))=TRUE,"",VLOOKUP(CONCATENATE($F$68,"_",G86),選手名簿!$A:$E,5,FALSE))</f>
        <v/>
      </c>
      <c r="G86" s="100"/>
      <c r="H86" s="100"/>
      <c r="I86" s="100"/>
      <c r="J86" s="90"/>
      <c r="K86" s="100"/>
      <c r="L86" s="100"/>
      <c r="M86" s="100"/>
      <c r="N86" s="99" t="str">
        <f>IF(ISERROR(VLOOKUP(CONCATENATE($N$68,"_",M86),選手名簿!$A:$E,5,FALSE))=TRUE,"",VLOOKUP(CONCATENATE($N$68,"_",M86),選手名簿!$A:$E,5,FALSE))</f>
        <v/>
      </c>
      <c r="O86" s="216"/>
      <c r="Q86" s="385" t="s">
        <v>255</v>
      </c>
      <c r="R86" s="1043"/>
      <c r="S86" s="1043"/>
      <c r="T86" s="1044"/>
      <c r="U86" s="98"/>
      <c r="V86" s="99" t="str">
        <f>IF(ISERROR(VLOOKUP(CONCATENATE($V$68,"_",W86),選手名簿!$A:$E,5,FALSE))=TRUE,"",VLOOKUP(CONCATENATE($V$68,"_",W86),選手名簿!$A:$E,5,FALSE))</f>
        <v/>
      </c>
      <c r="W86" s="100"/>
      <c r="X86" s="100"/>
      <c r="Y86" s="100"/>
      <c r="Z86" s="90"/>
      <c r="AA86" s="100"/>
      <c r="AB86" s="100"/>
      <c r="AC86" s="100"/>
      <c r="AD86" s="99" t="str">
        <f>IF(ISERROR(VLOOKUP(CONCATENATE($AD$68,"_",AC86),選手名簿!$A:$E,5,FALSE))=TRUE,"",VLOOKUP(CONCATENATE($AD$68,"_",AC86),選手名簿!$A:$E,5,FALSE))</f>
        <v/>
      </c>
      <c r="AE86" s="216"/>
    </row>
    <row r="87" spans="1:31" ht="20.25" customHeight="1" x14ac:dyDescent="0.15">
      <c r="A87" s="385" t="s">
        <v>289</v>
      </c>
      <c r="B87" s="1045" t="str">
        <f>IF(ISERROR(VLOOKUP(B86,審判員!$A:$C,2,FALSE))=TRUE,"",VLOOKUP(B86,審判員!$A:$C,2,FALSE))</f>
        <v/>
      </c>
      <c r="C87" s="1046"/>
      <c r="D87" s="385" t="str">
        <f>IF(ISERROR(VLOOKUP(B86,審判員!$A:$C,3,FALSE))=TRUE,"",VLOOKUP(B86,審判員!$A:$C,3,FALSE))</f>
        <v/>
      </c>
      <c r="E87" s="98"/>
      <c r="F87" s="99" t="str">
        <f>IF(ISERROR(VLOOKUP(CONCATENATE($F$68,"_",G87),選手名簿!$A:$E,5,FALSE))=TRUE,"",VLOOKUP(CONCATENATE($F$68,"_",G87),選手名簿!$A:$E,5,FALSE))</f>
        <v/>
      </c>
      <c r="G87" s="100"/>
      <c r="H87" s="100"/>
      <c r="I87" s="100"/>
      <c r="J87" s="90"/>
      <c r="K87" s="100"/>
      <c r="L87" s="100"/>
      <c r="M87" s="100"/>
      <c r="N87" s="99" t="str">
        <f>IF(ISERROR(VLOOKUP(CONCATENATE($N$68,"_",M87),選手名簿!$A:$E,5,FALSE))=TRUE,"",VLOOKUP(CONCATENATE($N$68,"_",M87),選手名簿!$A:$E,5,FALSE))</f>
        <v/>
      </c>
      <c r="O87" s="216"/>
      <c r="Q87" s="385" t="s">
        <v>289</v>
      </c>
      <c r="R87" s="1045" t="str">
        <f>IF(ISERROR(VLOOKUP(R86,審判員!$A:$C,2,FALSE))=TRUE,"",VLOOKUP(R86,審判員!$A:$C,2,FALSE))</f>
        <v/>
      </c>
      <c r="S87" s="1046"/>
      <c r="T87" s="385" t="str">
        <f>IF(ISERROR(VLOOKUP(R86,審判員!$A:$C,3,FALSE))=TRUE,"",VLOOKUP(R86,審判員!$A:$C,3,FALSE))</f>
        <v/>
      </c>
      <c r="U87" s="98"/>
      <c r="V87" s="99" t="str">
        <f>IF(ISERROR(VLOOKUP(CONCATENATE($V$68,"_",W87),選手名簿!$A:$E,5,FALSE))=TRUE,"",VLOOKUP(CONCATENATE($V$68,"_",W87),選手名簿!$A:$E,5,FALSE))</f>
        <v/>
      </c>
      <c r="W87" s="100"/>
      <c r="X87" s="100"/>
      <c r="Y87" s="100"/>
      <c r="Z87" s="90"/>
      <c r="AA87" s="100"/>
      <c r="AB87" s="100"/>
      <c r="AC87" s="100"/>
      <c r="AD87" s="99" t="str">
        <f>IF(ISERROR(VLOOKUP(CONCATENATE($AD$68,"_",AC87),選手名簿!$A:$E,5,FALSE))=TRUE,"",VLOOKUP(CONCATENATE($AD$68,"_",AC87),選手名簿!$A:$E,5,FALSE))</f>
        <v/>
      </c>
      <c r="AE87" s="216"/>
    </row>
    <row r="88" spans="1:31" ht="20.25" customHeight="1" x14ac:dyDescent="0.15">
      <c r="A88" s="96" t="s">
        <v>255</v>
      </c>
      <c r="B88" s="1047"/>
      <c r="C88" s="1047"/>
      <c r="D88" s="1048"/>
      <c r="E88" s="98"/>
      <c r="F88" s="99" t="str">
        <f>IF(ISERROR(VLOOKUP(CONCATENATE($F$68,"_",G88),選手名簿!$A:$E,5,FALSE))=TRUE,"",VLOOKUP(CONCATENATE($F$68,"_",G88),選手名簿!$A:$E,5,FALSE))</f>
        <v/>
      </c>
      <c r="G88" s="100"/>
      <c r="H88" s="100"/>
      <c r="I88" s="100"/>
      <c r="J88" s="90"/>
      <c r="K88" s="100"/>
      <c r="L88" s="100"/>
      <c r="M88" s="100"/>
      <c r="N88" s="99" t="str">
        <f>IF(ISERROR(VLOOKUP(CONCATENATE($N$68,"_",M88),選手名簿!$A:$E,5,FALSE))=TRUE,"",VLOOKUP(CONCATENATE($N$68,"_",M88),選手名簿!$A:$E,5,FALSE))</f>
        <v/>
      </c>
      <c r="O88" s="216"/>
      <c r="Q88" s="96" t="s">
        <v>255</v>
      </c>
      <c r="R88" s="1047"/>
      <c r="S88" s="1047"/>
      <c r="T88" s="1048"/>
      <c r="U88" s="98"/>
      <c r="V88" s="99" t="str">
        <f>IF(ISERROR(VLOOKUP(CONCATENATE($V$68,"_",W88),選手名簿!$A:$E,5,FALSE))=TRUE,"",VLOOKUP(CONCATENATE($V$68,"_",W88),選手名簿!$A:$E,5,FALSE))</f>
        <v/>
      </c>
      <c r="W88" s="100"/>
      <c r="X88" s="100"/>
      <c r="Y88" s="100"/>
      <c r="Z88" s="90"/>
      <c r="AA88" s="100"/>
      <c r="AB88" s="100"/>
      <c r="AC88" s="100"/>
      <c r="AD88" s="99" t="str">
        <f>IF(ISERROR(VLOOKUP(CONCATENATE($AD$68,"_",AC88),選手名簿!$A:$E,5,FALSE))=TRUE,"",VLOOKUP(CONCATENATE($AD$68,"_",AC88),選手名簿!$A:$E,5,FALSE))</f>
        <v/>
      </c>
      <c r="AE88" s="216"/>
    </row>
    <row r="89" spans="1:31" ht="20.25" customHeight="1" thickBot="1" x14ac:dyDescent="0.2">
      <c r="A89" s="72" t="s">
        <v>290</v>
      </c>
      <c r="B89" s="1035" t="str">
        <f>IF(ISERROR(VLOOKUP(B88,審判員!$A:$C,2,FALSE))=TRUE,"",VLOOKUP(B88,審判員!$A:$C,2,FALSE))</f>
        <v/>
      </c>
      <c r="C89" s="1036"/>
      <c r="D89" s="72" t="str">
        <f>IF(ISERROR(VLOOKUP(B88,審判員!$A:$C,3,FALSE))=TRUE,"",VLOOKUP(B88,審判員!$A:$C,3,FALSE))</f>
        <v/>
      </c>
      <c r="E89" s="102"/>
      <c r="F89" s="103" t="str">
        <f>IF(ISERROR(VLOOKUP(CONCATENATE($F$68,"_",G89),選手名簿!$A:$E,5,FALSE))=TRUE,"",VLOOKUP(CONCATENATE($F$68,"_",G89),選手名簿!$A:$E,5,FALSE))</f>
        <v/>
      </c>
      <c r="G89" s="104"/>
      <c r="H89" s="104"/>
      <c r="I89" s="104"/>
      <c r="J89" s="95"/>
      <c r="K89" s="104"/>
      <c r="L89" s="104"/>
      <c r="M89" s="104"/>
      <c r="N89" s="103" t="str">
        <f>IF(ISERROR(VLOOKUP(CONCATENATE($N$68,"_",M89),選手名簿!$A:$E,5,FALSE))=TRUE,"",VLOOKUP(CONCATENATE($N$68,"_",M89),選手名簿!$A:$E,5,FALSE))</f>
        <v/>
      </c>
      <c r="O89" s="217"/>
      <c r="Q89" s="72" t="s">
        <v>290</v>
      </c>
      <c r="R89" s="1035" t="str">
        <f>IF(ISERROR(VLOOKUP(R88,審判員!$A:$C,2,FALSE))=TRUE,"",VLOOKUP(R88,審判員!$A:$C,2,FALSE))</f>
        <v/>
      </c>
      <c r="S89" s="1036"/>
      <c r="T89" s="72" t="str">
        <f>IF(ISERROR(VLOOKUP(R88,審判員!$A:$C,3,FALSE))=TRUE,"",VLOOKUP(R88,審判員!$A:$C,3,FALSE))</f>
        <v/>
      </c>
      <c r="U89" s="102"/>
      <c r="V89" s="103" t="str">
        <f>IF(ISERROR(VLOOKUP(CONCATENATE($V$68,"_",W89),選手名簿!$A:$E,5,FALSE))=TRUE,"",VLOOKUP(CONCATENATE($V$68,"_",W89),選手名簿!$A:$E,5,FALSE))</f>
        <v/>
      </c>
      <c r="W89" s="104"/>
      <c r="X89" s="104"/>
      <c r="Y89" s="104"/>
      <c r="Z89" s="95"/>
      <c r="AA89" s="104"/>
      <c r="AB89" s="104"/>
      <c r="AC89" s="104"/>
      <c r="AD89" s="103" t="str">
        <f>IF(ISERROR(VLOOKUP(CONCATENATE($AD$68,"_",AC89),選手名簿!$A:$E,5,FALSE))=TRUE,"",VLOOKUP(CONCATENATE($AD$68,"_",AC89),選手名簿!$A:$E,5,FALSE))</f>
        <v/>
      </c>
      <c r="AE89" s="217"/>
    </row>
  </sheetData>
  <mergeCells count="136">
    <mergeCell ref="AC5:AD5"/>
    <mergeCell ref="AC6:AD6"/>
    <mergeCell ref="V5:AB5"/>
    <mergeCell ref="V6:AB6"/>
    <mergeCell ref="M5:N5"/>
    <mergeCell ref="F5:L5"/>
    <mergeCell ref="F6:L6"/>
    <mergeCell ref="M6:N6"/>
    <mergeCell ref="AC7:AD7"/>
    <mergeCell ref="F7:L7"/>
    <mergeCell ref="V10:V12"/>
    <mergeCell ref="X10:X12"/>
    <mergeCell ref="M7:N7"/>
    <mergeCell ref="AB10:AB12"/>
    <mergeCell ref="AC10:AC12"/>
    <mergeCell ref="AD10:AD12"/>
    <mergeCell ref="W10:W12"/>
    <mergeCell ref="V7:AB7"/>
    <mergeCell ref="R11:T11"/>
    <mergeCell ref="R12:T12"/>
    <mergeCell ref="R10:T10"/>
    <mergeCell ref="F10:F12"/>
    <mergeCell ref="G10:G12"/>
    <mergeCell ref="H10:H12"/>
    <mergeCell ref="L10:L12"/>
    <mergeCell ref="O10:O12"/>
    <mergeCell ref="N10:N12"/>
    <mergeCell ref="M10:M12"/>
    <mergeCell ref="B27:C27"/>
    <mergeCell ref="U10:U12"/>
    <mergeCell ref="R27:S27"/>
    <mergeCell ref="R24:T24"/>
    <mergeCell ref="R25:S25"/>
    <mergeCell ref="R26:T26"/>
    <mergeCell ref="B10:D10"/>
    <mergeCell ref="B11:D11"/>
    <mergeCell ref="B12:D12"/>
    <mergeCell ref="E10:E12"/>
    <mergeCell ref="X39:X41"/>
    <mergeCell ref="B30:D30"/>
    <mergeCell ref="R30:T30"/>
    <mergeCell ref="B24:D24"/>
    <mergeCell ref="B25:C25"/>
    <mergeCell ref="B26:D26"/>
    <mergeCell ref="B28:D28"/>
    <mergeCell ref="R28:T28"/>
    <mergeCell ref="B29:C29"/>
    <mergeCell ref="R29:S29"/>
    <mergeCell ref="B40:D40"/>
    <mergeCell ref="B41:D41"/>
    <mergeCell ref="R40:T40"/>
    <mergeCell ref="R41:T41"/>
    <mergeCell ref="B39:D39"/>
    <mergeCell ref="R39:T39"/>
    <mergeCell ref="AB39:AB41"/>
    <mergeCell ref="O39:O41"/>
    <mergeCell ref="B31:C31"/>
    <mergeCell ref="R31:S31"/>
    <mergeCell ref="E39:E41"/>
    <mergeCell ref="F39:F41"/>
    <mergeCell ref="G39:G41"/>
    <mergeCell ref="H39:H41"/>
    <mergeCell ref="B82:D82"/>
    <mergeCell ref="R82:T82"/>
    <mergeCell ref="B58:C58"/>
    <mergeCell ref="R58:S58"/>
    <mergeCell ref="B59:D59"/>
    <mergeCell ref="R59:T59"/>
    <mergeCell ref="B53:D53"/>
    <mergeCell ref="R53:T53"/>
    <mergeCell ref="B54:C54"/>
    <mergeCell ref="R54:S54"/>
    <mergeCell ref="N39:N41"/>
    <mergeCell ref="L39:L41"/>
    <mergeCell ref="M39:M41"/>
    <mergeCell ref="U39:U41"/>
    <mergeCell ref="V39:V41"/>
    <mergeCell ref="W39:W41"/>
    <mergeCell ref="B83:C83"/>
    <mergeCell ref="R83:S83"/>
    <mergeCell ref="N68:N70"/>
    <mergeCell ref="U68:U70"/>
    <mergeCell ref="V68:V70"/>
    <mergeCell ref="W68:W70"/>
    <mergeCell ref="X68:X70"/>
    <mergeCell ref="E68:E70"/>
    <mergeCell ref="F68:F70"/>
    <mergeCell ref="G68:G70"/>
    <mergeCell ref="H68:H70"/>
    <mergeCell ref="L68:L70"/>
    <mergeCell ref="M68:M70"/>
    <mergeCell ref="O68:O70"/>
    <mergeCell ref="A71:D71"/>
    <mergeCell ref="Q71:T71"/>
    <mergeCell ref="B69:D69"/>
    <mergeCell ref="B70:D70"/>
    <mergeCell ref="R69:T69"/>
    <mergeCell ref="R70:T70"/>
    <mergeCell ref="B68:D68"/>
    <mergeCell ref="R68:T68"/>
    <mergeCell ref="B87:C87"/>
    <mergeCell ref="R87:S87"/>
    <mergeCell ref="B88:D88"/>
    <mergeCell ref="R88:T88"/>
    <mergeCell ref="B89:C89"/>
    <mergeCell ref="R89:S89"/>
    <mergeCell ref="B84:D84"/>
    <mergeCell ref="R84:T84"/>
    <mergeCell ref="B85:C85"/>
    <mergeCell ref="R85:S85"/>
    <mergeCell ref="B86:D86"/>
    <mergeCell ref="R86:T86"/>
    <mergeCell ref="AC68:AC70"/>
    <mergeCell ref="AD68:AD70"/>
    <mergeCell ref="AB68:AB70"/>
    <mergeCell ref="B60:C60"/>
    <mergeCell ref="R60:S60"/>
    <mergeCell ref="AE10:AE12"/>
    <mergeCell ref="AE39:AE41"/>
    <mergeCell ref="AE68:AE70"/>
    <mergeCell ref="A1:J1"/>
    <mergeCell ref="K1:N1"/>
    <mergeCell ref="Q1:Z1"/>
    <mergeCell ref="AA1:AD1"/>
    <mergeCell ref="A13:D13"/>
    <mergeCell ref="Q13:T13"/>
    <mergeCell ref="A42:D42"/>
    <mergeCell ref="Q42:T42"/>
    <mergeCell ref="B55:D55"/>
    <mergeCell ref="R55:T55"/>
    <mergeCell ref="B56:C56"/>
    <mergeCell ref="R56:S56"/>
    <mergeCell ref="B57:D57"/>
    <mergeCell ref="R57:T57"/>
    <mergeCell ref="AC39:AC41"/>
    <mergeCell ref="AD39:AD41"/>
  </mergeCells>
  <phoneticPr fontId="5"/>
  <printOptions horizontalCentered="1" verticalCentered="1"/>
  <pageMargins left="0" right="0" top="0" bottom="0" header="0.51181102362204722" footer="0.51181102362204722"/>
  <pageSetup paperSize="9" orientation="landscape" r:id="rId1"/>
  <headerFooter alignWithMargins="0"/>
  <extLst>
    <ext xmlns:x14="http://schemas.microsoft.com/office/spreadsheetml/2009/9/main" uri="{CCE6A557-97BC-4b89-ADB6-D9C93CAAB3DF}">
      <x14:dataValidations xmlns:xm="http://schemas.microsoft.com/office/excel/2006/main" count="3">
        <x14:dataValidation type="list" allowBlank="1" showInputMessage="1" showErrorMessage="1" xr:uid="{F989AC54-7501-450F-81B5-16DDEEEBD80A}">
          <x14:formula1>
            <xm:f>審判員!$I$1:$I$3</xm:f>
          </x14:formula1>
          <xm:sqref>E24:E31 O24:O31 U24:U31 AE24:AE31 E53:E60 E82:E89 O53:O60 O82:O89 U53:U60 U82:U89 AE53:AE60 AE82:AE89</xm:sqref>
        </x14:dataValidation>
        <x14:dataValidation type="list" allowBlank="1" showInputMessage="1" showErrorMessage="1" xr:uid="{56FD41B5-A297-437A-B92F-288D1C300CE7}">
          <x14:formula1>
            <xm:f>審判員!$K$1:$K$17</xm:f>
          </x14:formula1>
          <xm:sqref>I24:I31 K24:K31 Y24:Y31 AA24:AA31 I53:I60 K53:K60 I82:I89 K82:K89 Y53:Y60 AA53:AA60 Y82:Y89 AA82:AA89</xm:sqref>
        </x14:dataValidation>
        <x14:dataValidation type="list" allowBlank="1" showInputMessage="1" showErrorMessage="1" xr:uid="{79310263-0475-42F5-A6E3-1E5BDCEBE37A}">
          <x14:formula1>
            <xm:f>項目!$G$1:$G$33</xm:f>
          </x14:formula1>
          <xm:sqref>B10:D10 B12:D12 R10:T10 R12:T12 B39:D39 B41:D41 B68:D68 B70:D70 R39:T39 R41:T41 R68:T68 R70:T70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pageSetUpPr fitToPage="1"/>
  </sheetPr>
  <dimension ref="A1:AE89"/>
  <sheetViews>
    <sheetView zoomScale="55" zoomScaleNormal="55" workbookViewId="0">
      <selection activeCell="A2" sqref="A2"/>
    </sheetView>
  </sheetViews>
  <sheetFormatPr defaultColWidth="9" defaultRowHeight="20.25" customHeight="1" x14ac:dyDescent="0.15"/>
  <cols>
    <col min="1" max="1" width="12.125" style="75" customWidth="1"/>
    <col min="2" max="2" width="11.875" style="75" bestFit="1" customWidth="1"/>
    <col min="3" max="3" width="3.125" style="75" customWidth="1"/>
    <col min="4" max="4" width="6.75" style="75" bestFit="1" customWidth="1"/>
    <col min="5" max="5" width="10.125" style="75" bestFit="1" customWidth="1"/>
    <col min="6" max="6" width="20.625" style="75" customWidth="1"/>
    <col min="7" max="7" width="7.625" style="75" customWidth="1"/>
    <col min="8" max="8" width="4.875" style="75" customWidth="1"/>
    <col min="9" max="9" width="10.125" style="75" customWidth="1"/>
    <col min="10" max="10" width="5.25" style="75" customWidth="1"/>
    <col min="11" max="11" width="10.125" style="75" customWidth="1"/>
    <col min="12" max="12" width="4.875" style="75" customWidth="1"/>
    <col min="13" max="13" width="7.625" style="75" customWidth="1"/>
    <col min="14" max="14" width="20.625" style="75" customWidth="1"/>
    <col min="15" max="15" width="10.125" style="75" customWidth="1"/>
    <col min="16" max="16" width="5" style="75" bestFit="1" customWidth="1"/>
    <col min="17" max="17" width="12.125" style="75" customWidth="1"/>
    <col min="18" max="18" width="11.875" style="75" bestFit="1" customWidth="1"/>
    <col min="19" max="19" width="3.125" style="75" customWidth="1"/>
    <col min="20" max="20" width="6.75" style="75" bestFit="1" customWidth="1"/>
    <col min="21" max="21" width="10.125" style="75" customWidth="1"/>
    <col min="22" max="22" width="20.625" style="75" customWidth="1"/>
    <col min="23" max="23" width="7.625" style="75" customWidth="1"/>
    <col min="24" max="24" width="4.875" style="75" customWidth="1"/>
    <col min="25" max="25" width="10.125" style="75" customWidth="1"/>
    <col min="26" max="26" width="5.25" style="75" customWidth="1"/>
    <col min="27" max="27" width="10.125" style="75" customWidth="1"/>
    <col min="28" max="28" width="4.875" style="75" customWidth="1"/>
    <col min="29" max="29" width="7.625" style="75" customWidth="1"/>
    <col min="30" max="30" width="20.625" style="75" customWidth="1"/>
    <col min="31" max="31" width="10.125" style="75" customWidth="1"/>
    <col min="32" max="16384" width="9" style="75"/>
  </cols>
  <sheetData>
    <row r="1" spans="1:31" s="74" customFormat="1" ht="20.25" customHeight="1" x14ac:dyDescent="0.15">
      <c r="A1" s="1040" t="str">
        <f>要項!C2</f>
        <v>OFA 第 37 回 大分県U-11サッカー選手権大会</v>
      </c>
      <c r="B1" s="1040"/>
      <c r="C1" s="1040"/>
      <c r="D1" s="1040"/>
      <c r="E1" s="1040"/>
      <c r="F1" s="1040"/>
      <c r="G1" s="1040"/>
      <c r="H1" s="1040"/>
      <c r="I1" s="1040"/>
      <c r="J1" s="1040"/>
      <c r="K1" s="1040" t="s">
        <v>338</v>
      </c>
      <c r="L1" s="1040"/>
      <c r="M1" s="1040"/>
      <c r="N1" s="1040"/>
      <c r="O1" s="211"/>
      <c r="P1" s="73"/>
      <c r="Q1" s="1040" t="str">
        <f>要項!C2</f>
        <v>OFA 第 37 回 大分県U-11サッカー選手権大会</v>
      </c>
      <c r="R1" s="1040"/>
      <c r="S1" s="1040"/>
      <c r="T1" s="1040"/>
      <c r="U1" s="1040"/>
      <c r="V1" s="1040"/>
      <c r="W1" s="1040"/>
      <c r="X1" s="1040"/>
      <c r="Y1" s="1040"/>
      <c r="Z1" s="1040"/>
      <c r="AA1" s="1040" t="s">
        <v>338</v>
      </c>
      <c r="AB1" s="1040"/>
      <c r="AC1" s="1040"/>
      <c r="AD1" s="1040"/>
      <c r="AE1" s="211"/>
    </row>
    <row r="2" spans="1:31" ht="20.25" customHeight="1" x14ac:dyDescent="0.15">
      <c r="Q2" s="76"/>
      <c r="R2" s="76"/>
      <c r="S2" s="76"/>
      <c r="T2" s="76"/>
      <c r="U2" s="76"/>
      <c r="V2" s="76"/>
      <c r="W2" s="76"/>
      <c r="X2" s="76"/>
      <c r="Y2" s="76"/>
      <c r="Z2" s="76"/>
      <c r="AA2" s="76"/>
      <c r="AB2" s="76"/>
      <c r="AC2" s="76"/>
      <c r="AD2" s="76"/>
    </row>
    <row r="3" spans="1:31" ht="20.25" customHeight="1" x14ac:dyDescent="0.15">
      <c r="A3" s="75" t="s">
        <v>49</v>
      </c>
      <c r="B3" s="71" t="str">
        <f>予選リーグ!C14</f>
        <v>レゾナック サッカー・ラグビー場　Aコート</v>
      </c>
      <c r="C3" s="71"/>
      <c r="D3" s="71"/>
      <c r="E3" s="71"/>
      <c r="G3" s="71" t="str">
        <f>予選リーグ!F15</f>
        <v>「B」コート</v>
      </c>
      <c r="H3" s="71"/>
      <c r="I3" s="71"/>
      <c r="J3" s="71"/>
      <c r="K3" s="71"/>
      <c r="L3" s="71"/>
      <c r="Q3" s="75" t="s">
        <v>49</v>
      </c>
      <c r="R3" s="71" t="str">
        <f>予選リーグ!C14</f>
        <v>レゾナック サッカー・ラグビー場　Aコート</v>
      </c>
      <c r="S3" s="71"/>
      <c r="T3" s="71"/>
      <c r="U3" s="71"/>
      <c r="W3" s="71" t="str">
        <f>予選リーグ!F15</f>
        <v>「B」コート</v>
      </c>
      <c r="X3" s="77"/>
      <c r="Y3" s="77"/>
      <c r="Z3" s="77"/>
      <c r="AA3" s="77"/>
      <c r="AB3" s="77"/>
      <c r="AC3" s="77"/>
      <c r="AD3" s="77"/>
    </row>
    <row r="4" spans="1:31" ht="20.25" customHeight="1" x14ac:dyDescent="0.15">
      <c r="Q4" s="76"/>
      <c r="R4" s="76"/>
      <c r="S4" s="76"/>
      <c r="T4" s="76"/>
      <c r="U4" s="76"/>
      <c r="V4" s="76"/>
      <c r="W4" s="76"/>
      <c r="X4" s="76"/>
      <c r="Y4" s="76"/>
      <c r="Z4" s="76"/>
      <c r="AA4" s="76"/>
      <c r="AB4" s="76"/>
      <c r="AC4" s="76"/>
      <c r="AD4" s="76"/>
    </row>
    <row r="5" spans="1:31" ht="20.25" customHeight="1" x14ac:dyDescent="0.15">
      <c r="E5" s="78" t="s">
        <v>62</v>
      </c>
      <c r="F5" s="1059">
        <f>VLOOKUP(E5,組合せ抽選用!$Q:$U,5,FALSE)</f>
        <v>0</v>
      </c>
      <c r="G5" s="1059"/>
      <c r="H5" s="1059"/>
      <c r="I5" s="1059"/>
      <c r="J5" s="1059"/>
      <c r="K5" s="1059"/>
      <c r="L5" s="1059"/>
      <c r="M5" s="1059" t="str">
        <f>VLOOKUP(E5,組合せ抽選用!$Q:$V,6,FALSE)</f>
        <v>大分</v>
      </c>
      <c r="N5" s="1060"/>
      <c r="S5" s="76"/>
      <c r="T5" s="76"/>
      <c r="U5" s="78" t="s">
        <v>74</v>
      </c>
      <c r="V5" s="1059">
        <f>VLOOKUP(U5,組合せ抽選用!$Q:$U,5,FALSE)</f>
        <v>0</v>
      </c>
      <c r="W5" s="1059"/>
      <c r="X5" s="1059"/>
      <c r="Y5" s="1059"/>
      <c r="Z5" s="1059"/>
      <c r="AA5" s="1059"/>
      <c r="AB5" s="1059"/>
      <c r="AC5" s="1059" t="str">
        <f>VLOOKUP(U5,組合せ抽選用!$Q:$V,6,FALSE)</f>
        <v>大分</v>
      </c>
      <c r="AD5" s="1060"/>
    </row>
    <row r="6" spans="1:31" ht="20.25" customHeight="1" x14ac:dyDescent="0.15">
      <c r="E6" s="79" t="s">
        <v>63</v>
      </c>
      <c r="F6" s="1061">
        <f>VLOOKUP(E6,組合せ抽選用!$Q:$U,5,FALSE)</f>
        <v>0</v>
      </c>
      <c r="G6" s="1061"/>
      <c r="H6" s="1061"/>
      <c r="I6" s="1061"/>
      <c r="J6" s="1061"/>
      <c r="K6" s="1061"/>
      <c r="L6" s="1061"/>
      <c r="M6" s="1061" t="str">
        <f>VLOOKUP(E6,組合せ抽選用!$Q:$V,6,FALSE)</f>
        <v>大分</v>
      </c>
      <c r="N6" s="1062"/>
      <c r="Q6" s="76"/>
      <c r="R6" s="76"/>
      <c r="S6" s="76"/>
      <c r="T6" s="76"/>
      <c r="U6" s="79" t="s">
        <v>75</v>
      </c>
      <c r="V6" s="1061">
        <f>VLOOKUP(U6,組合せ抽選用!$Q:$U,5,FALSE)</f>
        <v>0</v>
      </c>
      <c r="W6" s="1061"/>
      <c r="X6" s="1061"/>
      <c r="Y6" s="1061"/>
      <c r="Z6" s="1061"/>
      <c r="AA6" s="1061"/>
      <c r="AB6" s="1061"/>
      <c r="AC6" s="1061" t="str">
        <f>VLOOKUP(U6,組合せ抽選用!$Q:$V,6,FALSE)</f>
        <v>大分</v>
      </c>
      <c r="AD6" s="1062"/>
    </row>
    <row r="7" spans="1:31" ht="20.25" customHeight="1" x14ac:dyDescent="0.15">
      <c r="E7" s="80" t="s">
        <v>64</v>
      </c>
      <c r="F7" s="1057">
        <f>VLOOKUP(E7,組合せ抽選用!$Q:$U,5,FALSE)</f>
        <v>0</v>
      </c>
      <c r="G7" s="1057"/>
      <c r="H7" s="1057"/>
      <c r="I7" s="1057"/>
      <c r="J7" s="1057"/>
      <c r="K7" s="1057"/>
      <c r="L7" s="1057"/>
      <c r="M7" s="1057" t="str">
        <f>VLOOKUP(E7,組合せ抽選用!$Q:$V,6,FALSE)</f>
        <v>大分</v>
      </c>
      <c r="N7" s="1058"/>
      <c r="Q7" s="76"/>
      <c r="R7" s="76"/>
      <c r="S7" s="76"/>
      <c r="T7" s="76"/>
      <c r="U7" s="80" t="s">
        <v>76</v>
      </c>
      <c r="V7" s="1057">
        <f>VLOOKUP(U7,組合せ抽選用!$Q:$U,5,FALSE)</f>
        <v>0</v>
      </c>
      <c r="W7" s="1057"/>
      <c r="X7" s="1057"/>
      <c r="Y7" s="1057"/>
      <c r="Z7" s="1057"/>
      <c r="AA7" s="1057"/>
      <c r="AB7" s="1057"/>
      <c r="AC7" s="1057" t="str">
        <f>VLOOKUP(U7,組合せ抽選用!$Q:$V,6,FALSE)</f>
        <v>中津</v>
      </c>
      <c r="AD7" s="1058"/>
    </row>
    <row r="8" spans="1:31" ht="20.25" customHeight="1" x14ac:dyDescent="0.15">
      <c r="Q8" s="76"/>
      <c r="R8" s="76"/>
      <c r="S8" s="76"/>
      <c r="T8" s="76"/>
      <c r="U8" s="76"/>
      <c r="V8" s="76"/>
      <c r="W8" s="76"/>
      <c r="X8" s="76"/>
      <c r="Y8" s="76"/>
      <c r="Z8" s="76"/>
      <c r="AA8" s="76"/>
      <c r="AB8" s="76"/>
      <c r="AC8" s="76"/>
      <c r="AD8" s="76"/>
    </row>
    <row r="9" spans="1:31" ht="20.25" customHeight="1" thickBot="1" x14ac:dyDescent="0.2"/>
    <row r="10" spans="1:31" ht="27.4" customHeight="1" x14ac:dyDescent="0.15">
      <c r="A10" s="221" t="s">
        <v>413</v>
      </c>
      <c r="B10" s="1054"/>
      <c r="C10" s="1055"/>
      <c r="D10" s="1056"/>
      <c r="E10" s="1049">
        <f>予選リーグ!B19</f>
        <v>0.41666666666666669</v>
      </c>
      <c r="F10" s="1029">
        <f>F5</f>
        <v>0</v>
      </c>
      <c r="G10" s="1026" t="str">
        <f>IF(I10="","",SUM(I10:I11))</f>
        <v/>
      </c>
      <c r="H10" s="1032" t="s">
        <v>240</v>
      </c>
      <c r="I10" s="81"/>
      <c r="J10" s="81" t="s">
        <v>120</v>
      </c>
      <c r="K10" s="81"/>
      <c r="L10" s="1032" t="s">
        <v>241</v>
      </c>
      <c r="M10" s="1026" t="str">
        <f>IF(K10="","",SUM(K10:K11))</f>
        <v/>
      </c>
      <c r="N10" s="1029">
        <f>F6</f>
        <v>0</v>
      </c>
      <c r="O10" s="1037"/>
      <c r="Q10" s="221" t="s">
        <v>413</v>
      </c>
      <c r="R10" s="1054"/>
      <c r="S10" s="1055"/>
      <c r="T10" s="1056"/>
      <c r="U10" s="1049">
        <f>予選リーグ!B21</f>
        <v>0.4513888888888889</v>
      </c>
      <c r="V10" s="1029">
        <f>V5</f>
        <v>0</v>
      </c>
      <c r="W10" s="1026" t="str">
        <f>IF(Y10="","",SUM(Y10:Y11))</f>
        <v/>
      </c>
      <c r="X10" s="1032" t="s">
        <v>240</v>
      </c>
      <c r="Y10" s="81"/>
      <c r="Z10" s="81" t="s">
        <v>120</v>
      </c>
      <c r="AA10" s="81"/>
      <c r="AB10" s="1032" t="s">
        <v>241</v>
      </c>
      <c r="AC10" s="1026" t="str">
        <f>IF(AA10="","",SUM(AA10:AA11))</f>
        <v/>
      </c>
      <c r="AD10" s="1029">
        <f>V6</f>
        <v>0</v>
      </c>
      <c r="AE10" s="1037"/>
    </row>
    <row r="11" spans="1:31" ht="27.4" customHeight="1" x14ac:dyDescent="0.15">
      <c r="A11" s="222" t="s">
        <v>414</v>
      </c>
      <c r="B11" s="1052"/>
      <c r="C11" s="1052"/>
      <c r="D11" s="1053"/>
      <c r="E11" s="1050"/>
      <c r="F11" s="1030"/>
      <c r="G11" s="1027"/>
      <c r="H11" s="1033"/>
      <c r="J11" s="75" t="s">
        <v>121</v>
      </c>
      <c r="L11" s="1033"/>
      <c r="M11" s="1027"/>
      <c r="N11" s="1030"/>
      <c r="O11" s="1038"/>
      <c r="Q11" s="222" t="s">
        <v>414</v>
      </c>
      <c r="R11" s="1052"/>
      <c r="S11" s="1052"/>
      <c r="T11" s="1053"/>
      <c r="U11" s="1050"/>
      <c r="V11" s="1030"/>
      <c r="W11" s="1027"/>
      <c r="X11" s="1033"/>
      <c r="Z11" s="75" t="s">
        <v>121</v>
      </c>
      <c r="AB11" s="1033"/>
      <c r="AC11" s="1027"/>
      <c r="AD11" s="1030"/>
      <c r="AE11" s="1038"/>
    </row>
    <row r="12" spans="1:31" ht="27.4" customHeight="1" thickBot="1" x14ac:dyDescent="0.2">
      <c r="A12" s="222" t="s">
        <v>415</v>
      </c>
      <c r="B12" s="1054"/>
      <c r="C12" s="1055"/>
      <c r="D12" s="1056"/>
      <c r="E12" s="1051"/>
      <c r="F12" s="1031"/>
      <c r="G12" s="1028"/>
      <c r="H12" s="1034"/>
      <c r="I12" s="82"/>
      <c r="J12" s="82" t="s">
        <v>214</v>
      </c>
      <c r="K12" s="82"/>
      <c r="L12" s="1034"/>
      <c r="M12" s="1028"/>
      <c r="N12" s="1031"/>
      <c r="O12" s="1039"/>
      <c r="Q12" s="222" t="s">
        <v>415</v>
      </c>
      <c r="R12" s="1054"/>
      <c r="S12" s="1055"/>
      <c r="T12" s="1056"/>
      <c r="U12" s="1051"/>
      <c r="V12" s="1031"/>
      <c r="W12" s="1028"/>
      <c r="X12" s="1034"/>
      <c r="Y12" s="82"/>
      <c r="Z12" s="82" t="s">
        <v>214</v>
      </c>
      <c r="AA12" s="82"/>
      <c r="AB12" s="1034"/>
      <c r="AC12" s="1028"/>
      <c r="AD12" s="1031"/>
      <c r="AE12" s="1039"/>
    </row>
    <row r="13" spans="1:31" ht="27.4" customHeight="1" thickTop="1" x14ac:dyDescent="0.15">
      <c r="A13" s="1041" t="s">
        <v>285</v>
      </c>
      <c r="B13" s="1041"/>
      <c r="C13" s="1041"/>
      <c r="D13" s="1041"/>
      <c r="E13" s="218" t="s">
        <v>411</v>
      </c>
      <c r="F13" s="84" t="s">
        <v>216</v>
      </c>
      <c r="G13" s="84" t="s">
        <v>293</v>
      </c>
      <c r="H13" s="84" t="s">
        <v>149</v>
      </c>
      <c r="I13" s="220" t="s">
        <v>412</v>
      </c>
      <c r="J13" s="85"/>
      <c r="K13" s="220" t="s">
        <v>412</v>
      </c>
      <c r="L13" s="84" t="s">
        <v>149</v>
      </c>
      <c r="M13" s="84" t="s">
        <v>293</v>
      </c>
      <c r="N13" s="84" t="s">
        <v>216</v>
      </c>
      <c r="O13" s="219" t="s">
        <v>411</v>
      </c>
      <c r="Q13" s="1041" t="s">
        <v>285</v>
      </c>
      <c r="R13" s="1041"/>
      <c r="S13" s="1041"/>
      <c r="T13" s="1042"/>
      <c r="U13" s="218" t="s">
        <v>411</v>
      </c>
      <c r="V13" s="84" t="s">
        <v>216</v>
      </c>
      <c r="W13" s="84" t="s">
        <v>293</v>
      </c>
      <c r="X13" s="84" t="s">
        <v>149</v>
      </c>
      <c r="Y13" s="220" t="s">
        <v>412</v>
      </c>
      <c r="Z13" s="85"/>
      <c r="AA13" s="220" t="s">
        <v>412</v>
      </c>
      <c r="AB13" s="84" t="s">
        <v>149</v>
      </c>
      <c r="AC13" s="84" t="s">
        <v>293</v>
      </c>
      <c r="AD13" s="84" t="s">
        <v>216</v>
      </c>
      <c r="AE13" s="219" t="s">
        <v>411</v>
      </c>
    </row>
    <row r="14" spans="1:31" ht="20.25" hidden="1" customHeight="1" x14ac:dyDescent="0.15">
      <c r="E14" s="87" t="s">
        <v>257</v>
      </c>
      <c r="F14" s="88" t="str">
        <f>IF(ISERROR(VLOOKUP(CONCATENATE($F$10,"_",G14),選手名簿!$A:$E,5,FALSE))=TRUE,"",VLOOKUP(CONCATENATE($F$10,"_",G14),選手名簿!$A:$E,5,FALSE))</f>
        <v/>
      </c>
      <c r="G14" s="89"/>
      <c r="H14" s="89"/>
      <c r="I14" s="89"/>
      <c r="J14" s="90"/>
      <c r="K14" s="89"/>
      <c r="L14" s="89"/>
      <c r="M14" s="89"/>
      <c r="N14" s="88" t="str">
        <f>IF(ISERROR(VLOOKUP(CONCATENATE($N$10,"_",M14),選手名簿!$A:$E,5,FALSE))=TRUE,"",VLOOKUP(CONCATENATE($N$10,"_",M14),選手名簿!$A:$E,5,FALSE))</f>
        <v/>
      </c>
      <c r="O14" s="101"/>
      <c r="U14" s="87" t="s">
        <v>257</v>
      </c>
      <c r="V14" s="88" t="str">
        <f>IF(ISERROR(VLOOKUP(CONCATENATE($V$10,"_",W14),選手名簿!$A:$E,5,FALSE))=TRUE,"",VLOOKUP(CONCATENATE($V$10,"_",W14),選手名簿!$A:$E,5,FALSE))</f>
        <v/>
      </c>
      <c r="W14" s="89"/>
      <c r="X14" s="89"/>
      <c r="Y14" s="89"/>
      <c r="Z14" s="90"/>
      <c r="AA14" s="89"/>
      <c r="AB14" s="89">
        <v>5</v>
      </c>
      <c r="AC14" s="89">
        <v>10</v>
      </c>
      <c r="AD14" s="88" t="str">
        <f>IF(ISERROR(VLOOKUP(CONCATENATE($AD$10,"_",AC14),選手名簿!$A:$E,5,FALSE))=TRUE,"",VLOOKUP(CONCATENATE($AD$10,"_",AC14),選手名簿!$A:$E,5,FALSE))</f>
        <v/>
      </c>
      <c r="AE14" s="101"/>
    </row>
    <row r="15" spans="1:31" ht="20.25" hidden="1" customHeight="1" x14ac:dyDescent="0.15">
      <c r="E15" s="87" t="s">
        <v>257</v>
      </c>
      <c r="F15" s="88" t="str">
        <f>IF(ISERROR(VLOOKUP(CONCATENATE($F$10,"_",G15),選手名簿!$A:$E,5,FALSE))=TRUE,"",VLOOKUP(CONCATENATE($F$10,"_",G15),選手名簿!$A:$E,5,FALSE))</f>
        <v/>
      </c>
      <c r="G15" s="89"/>
      <c r="H15" s="89"/>
      <c r="I15" s="89"/>
      <c r="J15" s="90"/>
      <c r="K15" s="89"/>
      <c r="L15" s="89"/>
      <c r="M15" s="89"/>
      <c r="N15" s="88" t="str">
        <f>IF(ISERROR(VLOOKUP(CONCATENATE($N$10,"_",M15),選手名簿!$A:$E,5,FALSE))=TRUE,"",VLOOKUP(CONCATENATE($N$10,"_",M15),選手名簿!$A:$E,5,FALSE))</f>
        <v/>
      </c>
      <c r="O15" s="101"/>
      <c r="U15" s="87" t="s">
        <v>257</v>
      </c>
      <c r="V15" s="88" t="str">
        <f>IF(ISERROR(VLOOKUP(CONCATENATE($V$10,"_",W15),選手名簿!$A:$E,5,FALSE))=TRUE,"",VLOOKUP(CONCATENATE($V$10,"_",W15),選手名簿!$A:$E,5,FALSE))</f>
        <v/>
      </c>
      <c r="W15" s="89"/>
      <c r="X15" s="89"/>
      <c r="Y15" s="89"/>
      <c r="Z15" s="90"/>
      <c r="AA15" s="89"/>
      <c r="AB15" s="89"/>
      <c r="AC15" s="89"/>
      <c r="AD15" s="88" t="str">
        <f>IF(ISERROR(VLOOKUP(CONCATENATE($AD$10,"_",AC15),選手名簿!$A:$E,5,FALSE))=TRUE,"",VLOOKUP(CONCATENATE($AD$10,"_",AC15),選手名簿!$A:$E,5,FALSE))</f>
        <v/>
      </c>
      <c r="AE15" s="101"/>
    </row>
    <row r="16" spans="1:31" ht="20.25" hidden="1" customHeight="1" x14ac:dyDescent="0.15">
      <c r="E16" s="87" t="s">
        <v>257</v>
      </c>
      <c r="F16" s="88" t="str">
        <f>IF(ISERROR(VLOOKUP(CONCATENATE($F$10,"_",G16),選手名簿!$A:$E,5,FALSE))=TRUE,"",VLOOKUP(CONCATENATE($F$10,"_",G16),選手名簿!$A:$E,5,FALSE))</f>
        <v/>
      </c>
      <c r="G16" s="89"/>
      <c r="H16" s="89"/>
      <c r="I16" s="89"/>
      <c r="J16" s="90"/>
      <c r="K16" s="89"/>
      <c r="L16" s="89"/>
      <c r="M16" s="89"/>
      <c r="N16" s="88" t="str">
        <f>IF(ISERROR(VLOOKUP(CONCATENATE($N$10,"_",M16),選手名簿!$A:$E,5,FALSE))=TRUE,"",VLOOKUP(CONCATENATE($N$10,"_",M16),選手名簿!$A:$E,5,FALSE))</f>
        <v/>
      </c>
      <c r="O16" s="101"/>
      <c r="U16" s="87" t="s">
        <v>257</v>
      </c>
      <c r="V16" s="88" t="str">
        <f>IF(ISERROR(VLOOKUP(CONCATENATE($V$10,"_",W16),選手名簿!$A:$E,5,FALSE))=TRUE,"",VLOOKUP(CONCATENATE($V$10,"_",W16),選手名簿!$A:$E,5,FALSE))</f>
        <v/>
      </c>
      <c r="W16" s="89"/>
      <c r="X16" s="89"/>
      <c r="Y16" s="89"/>
      <c r="Z16" s="90"/>
      <c r="AA16" s="89"/>
      <c r="AB16" s="89"/>
      <c r="AC16" s="89"/>
      <c r="AD16" s="88" t="str">
        <f>IF(ISERROR(VLOOKUP(CONCATENATE($AD$10,"_",AC16),選手名簿!$A:$E,5,FALSE))=TRUE,"",VLOOKUP(CONCATENATE($AD$10,"_",AC16),選手名簿!$A:$E,5,FALSE))</f>
        <v/>
      </c>
      <c r="AE16" s="101"/>
    </row>
    <row r="17" spans="1:31" ht="20.25" hidden="1" customHeight="1" x14ac:dyDescent="0.15">
      <c r="E17" s="87" t="s">
        <v>257</v>
      </c>
      <c r="F17" s="88" t="str">
        <f>IF(ISERROR(VLOOKUP(CONCATENATE($F$10,"_",G17),選手名簿!$A:$E,5,FALSE))=TRUE,"",VLOOKUP(CONCATENATE($F$10,"_",G17),選手名簿!$A:$E,5,FALSE))</f>
        <v/>
      </c>
      <c r="G17" s="89"/>
      <c r="H17" s="89"/>
      <c r="I17" s="89"/>
      <c r="J17" s="90"/>
      <c r="K17" s="89"/>
      <c r="L17" s="89"/>
      <c r="M17" s="89"/>
      <c r="N17" s="88" t="str">
        <f>IF(ISERROR(VLOOKUP(CONCATENATE($N$10,"_",M17),選手名簿!$A:$E,5,FALSE))=TRUE,"",VLOOKUP(CONCATENATE($N$10,"_",M17),選手名簿!$A:$E,5,FALSE))</f>
        <v/>
      </c>
      <c r="O17" s="101"/>
      <c r="U17" s="87" t="s">
        <v>257</v>
      </c>
      <c r="V17" s="88" t="str">
        <f>IF(ISERROR(VLOOKUP(CONCATENATE($V$10,"_",W17),選手名簿!$A:$E,5,FALSE))=TRUE,"",VLOOKUP(CONCATENATE($V$10,"_",W17),選手名簿!$A:$E,5,FALSE))</f>
        <v/>
      </c>
      <c r="W17" s="89"/>
      <c r="X17" s="89"/>
      <c r="Y17" s="89"/>
      <c r="Z17" s="90"/>
      <c r="AA17" s="89"/>
      <c r="AB17" s="89"/>
      <c r="AC17" s="89"/>
      <c r="AD17" s="88" t="str">
        <f>IF(ISERROR(VLOOKUP(CONCATENATE($AD$10,"_",AC17),選手名簿!$A:$E,5,FALSE))=TRUE,"",VLOOKUP(CONCATENATE($AD$10,"_",AC17),選手名簿!$A:$E,5,FALSE))</f>
        <v/>
      </c>
      <c r="AE17" s="101"/>
    </row>
    <row r="18" spans="1:31" ht="20.25" hidden="1" customHeight="1" x14ac:dyDescent="0.15">
      <c r="E18" s="87" t="s">
        <v>257</v>
      </c>
      <c r="F18" s="88" t="str">
        <f>IF(ISERROR(VLOOKUP(CONCATENATE($F$10,"_",G18),選手名簿!$A:$E,5,FALSE))=TRUE,"",VLOOKUP(CONCATENATE($F$10,"_",G18),選手名簿!$A:$E,5,FALSE))</f>
        <v/>
      </c>
      <c r="G18" s="89"/>
      <c r="H18" s="89"/>
      <c r="I18" s="89"/>
      <c r="J18" s="90"/>
      <c r="K18" s="89"/>
      <c r="L18" s="89"/>
      <c r="M18" s="89"/>
      <c r="N18" s="88" t="str">
        <f>IF(ISERROR(VLOOKUP(CONCATENATE($N$10,"_",M18),選手名簿!$A:$E,5,FALSE))=TRUE,"",VLOOKUP(CONCATENATE($N$10,"_",M18),選手名簿!$A:$E,5,FALSE))</f>
        <v/>
      </c>
      <c r="O18" s="101"/>
      <c r="U18" s="87" t="s">
        <v>257</v>
      </c>
      <c r="V18" s="88" t="str">
        <f>IF(ISERROR(VLOOKUP(CONCATENATE($V$10,"_",W18),選手名簿!$A:$E,5,FALSE))=TRUE,"",VLOOKUP(CONCATENATE($V$10,"_",W18),選手名簿!$A:$E,5,FALSE))</f>
        <v/>
      </c>
      <c r="W18" s="89"/>
      <c r="X18" s="89"/>
      <c r="Y18" s="89"/>
      <c r="Z18" s="90"/>
      <c r="AA18" s="89"/>
      <c r="AB18" s="89"/>
      <c r="AC18" s="89"/>
      <c r="AD18" s="88" t="str">
        <f>IF(ISERROR(VLOOKUP(CONCATENATE($AD$10,"_",AC18),選手名簿!$A:$E,5,FALSE))=TRUE,"",VLOOKUP(CONCATENATE($AD$10,"_",AC18),選手名簿!$A:$E,5,FALSE))</f>
        <v/>
      </c>
      <c r="AE18" s="101"/>
    </row>
    <row r="19" spans="1:31" ht="20.25" hidden="1" customHeight="1" x14ac:dyDescent="0.15">
      <c r="E19" s="87" t="s">
        <v>257</v>
      </c>
      <c r="F19" s="88" t="str">
        <f>IF(ISERROR(VLOOKUP(CONCATENATE($F$10,"_",G19),選手名簿!$A:$E,5,FALSE))=TRUE,"",VLOOKUP(CONCATENATE($F$10,"_",G19),選手名簿!$A:$E,5,FALSE))</f>
        <v/>
      </c>
      <c r="G19" s="89"/>
      <c r="H19" s="89"/>
      <c r="I19" s="89"/>
      <c r="J19" s="90"/>
      <c r="K19" s="89"/>
      <c r="L19" s="89"/>
      <c r="M19" s="89"/>
      <c r="N19" s="88" t="str">
        <f>IF(ISERROR(VLOOKUP(CONCATENATE($N$10,"_",M19),選手名簿!$A:$E,5,FALSE))=TRUE,"",VLOOKUP(CONCATENATE($N$10,"_",M19),選手名簿!$A:$E,5,FALSE))</f>
        <v/>
      </c>
      <c r="O19" s="101"/>
      <c r="U19" s="87" t="s">
        <v>257</v>
      </c>
      <c r="V19" s="88" t="str">
        <f>IF(ISERROR(VLOOKUP(CONCATENATE($V$10,"_",W19),選手名簿!$A:$E,5,FALSE))=TRUE,"",VLOOKUP(CONCATENATE($V$10,"_",W19),選手名簿!$A:$E,5,FALSE))</f>
        <v/>
      </c>
      <c r="W19" s="89"/>
      <c r="X19" s="89"/>
      <c r="Y19" s="89"/>
      <c r="Z19" s="90"/>
      <c r="AA19" s="89"/>
      <c r="AB19" s="89"/>
      <c r="AC19" s="89"/>
      <c r="AD19" s="88" t="str">
        <f>IF(ISERROR(VLOOKUP(CONCATENATE($AD$10,"_",AC19),選手名簿!$A:$E,5,FALSE))=TRUE,"",VLOOKUP(CONCATENATE($AD$10,"_",AC19),選手名簿!$A:$E,5,FALSE))</f>
        <v/>
      </c>
      <c r="AE19" s="101"/>
    </row>
    <row r="20" spans="1:31" ht="20.25" hidden="1" customHeight="1" x14ac:dyDescent="0.15">
      <c r="E20" s="87" t="s">
        <v>257</v>
      </c>
      <c r="F20" s="88" t="str">
        <f>IF(ISERROR(VLOOKUP(CONCATENATE($F$10,"_",G20),選手名簿!$A:$E,5,FALSE))=TRUE,"",VLOOKUP(CONCATENATE($F$10,"_",G20),選手名簿!$A:$E,5,FALSE))</f>
        <v/>
      </c>
      <c r="G20" s="89"/>
      <c r="H20" s="89"/>
      <c r="I20" s="89"/>
      <c r="J20" s="90"/>
      <c r="K20" s="89"/>
      <c r="L20" s="89"/>
      <c r="M20" s="89"/>
      <c r="N20" s="88" t="str">
        <f>IF(ISERROR(VLOOKUP(CONCATENATE($N$10,"_",M20),選手名簿!$A:$E,5,FALSE))=TRUE,"",VLOOKUP(CONCATENATE($N$10,"_",M20),選手名簿!$A:$E,5,FALSE))</f>
        <v/>
      </c>
      <c r="O20" s="101"/>
      <c r="U20" s="87" t="s">
        <v>257</v>
      </c>
      <c r="V20" s="88" t="str">
        <f>IF(ISERROR(VLOOKUP(CONCATENATE($V$10,"_",W20),選手名簿!$A:$E,5,FALSE))=TRUE,"",VLOOKUP(CONCATENATE($V$10,"_",W20),選手名簿!$A:$E,5,FALSE))</f>
        <v/>
      </c>
      <c r="W20" s="89"/>
      <c r="X20" s="89"/>
      <c r="Y20" s="89"/>
      <c r="Z20" s="90"/>
      <c r="AA20" s="89"/>
      <c r="AB20" s="89"/>
      <c r="AC20" s="89"/>
      <c r="AD20" s="88" t="str">
        <f>IF(ISERROR(VLOOKUP(CONCATENATE($AD$10,"_",AC20),選手名簿!$A:$E,5,FALSE))=TRUE,"",VLOOKUP(CONCATENATE($AD$10,"_",AC20),選手名簿!$A:$E,5,FALSE))</f>
        <v/>
      </c>
      <c r="AE20" s="101"/>
    </row>
    <row r="21" spans="1:31" ht="20.25" hidden="1" customHeight="1" x14ac:dyDescent="0.15">
      <c r="E21" s="87" t="s">
        <v>257</v>
      </c>
      <c r="F21" s="88" t="str">
        <f>IF(ISERROR(VLOOKUP(CONCATENATE($F$10,"_",G21),選手名簿!$A:$E,5,FALSE))=TRUE,"",VLOOKUP(CONCATENATE($F$10,"_",G21),選手名簿!$A:$E,5,FALSE))</f>
        <v/>
      </c>
      <c r="G21" s="89"/>
      <c r="H21" s="89"/>
      <c r="I21" s="89"/>
      <c r="J21" s="90"/>
      <c r="K21" s="89"/>
      <c r="L21" s="89"/>
      <c r="M21" s="89"/>
      <c r="N21" s="88" t="str">
        <f>IF(ISERROR(VLOOKUP(CONCATENATE($N$10,"_",M21),選手名簿!$A:$E,5,FALSE))=TRUE,"",VLOOKUP(CONCATENATE($N$10,"_",M21),選手名簿!$A:$E,5,FALSE))</f>
        <v/>
      </c>
      <c r="O21" s="101"/>
      <c r="U21" s="87" t="s">
        <v>257</v>
      </c>
      <c r="V21" s="88" t="str">
        <f>IF(ISERROR(VLOOKUP(CONCATENATE($V$10,"_",W21),選手名簿!$A:$E,5,FALSE))=TRUE,"",VLOOKUP(CONCATENATE($V$10,"_",W21),選手名簿!$A:$E,5,FALSE))</f>
        <v/>
      </c>
      <c r="W21" s="89"/>
      <c r="X21" s="89"/>
      <c r="Y21" s="89"/>
      <c r="Z21" s="90"/>
      <c r="AA21" s="89"/>
      <c r="AB21" s="89"/>
      <c r="AC21" s="89"/>
      <c r="AD21" s="88" t="str">
        <f>IF(ISERROR(VLOOKUP(CONCATENATE($AD$10,"_",AC21),選手名簿!$A:$E,5,FALSE))=TRUE,"",VLOOKUP(CONCATENATE($AD$10,"_",AC21),選手名簿!$A:$E,5,FALSE))</f>
        <v/>
      </c>
      <c r="AE21" s="101"/>
    </row>
    <row r="22" spans="1:31" ht="20.25" hidden="1" customHeight="1" x14ac:dyDescent="0.15">
      <c r="E22" s="87" t="s">
        <v>257</v>
      </c>
      <c r="F22" s="88" t="str">
        <f>IF(ISERROR(VLOOKUP(CONCATENATE($F$10,"_",G22),選手名簿!$A:$E,5,FALSE))=TRUE,"",VLOOKUP(CONCATENATE($F$10,"_",G22),選手名簿!$A:$E,5,FALSE))</f>
        <v/>
      </c>
      <c r="G22" s="89"/>
      <c r="H22" s="89"/>
      <c r="I22" s="89"/>
      <c r="J22" s="90"/>
      <c r="K22" s="89"/>
      <c r="L22" s="89"/>
      <c r="M22" s="89"/>
      <c r="N22" s="88" t="str">
        <f>IF(ISERROR(VLOOKUP(CONCATENATE($N$10,"_",M22),選手名簿!$A:$E,5,FALSE))=TRUE,"",VLOOKUP(CONCATENATE($N$10,"_",M22),選手名簿!$A:$E,5,FALSE))</f>
        <v/>
      </c>
      <c r="O22" s="101"/>
      <c r="U22" s="87" t="s">
        <v>257</v>
      </c>
      <c r="V22" s="88" t="str">
        <f>IF(ISERROR(VLOOKUP(CONCATENATE($V$10,"_",W22),選手名簿!$A:$E,5,FALSE))=TRUE,"",VLOOKUP(CONCATENATE($V$10,"_",W22),選手名簿!$A:$E,5,FALSE))</f>
        <v/>
      </c>
      <c r="W22" s="89"/>
      <c r="X22" s="89"/>
      <c r="Y22" s="89"/>
      <c r="Z22" s="90"/>
      <c r="AA22" s="89"/>
      <c r="AB22" s="89"/>
      <c r="AC22" s="89"/>
      <c r="AD22" s="88" t="str">
        <f>IF(ISERROR(VLOOKUP(CONCATENATE($AD$10,"_",AC22),選手名簿!$A:$E,5,FALSE))=TRUE,"",VLOOKUP(CONCATENATE($AD$10,"_",AC22),選手名簿!$A:$E,5,FALSE))</f>
        <v/>
      </c>
      <c r="AE22" s="101"/>
    </row>
    <row r="23" spans="1:31" ht="20.25" hidden="1" customHeight="1" thickBot="1" x14ac:dyDescent="0.2">
      <c r="E23" s="92" t="s">
        <v>257</v>
      </c>
      <c r="F23" s="93" t="str">
        <f>IF(ISERROR(VLOOKUP(CONCATENATE($F$10,"_",G23),選手名簿!$A:$E,5,FALSE))=TRUE,"",VLOOKUP(CONCATENATE($F$10,"_",G23),選手名簿!$A:$E,5,FALSE))</f>
        <v/>
      </c>
      <c r="G23" s="94"/>
      <c r="H23" s="94"/>
      <c r="I23" s="94"/>
      <c r="J23" s="95"/>
      <c r="K23" s="94"/>
      <c r="L23" s="94"/>
      <c r="M23" s="94"/>
      <c r="N23" s="93" t="str">
        <f>IF(ISERROR(VLOOKUP(CONCATENATE($N$10,"_",M23),選手名簿!$A:$E,5,FALSE))=TRUE,"",VLOOKUP(CONCATENATE($N$10,"_",M23),選手名簿!$A:$E,5,FALSE))</f>
        <v/>
      </c>
      <c r="O23" s="101"/>
      <c r="U23" s="92" t="s">
        <v>257</v>
      </c>
      <c r="V23" s="93" t="str">
        <f>IF(ISERROR(VLOOKUP(CONCATENATE($V$10,"_",W23),選手名簿!$A:$E,5,FALSE))=TRUE,"",VLOOKUP(CONCATENATE($V$10,"_",W23),選手名簿!$A:$E,5,FALSE))</f>
        <v/>
      </c>
      <c r="W23" s="94"/>
      <c r="X23" s="94"/>
      <c r="Y23" s="94"/>
      <c r="Z23" s="95"/>
      <c r="AA23" s="94"/>
      <c r="AB23" s="94"/>
      <c r="AC23" s="94"/>
      <c r="AD23" s="93" t="str">
        <f>IF(ISERROR(VLOOKUP(CONCATENATE($AD$10,"_",AC23),選手名簿!$A:$E,5,FALSE))=TRUE,"",VLOOKUP(CONCATENATE($AD$10,"_",AC23),選手名簿!$A:$E,5,FALSE))</f>
        <v/>
      </c>
      <c r="AE23" s="101"/>
    </row>
    <row r="24" spans="1:31" ht="20.25" customHeight="1" x14ac:dyDescent="0.15">
      <c r="A24" s="96" t="s">
        <v>255</v>
      </c>
      <c r="B24" s="1047"/>
      <c r="C24" s="1047"/>
      <c r="D24" s="1047"/>
      <c r="E24" s="87"/>
      <c r="F24" s="88" t="str">
        <f>IF(ISERROR(VLOOKUP(CONCATENATE($F$10,"_",G24),選手名簿!$A:$E,5,FALSE))=TRUE,"",VLOOKUP(CONCATENATE($F$10,"_",G24),選手名簿!$A:$E,5,FALSE))</f>
        <v/>
      </c>
      <c r="G24" s="89"/>
      <c r="H24" s="89"/>
      <c r="I24" s="89"/>
      <c r="J24" s="90"/>
      <c r="K24" s="89"/>
      <c r="L24" s="89"/>
      <c r="M24" s="89"/>
      <c r="N24" s="88" t="str">
        <f>IF(ISERROR(VLOOKUP(CONCATENATE($N$10,"_",M24),選手名簿!$A:$E,5,FALSE))=TRUE,"",VLOOKUP(CONCATENATE($N$10,"_",M24),選手名簿!$A:$E,5,FALSE))</f>
        <v/>
      </c>
      <c r="O24" s="216"/>
      <c r="Q24" s="96" t="s">
        <v>255</v>
      </c>
      <c r="R24" s="1047"/>
      <c r="S24" s="1047"/>
      <c r="T24" s="1047"/>
      <c r="U24" s="87"/>
      <c r="V24" s="88" t="str">
        <f>IF(ISERROR(VLOOKUP(CONCATENATE($V$10,"_",W24),選手名簿!$A:$E,5,FALSE))=TRUE,"",VLOOKUP(CONCATENATE($V$10,"_",W24),選手名簿!$A:$E,5,FALSE))</f>
        <v/>
      </c>
      <c r="W24" s="89"/>
      <c r="X24" s="89"/>
      <c r="Y24" s="89"/>
      <c r="Z24" s="90"/>
      <c r="AA24" s="89"/>
      <c r="AB24" s="89"/>
      <c r="AC24" s="89"/>
      <c r="AD24" s="88" t="str">
        <f>IF(ISERROR(VLOOKUP(CONCATENATE($AD$10,"_",AC24),選手名簿!$A:$E,5,FALSE))=TRUE,"",VLOOKUP(CONCATENATE($AD$10,"_",AC24),選手名簿!$A:$E,5,FALSE))</f>
        <v/>
      </c>
      <c r="AE24" s="216"/>
    </row>
    <row r="25" spans="1:31" ht="20.25" customHeight="1" x14ac:dyDescent="0.15">
      <c r="A25" s="72" t="s">
        <v>256</v>
      </c>
      <c r="B25" s="1035" t="str">
        <f>IF(ISERROR(VLOOKUP(B24,審判員!$A:$C,2,FALSE))=TRUE,"",VLOOKUP(B24,審判員!$A:$C,2,FALSE))</f>
        <v/>
      </c>
      <c r="C25" s="1036"/>
      <c r="D25" s="97" t="str">
        <f>IF(ISERROR(VLOOKUP(B24,審判員!$A:$C,3,FALSE))=TRUE,"",VLOOKUP(B24,審判員!$A:$C,3,FALSE))</f>
        <v/>
      </c>
      <c r="E25" s="98"/>
      <c r="F25" s="99" t="str">
        <f>IF(ISERROR(VLOOKUP(CONCATENATE($F$10,"_",G25),選手名簿!$A:$E,5,FALSE))=TRUE,"",VLOOKUP(CONCATENATE($F$10,"_",G25),選手名簿!$A:$E,5,FALSE))</f>
        <v/>
      </c>
      <c r="G25" s="100"/>
      <c r="H25" s="100"/>
      <c r="I25" s="100"/>
      <c r="J25" s="90"/>
      <c r="K25" s="100"/>
      <c r="L25" s="100"/>
      <c r="M25" s="100"/>
      <c r="N25" s="99" t="str">
        <f>IF(ISERROR(VLOOKUP(CONCATENATE($N$10,"_",M25),選手名簿!$A:$E,5,FALSE))=TRUE,"",VLOOKUP(CONCATENATE($N$10,"_",M25),選手名簿!$A:$E,5,FALSE))</f>
        <v/>
      </c>
      <c r="O25" s="216"/>
      <c r="Q25" s="72" t="s">
        <v>256</v>
      </c>
      <c r="R25" s="1035" t="str">
        <f>IF(ISERROR(VLOOKUP(R24,審判員!$A:$C,2,FALSE))=TRUE,"",VLOOKUP(R24,審判員!$A:$C,2,FALSE))</f>
        <v/>
      </c>
      <c r="S25" s="1036"/>
      <c r="T25" s="72" t="str">
        <f>IF(ISERROR(VLOOKUP(R24,審判員!$A:$C,3,FALSE))=TRUE,"",VLOOKUP(R24,審判員!$A:$C,3,FALSE))</f>
        <v/>
      </c>
      <c r="U25" s="98"/>
      <c r="V25" s="99" t="str">
        <f>IF(ISERROR(VLOOKUP(CONCATENATE($V$10,"_",W25),選手名簿!$A:$E,5,FALSE))=TRUE,"",VLOOKUP(CONCATENATE($V$10,"_",W25),選手名簿!$A:$E,5,FALSE))</f>
        <v/>
      </c>
      <c r="W25" s="100"/>
      <c r="X25" s="100"/>
      <c r="Y25" s="100"/>
      <c r="Z25" s="90"/>
      <c r="AA25" s="100"/>
      <c r="AB25" s="100"/>
      <c r="AC25" s="100"/>
      <c r="AD25" s="99" t="str">
        <f>IF(ISERROR(VLOOKUP(CONCATENATE($AD$10,"_",AC25),選手名簿!$A:$E,5,FALSE))=TRUE,"",VLOOKUP(CONCATENATE($AD$10,"_",AC25),選手名簿!$A:$E,5,FALSE))</f>
        <v/>
      </c>
      <c r="AE25" s="216"/>
    </row>
    <row r="26" spans="1:31" ht="20.25" customHeight="1" x14ac:dyDescent="0.15">
      <c r="A26" s="385" t="s">
        <v>255</v>
      </c>
      <c r="B26" s="1043"/>
      <c r="C26" s="1043"/>
      <c r="D26" s="1043"/>
      <c r="E26" s="98"/>
      <c r="F26" s="99" t="str">
        <f>IF(ISERROR(VLOOKUP(CONCATENATE($F$10,"_",G26),選手名簿!$A:$E,5,FALSE))=TRUE,"",VLOOKUP(CONCATENATE($F$10,"_",G26),選手名簿!$A:$E,5,FALSE))</f>
        <v/>
      </c>
      <c r="G26" s="100"/>
      <c r="H26" s="100"/>
      <c r="I26" s="100"/>
      <c r="J26" s="90"/>
      <c r="K26" s="100"/>
      <c r="L26" s="100"/>
      <c r="M26" s="100"/>
      <c r="N26" s="99" t="str">
        <f>IF(ISERROR(VLOOKUP(CONCATENATE($N$10,"_",M26),選手名簿!$A:$E,5,FALSE))=TRUE,"",VLOOKUP(CONCATENATE($N$10,"_",M26),選手名簿!$A:$E,5,FALSE))</f>
        <v/>
      </c>
      <c r="O26" s="216"/>
      <c r="Q26" s="385" t="s">
        <v>255</v>
      </c>
      <c r="R26" s="1043"/>
      <c r="S26" s="1043"/>
      <c r="T26" s="1044"/>
      <c r="U26" s="98"/>
      <c r="V26" s="99" t="str">
        <f>IF(ISERROR(VLOOKUP(CONCATENATE($V$10,"_",W26),選手名簿!$A:$E,5,FALSE))=TRUE,"",VLOOKUP(CONCATENATE($V$10,"_",W26),選手名簿!$A:$E,5,FALSE))</f>
        <v/>
      </c>
      <c r="W26" s="100"/>
      <c r="X26" s="100"/>
      <c r="Y26" s="100"/>
      <c r="Z26" s="90"/>
      <c r="AA26" s="100"/>
      <c r="AB26" s="100"/>
      <c r="AC26" s="100"/>
      <c r="AD26" s="99" t="str">
        <f>IF(ISERROR(VLOOKUP(CONCATENATE($AD$10,"_",AC26),選手名簿!$A:$E,5,FALSE))=TRUE,"",VLOOKUP(CONCATENATE($AD$10,"_",AC26),選手名簿!$A:$E,5,FALSE))</f>
        <v/>
      </c>
      <c r="AE26" s="216"/>
    </row>
    <row r="27" spans="1:31" ht="20.25" customHeight="1" x14ac:dyDescent="0.15">
      <c r="A27" s="385" t="s">
        <v>248</v>
      </c>
      <c r="B27" s="1045" t="str">
        <f>IF(ISERROR(VLOOKUP(B26,審判員!$A:$C,2,FALSE))=TRUE,"",VLOOKUP(B26,審判員!$A:$C,2,FALSE))</f>
        <v/>
      </c>
      <c r="C27" s="1046"/>
      <c r="D27" s="386" t="str">
        <f>IF(ISERROR(VLOOKUP(B26,審判員!$A:$C,3,FALSE))=TRUE,"",VLOOKUP(B26,審判員!$A:$C,3,FALSE))</f>
        <v/>
      </c>
      <c r="E27" s="98"/>
      <c r="F27" s="99" t="str">
        <f>IF(ISERROR(VLOOKUP(CONCATENATE($F$10,"_",G27),選手名簿!$A:$E,5,FALSE))=TRUE,"",VLOOKUP(CONCATENATE($F$10,"_",G27),選手名簿!$A:$E,5,FALSE))</f>
        <v/>
      </c>
      <c r="G27" s="100"/>
      <c r="H27" s="100"/>
      <c r="I27" s="100"/>
      <c r="J27" s="90"/>
      <c r="K27" s="100"/>
      <c r="L27" s="100"/>
      <c r="M27" s="100"/>
      <c r="N27" s="99" t="str">
        <f>IF(ISERROR(VLOOKUP(CONCATENATE($N$10,"_",M27),選手名簿!$A:$E,5,FALSE))=TRUE,"",VLOOKUP(CONCATENATE($N$10,"_",M27),選手名簿!$A:$E,5,FALSE))</f>
        <v/>
      </c>
      <c r="O27" s="216"/>
      <c r="Q27" s="385" t="s">
        <v>248</v>
      </c>
      <c r="R27" s="1045" t="str">
        <f>IF(ISERROR(VLOOKUP(R26,審判員!$A:$C,2,FALSE))=TRUE,"",VLOOKUP(R26,審判員!$A:$C,2,FALSE))</f>
        <v/>
      </c>
      <c r="S27" s="1046"/>
      <c r="T27" s="385" t="str">
        <f>IF(ISERROR(VLOOKUP(R26,審判員!$A:$C,3,FALSE))=TRUE,"",VLOOKUP(R26,審判員!$A:$C,3,FALSE))</f>
        <v/>
      </c>
      <c r="U27" s="98"/>
      <c r="V27" s="99" t="str">
        <f>IF(ISERROR(VLOOKUP(CONCATENATE($V$10,"_",W27),選手名簿!$A:$E,5,FALSE))=TRUE,"",VLOOKUP(CONCATENATE($V$10,"_",W27),選手名簿!$A:$E,5,FALSE))</f>
        <v/>
      </c>
      <c r="W27" s="100"/>
      <c r="X27" s="100"/>
      <c r="Y27" s="100"/>
      <c r="Z27" s="90"/>
      <c r="AA27" s="100"/>
      <c r="AB27" s="100"/>
      <c r="AC27" s="100"/>
      <c r="AD27" s="99" t="str">
        <f>IF(ISERROR(VLOOKUP(CONCATENATE($AD$10,"_",AC27),選手名簿!$A:$E,5,FALSE))=TRUE,"",VLOOKUP(CONCATENATE($AD$10,"_",AC27),選手名簿!$A:$E,5,FALSE))</f>
        <v/>
      </c>
      <c r="AE27" s="216"/>
    </row>
    <row r="28" spans="1:31" ht="20.25" customHeight="1" x14ac:dyDescent="0.15">
      <c r="A28" s="385" t="s">
        <v>255</v>
      </c>
      <c r="B28" s="1043"/>
      <c r="C28" s="1043"/>
      <c r="D28" s="1043"/>
      <c r="E28" s="98"/>
      <c r="F28" s="99" t="str">
        <f>IF(ISERROR(VLOOKUP(CONCATENATE($F$10,"_",G28),選手名簿!$A:$E,5,FALSE))=TRUE,"",VLOOKUP(CONCATENATE($F$10,"_",G28),選手名簿!$A:$E,5,FALSE))</f>
        <v/>
      </c>
      <c r="G28" s="100"/>
      <c r="H28" s="100"/>
      <c r="I28" s="100"/>
      <c r="J28" s="90"/>
      <c r="K28" s="100"/>
      <c r="L28" s="100"/>
      <c r="M28" s="100"/>
      <c r="N28" s="99" t="str">
        <f>IF(ISERROR(VLOOKUP(CONCATENATE($N$10,"_",M28),選手名簿!$A:$E,5,FALSE))=TRUE,"",VLOOKUP(CONCATENATE($N$10,"_",M28),選手名簿!$A:$E,5,FALSE))</f>
        <v/>
      </c>
      <c r="O28" s="216"/>
      <c r="Q28" s="385" t="s">
        <v>255</v>
      </c>
      <c r="R28" s="1043"/>
      <c r="S28" s="1043"/>
      <c r="T28" s="1044"/>
      <c r="U28" s="98"/>
      <c r="V28" s="99" t="str">
        <f>IF(ISERROR(VLOOKUP(CONCATENATE($V$10,"_",W28),選手名簿!$A:$E,5,FALSE))=TRUE,"",VLOOKUP(CONCATENATE($V$10,"_",W28),選手名簿!$A:$E,5,FALSE))</f>
        <v/>
      </c>
      <c r="W28" s="100"/>
      <c r="X28" s="100"/>
      <c r="Y28" s="100"/>
      <c r="Z28" s="90"/>
      <c r="AA28" s="100"/>
      <c r="AB28" s="100"/>
      <c r="AC28" s="100"/>
      <c r="AD28" s="99" t="str">
        <f>IF(ISERROR(VLOOKUP(CONCATENATE($AD$10,"_",AC28),選手名簿!$A:$E,5,FALSE))=TRUE,"",VLOOKUP(CONCATENATE($AD$10,"_",AC28),選手名簿!$A:$E,5,FALSE))</f>
        <v/>
      </c>
      <c r="AE28" s="216"/>
    </row>
    <row r="29" spans="1:31" ht="20.25" customHeight="1" x14ac:dyDescent="0.15">
      <c r="A29" s="385" t="s">
        <v>247</v>
      </c>
      <c r="B29" s="1045" t="str">
        <f>IF(ISERROR(VLOOKUP(B28,審判員!$A:$C,2,FALSE))=TRUE,"",VLOOKUP(B28,審判員!$A:$C,2,FALSE))</f>
        <v/>
      </c>
      <c r="C29" s="1046"/>
      <c r="D29" s="386" t="str">
        <f>IF(ISERROR(VLOOKUP(B28,審判員!$A:$C,3,FALSE))=TRUE,"",VLOOKUP(B28,審判員!$A:$C,3,FALSE))</f>
        <v/>
      </c>
      <c r="E29" s="98"/>
      <c r="F29" s="99" t="str">
        <f>IF(ISERROR(VLOOKUP(CONCATENATE($F$10,"_",G29),選手名簿!$A:$E,5,FALSE))=TRUE,"",VLOOKUP(CONCATENATE($F$10,"_",G29),選手名簿!$A:$E,5,FALSE))</f>
        <v/>
      </c>
      <c r="G29" s="100"/>
      <c r="H29" s="100"/>
      <c r="I29" s="100"/>
      <c r="J29" s="90"/>
      <c r="K29" s="100"/>
      <c r="L29" s="100"/>
      <c r="M29" s="100"/>
      <c r="N29" s="99" t="str">
        <f>IF(ISERROR(VLOOKUP(CONCATENATE($N$10,"_",M29),選手名簿!$A:$E,5,FALSE))=TRUE,"",VLOOKUP(CONCATENATE($N$10,"_",M29),選手名簿!$A:$E,5,FALSE))</f>
        <v/>
      </c>
      <c r="O29" s="216"/>
      <c r="Q29" s="385" t="s">
        <v>247</v>
      </c>
      <c r="R29" s="1045" t="str">
        <f>IF(ISERROR(VLOOKUP(R28,審判員!$A:$C,2,FALSE))=TRUE,"",VLOOKUP(R28,審判員!$A:$C,2,FALSE))</f>
        <v/>
      </c>
      <c r="S29" s="1046"/>
      <c r="T29" s="385" t="str">
        <f>IF(ISERROR(VLOOKUP(R28,審判員!$A:$C,3,FALSE))=TRUE,"",VLOOKUP(R28,審判員!$A:$C,3,FALSE))</f>
        <v/>
      </c>
      <c r="U29" s="98"/>
      <c r="V29" s="99" t="str">
        <f>IF(ISERROR(VLOOKUP(CONCATENATE($V$10,"_",W29),選手名簿!$A:$E,5,FALSE))=TRUE,"",VLOOKUP(CONCATENATE($V$10,"_",W29),選手名簿!$A:$E,5,FALSE))</f>
        <v/>
      </c>
      <c r="W29" s="100"/>
      <c r="X29" s="100"/>
      <c r="Y29" s="100"/>
      <c r="Z29" s="90"/>
      <c r="AA29" s="100"/>
      <c r="AB29" s="100"/>
      <c r="AC29" s="100"/>
      <c r="AD29" s="99" t="str">
        <f>IF(ISERROR(VLOOKUP(CONCATENATE($AD$10,"_",AC29),選手名簿!$A:$E,5,FALSE))=TRUE,"",VLOOKUP(CONCATENATE($AD$10,"_",AC29),選手名簿!$A:$E,5,FALSE))</f>
        <v/>
      </c>
      <c r="AE29" s="216"/>
    </row>
    <row r="30" spans="1:31" ht="20.25" customHeight="1" x14ac:dyDescent="0.15">
      <c r="A30" s="96" t="s">
        <v>255</v>
      </c>
      <c r="B30" s="1047"/>
      <c r="C30" s="1047"/>
      <c r="D30" s="1047"/>
      <c r="E30" s="98"/>
      <c r="F30" s="99" t="str">
        <f>IF(ISERROR(VLOOKUP(CONCATENATE($F$10,"_",G30),選手名簿!$A:$E,5,FALSE))=TRUE,"",VLOOKUP(CONCATENATE($F$10,"_",G30),選手名簿!$A:$E,5,FALSE))</f>
        <v/>
      </c>
      <c r="G30" s="100"/>
      <c r="H30" s="100"/>
      <c r="I30" s="100"/>
      <c r="J30" s="90"/>
      <c r="K30" s="100"/>
      <c r="L30" s="100"/>
      <c r="M30" s="100"/>
      <c r="N30" s="99" t="str">
        <f>IF(ISERROR(VLOOKUP(CONCATENATE($N$10,"_",M30),選手名簿!$A:$E,5,FALSE))=TRUE,"",VLOOKUP(CONCATENATE($N$10,"_",M30),選手名簿!$A:$E,5,FALSE))</f>
        <v/>
      </c>
      <c r="O30" s="216"/>
      <c r="Q30" s="96" t="s">
        <v>255</v>
      </c>
      <c r="R30" s="1047"/>
      <c r="S30" s="1047"/>
      <c r="T30" s="1048"/>
      <c r="U30" s="98"/>
      <c r="V30" s="99" t="str">
        <f>IF(ISERROR(VLOOKUP(CONCATENATE($V$10,"_",W30),選手名簿!$A:$E,5,FALSE))=TRUE,"",VLOOKUP(CONCATENATE($V$10,"_",W30),選手名簿!$A:$E,5,FALSE))</f>
        <v/>
      </c>
      <c r="W30" s="100"/>
      <c r="X30" s="100"/>
      <c r="Y30" s="100"/>
      <c r="Z30" s="90"/>
      <c r="AA30" s="100"/>
      <c r="AB30" s="100"/>
      <c r="AC30" s="100"/>
      <c r="AD30" s="99" t="str">
        <f>IF(ISERROR(VLOOKUP(CONCATENATE($AD$10,"_",AC30),選手名簿!$A:$E,5,FALSE))=TRUE,"",VLOOKUP(CONCATENATE($AD$10,"_",AC30),選手名簿!$A:$E,5,FALSE))</f>
        <v/>
      </c>
      <c r="AE30" s="216"/>
    </row>
    <row r="31" spans="1:31" ht="20.25" customHeight="1" thickBot="1" x14ac:dyDescent="0.2">
      <c r="A31" s="72" t="s">
        <v>246</v>
      </c>
      <c r="B31" s="1035" t="str">
        <f>IF(ISERROR(VLOOKUP(B30,審判員!$A:$C,2,FALSE))=TRUE,"",VLOOKUP(B30,審判員!$A:$C,2,FALSE))</f>
        <v/>
      </c>
      <c r="C31" s="1036"/>
      <c r="D31" s="97" t="str">
        <f>IF(ISERROR(VLOOKUP(B30,審判員!$A:$C,3,FALSE))=TRUE,"",VLOOKUP(B30,審判員!$A:$C,3,FALSE))</f>
        <v/>
      </c>
      <c r="E31" s="102"/>
      <c r="F31" s="103" t="str">
        <f>IF(ISERROR(VLOOKUP(CONCATENATE($F$10,"_",G31),選手名簿!$A:$E,5,FALSE))=TRUE,"",VLOOKUP(CONCATENATE($F$10,"_",G31),選手名簿!$A:$E,5,FALSE))</f>
        <v/>
      </c>
      <c r="G31" s="104"/>
      <c r="H31" s="104"/>
      <c r="I31" s="104"/>
      <c r="J31" s="95"/>
      <c r="K31" s="104"/>
      <c r="L31" s="104"/>
      <c r="M31" s="104"/>
      <c r="N31" s="103" t="str">
        <f>IF(ISERROR(VLOOKUP(CONCATENATE($N$10,"_",M31),選手名簿!$A:$E,5,FALSE))=TRUE,"",VLOOKUP(CONCATENATE($N$10,"_",M31),選手名簿!$A:$E,5,FALSE))</f>
        <v/>
      </c>
      <c r="O31" s="217"/>
      <c r="Q31" s="72" t="s">
        <v>246</v>
      </c>
      <c r="R31" s="1035" t="str">
        <f>IF(ISERROR(VLOOKUP(R30,審判員!$A:$C,2,FALSE))=TRUE,"",VLOOKUP(R30,審判員!$A:$C,2,FALSE))</f>
        <v/>
      </c>
      <c r="S31" s="1036"/>
      <c r="T31" s="72" t="str">
        <f>IF(ISERROR(VLOOKUP(R30,審判員!$A:$C,3,FALSE))=TRUE,"",VLOOKUP(R30,審判員!$A:$C,3,FALSE))</f>
        <v/>
      </c>
      <c r="U31" s="102"/>
      <c r="V31" s="103" t="str">
        <f>IF(ISERROR(VLOOKUP(CONCATENATE($V$10,"_",W31),選手名簿!$A:$E,5,FALSE))=TRUE,"",VLOOKUP(CONCATENATE($V$10,"_",W31),選手名簿!$A:$E,5,FALSE))</f>
        <v/>
      </c>
      <c r="W31" s="104"/>
      <c r="X31" s="104"/>
      <c r="Y31" s="104"/>
      <c r="Z31" s="95"/>
      <c r="AA31" s="104"/>
      <c r="AB31" s="104"/>
      <c r="AC31" s="104"/>
      <c r="AD31" s="103" t="str">
        <f>IF(ISERROR(VLOOKUP(CONCATENATE($AD$10,"_",AC31),選手名簿!$A:$E,5,FALSE))=TRUE,"",VLOOKUP(CONCATENATE($AD$10,"_",AC31),選手名簿!$A:$E,5,FALSE))</f>
        <v/>
      </c>
      <c r="AE31" s="217"/>
    </row>
    <row r="32" spans="1:31" ht="9.9499999999999993" customHeight="1" x14ac:dyDescent="0.15">
      <c r="E32" s="105"/>
      <c r="U32" s="105"/>
    </row>
    <row r="33" spans="1:31" ht="9.9499999999999993" customHeight="1" x14ac:dyDescent="0.15">
      <c r="E33" s="105"/>
      <c r="U33" s="105"/>
    </row>
    <row r="34" spans="1:31" ht="9.9499999999999993" customHeight="1" x14ac:dyDescent="0.15"/>
    <row r="35" spans="1:31" ht="9.9499999999999993" customHeight="1" x14ac:dyDescent="0.15"/>
    <row r="36" spans="1:31" ht="9.9499999999999993" customHeight="1" x14ac:dyDescent="0.15"/>
    <row r="37" spans="1:31" ht="9.9499999999999993" customHeight="1" x14ac:dyDescent="0.15"/>
    <row r="38" spans="1:31" ht="9.9499999999999993" customHeight="1" thickBot="1" x14ac:dyDescent="0.2">
      <c r="E38" s="105"/>
      <c r="U38" s="105"/>
    </row>
    <row r="39" spans="1:31" ht="27.4" customHeight="1" x14ac:dyDescent="0.15">
      <c r="A39" s="221" t="s">
        <v>413</v>
      </c>
      <c r="B39" s="1054"/>
      <c r="C39" s="1055"/>
      <c r="D39" s="1056"/>
      <c r="E39" s="1049">
        <f>予選リーグ!B23</f>
        <v>0.4861111111111111</v>
      </c>
      <c r="F39" s="1029">
        <f>F6</f>
        <v>0</v>
      </c>
      <c r="G39" s="1026" t="str">
        <f>IF(I39="","",SUM(I39:I40))</f>
        <v/>
      </c>
      <c r="H39" s="1032" t="s">
        <v>240</v>
      </c>
      <c r="I39" s="81"/>
      <c r="J39" s="81" t="s">
        <v>120</v>
      </c>
      <c r="K39" s="81"/>
      <c r="L39" s="1032" t="s">
        <v>241</v>
      </c>
      <c r="M39" s="1026" t="str">
        <f>IF(K39="","",SUM(K39:K40))</f>
        <v/>
      </c>
      <c r="N39" s="1029">
        <f>F7</f>
        <v>0</v>
      </c>
      <c r="O39" s="1037"/>
      <c r="Q39" s="221" t="s">
        <v>413</v>
      </c>
      <c r="R39" s="1054"/>
      <c r="S39" s="1055"/>
      <c r="T39" s="1056"/>
      <c r="U39" s="1049">
        <f>予選リーグ!B27</f>
        <v>0.55555555555555558</v>
      </c>
      <c r="V39" s="1029">
        <f>V6</f>
        <v>0</v>
      </c>
      <c r="W39" s="1026" t="str">
        <f>IF(Y39="","",SUM(Y39:Y40))</f>
        <v/>
      </c>
      <c r="X39" s="1032" t="s">
        <v>240</v>
      </c>
      <c r="Y39" s="81"/>
      <c r="Z39" s="81" t="s">
        <v>120</v>
      </c>
      <c r="AA39" s="81"/>
      <c r="AB39" s="1032" t="s">
        <v>241</v>
      </c>
      <c r="AC39" s="1026" t="str">
        <f>IF(AA39="","",SUM(AA39:AA40))</f>
        <v/>
      </c>
      <c r="AD39" s="1029">
        <f>V7</f>
        <v>0</v>
      </c>
      <c r="AE39" s="1037"/>
    </row>
    <row r="40" spans="1:31" ht="27.4" customHeight="1" x14ac:dyDescent="0.15">
      <c r="A40" s="222" t="s">
        <v>414</v>
      </c>
      <c r="B40" s="1052"/>
      <c r="C40" s="1052"/>
      <c r="D40" s="1053"/>
      <c r="E40" s="1050"/>
      <c r="F40" s="1030"/>
      <c r="G40" s="1027"/>
      <c r="H40" s="1033"/>
      <c r="J40" s="75" t="s">
        <v>121</v>
      </c>
      <c r="L40" s="1033"/>
      <c r="M40" s="1027"/>
      <c r="N40" s="1030"/>
      <c r="O40" s="1038"/>
      <c r="Q40" s="222" t="s">
        <v>414</v>
      </c>
      <c r="R40" s="1052"/>
      <c r="S40" s="1052"/>
      <c r="T40" s="1053"/>
      <c r="U40" s="1050"/>
      <c r="V40" s="1030"/>
      <c r="W40" s="1027"/>
      <c r="X40" s="1033"/>
      <c r="Z40" s="75" t="s">
        <v>121</v>
      </c>
      <c r="AB40" s="1033"/>
      <c r="AC40" s="1027"/>
      <c r="AD40" s="1030"/>
      <c r="AE40" s="1038"/>
    </row>
    <row r="41" spans="1:31" ht="27.4" customHeight="1" thickBot="1" x14ac:dyDescent="0.2">
      <c r="A41" s="222" t="s">
        <v>415</v>
      </c>
      <c r="B41" s="1054"/>
      <c r="C41" s="1055"/>
      <c r="D41" s="1056"/>
      <c r="E41" s="1051"/>
      <c r="F41" s="1031"/>
      <c r="G41" s="1028"/>
      <c r="H41" s="1034"/>
      <c r="I41" s="82"/>
      <c r="J41" s="82" t="s">
        <v>214</v>
      </c>
      <c r="K41" s="82"/>
      <c r="L41" s="1034"/>
      <c r="M41" s="1028"/>
      <c r="N41" s="1031"/>
      <c r="O41" s="1039"/>
      <c r="Q41" s="222" t="s">
        <v>415</v>
      </c>
      <c r="R41" s="1054"/>
      <c r="S41" s="1055"/>
      <c r="T41" s="1056"/>
      <c r="U41" s="1051"/>
      <c r="V41" s="1031"/>
      <c r="W41" s="1028"/>
      <c r="X41" s="1034"/>
      <c r="Y41" s="82"/>
      <c r="Z41" s="82" t="s">
        <v>214</v>
      </c>
      <c r="AA41" s="82"/>
      <c r="AB41" s="1034"/>
      <c r="AC41" s="1028"/>
      <c r="AD41" s="1031"/>
      <c r="AE41" s="1039"/>
    </row>
    <row r="42" spans="1:31" ht="27.4" customHeight="1" thickTop="1" x14ac:dyDescent="0.15">
      <c r="A42" s="1041" t="s">
        <v>285</v>
      </c>
      <c r="B42" s="1041"/>
      <c r="C42" s="1041"/>
      <c r="D42" s="1042"/>
      <c r="E42" s="218" t="s">
        <v>411</v>
      </c>
      <c r="F42" s="84" t="s">
        <v>216</v>
      </c>
      <c r="G42" s="84" t="s">
        <v>293</v>
      </c>
      <c r="H42" s="84" t="s">
        <v>149</v>
      </c>
      <c r="I42" s="220" t="s">
        <v>412</v>
      </c>
      <c r="J42" s="85"/>
      <c r="K42" s="220" t="s">
        <v>412</v>
      </c>
      <c r="L42" s="84" t="s">
        <v>149</v>
      </c>
      <c r="M42" s="84" t="s">
        <v>293</v>
      </c>
      <c r="N42" s="84" t="s">
        <v>216</v>
      </c>
      <c r="O42" s="219" t="s">
        <v>411</v>
      </c>
      <c r="Q42" s="1041" t="s">
        <v>285</v>
      </c>
      <c r="R42" s="1041"/>
      <c r="S42" s="1041"/>
      <c r="T42" s="1042"/>
      <c r="U42" s="218" t="s">
        <v>411</v>
      </c>
      <c r="V42" s="84" t="s">
        <v>216</v>
      </c>
      <c r="W42" s="84" t="s">
        <v>293</v>
      </c>
      <c r="X42" s="84" t="s">
        <v>149</v>
      </c>
      <c r="Y42" s="220" t="s">
        <v>412</v>
      </c>
      <c r="Z42" s="85"/>
      <c r="AA42" s="220" t="s">
        <v>412</v>
      </c>
      <c r="AB42" s="84" t="s">
        <v>149</v>
      </c>
      <c r="AC42" s="84" t="s">
        <v>293</v>
      </c>
      <c r="AD42" s="84" t="s">
        <v>216</v>
      </c>
      <c r="AE42" s="219" t="s">
        <v>411</v>
      </c>
    </row>
    <row r="43" spans="1:31" ht="20.25" hidden="1" customHeight="1" x14ac:dyDescent="0.15">
      <c r="E43" s="87" t="s">
        <v>257</v>
      </c>
      <c r="F43" s="88" t="str">
        <f>IF(ISERROR(VLOOKUP(CONCATENATE($F$39,"_",G43),選手名簿!$A:$E,5,FALSE))=TRUE,"",VLOOKUP(CONCATENATE($F$39,"_",G43),選手名簿!$A:$E,5,FALSE))</f>
        <v/>
      </c>
      <c r="G43" s="89"/>
      <c r="H43" s="89"/>
      <c r="I43" s="89"/>
      <c r="J43" s="90"/>
      <c r="K43" s="89"/>
      <c r="L43" s="89"/>
      <c r="M43" s="89"/>
      <c r="N43" s="88" t="str">
        <f>IF(ISERROR(VLOOKUP(CONCATENATE($N$39,"_",M43),選手名簿!$A:$E,5,FALSE))=TRUE,"",VLOOKUP(CONCATENATE($N$39,"_",M43),選手名簿!$A:$E,5,FALSE))</f>
        <v/>
      </c>
      <c r="O43" s="101"/>
      <c r="U43" s="87" t="s">
        <v>257</v>
      </c>
      <c r="V43" s="88" t="str">
        <f>IF(ISERROR(VLOOKUP(CONCATENATE($V$39,"_",W43),選手名簿!$A:$E,5,FALSE))=TRUE,"",VLOOKUP(CONCATENATE($V$39,"_",W43),選手名簿!$A:$E,5,FALSE))</f>
        <v/>
      </c>
      <c r="W43" s="89"/>
      <c r="X43" s="89"/>
      <c r="Y43" s="89"/>
      <c r="Z43" s="90"/>
      <c r="AA43" s="89"/>
      <c r="AB43" s="89"/>
      <c r="AC43" s="89"/>
      <c r="AD43" s="88" t="str">
        <f>IF(ISERROR(VLOOKUP(CONCATENATE($AD$39,"_",AC43),選手名簿!$A:$E,5,FALSE))=TRUE,"",VLOOKUP(CONCATENATE($AD$39,"_",AC43),選手名簿!$A:$E,5,FALSE))</f>
        <v/>
      </c>
      <c r="AE43" s="101"/>
    </row>
    <row r="44" spans="1:31" ht="20.25" hidden="1" customHeight="1" x14ac:dyDescent="0.15">
      <c r="E44" s="87" t="s">
        <v>257</v>
      </c>
      <c r="F44" s="88" t="str">
        <f>IF(ISERROR(VLOOKUP(CONCATENATE($F$39,"_",G44),選手名簿!$A:$E,5,FALSE))=TRUE,"",VLOOKUP(CONCATENATE($F$39,"_",G44),選手名簿!$A:$E,5,FALSE))</f>
        <v/>
      </c>
      <c r="G44" s="89"/>
      <c r="H44" s="89"/>
      <c r="I44" s="89"/>
      <c r="J44" s="90"/>
      <c r="K44" s="89"/>
      <c r="L44" s="89"/>
      <c r="M44" s="89"/>
      <c r="N44" s="88" t="str">
        <f>IF(ISERROR(VLOOKUP(CONCATENATE($N$39,"_",M44),選手名簿!$A:$E,5,FALSE))=TRUE,"",VLOOKUP(CONCATENATE($N$39,"_",M44),選手名簿!$A:$E,5,FALSE))</f>
        <v/>
      </c>
      <c r="O44" s="101"/>
      <c r="U44" s="87" t="s">
        <v>257</v>
      </c>
      <c r="V44" s="88" t="str">
        <f>IF(ISERROR(VLOOKUP(CONCATENATE($V$39,"_",W44),選手名簿!$A:$E,5,FALSE))=TRUE,"",VLOOKUP(CONCATENATE($V$39,"_",W44),選手名簿!$A:$E,5,FALSE))</f>
        <v/>
      </c>
      <c r="W44" s="89"/>
      <c r="X44" s="89"/>
      <c r="Y44" s="89"/>
      <c r="Z44" s="90"/>
      <c r="AA44" s="89"/>
      <c r="AB44" s="89"/>
      <c r="AC44" s="89"/>
      <c r="AD44" s="88" t="str">
        <f>IF(ISERROR(VLOOKUP(CONCATENATE($AD$39,"_",AC44),選手名簿!$A:$E,5,FALSE))=TRUE,"",VLOOKUP(CONCATENATE($AD$39,"_",AC44),選手名簿!$A:$E,5,FALSE))</f>
        <v/>
      </c>
      <c r="AE44" s="101"/>
    </row>
    <row r="45" spans="1:31" ht="20.25" hidden="1" customHeight="1" x14ac:dyDescent="0.15">
      <c r="E45" s="87" t="s">
        <v>257</v>
      </c>
      <c r="F45" s="88" t="str">
        <f>IF(ISERROR(VLOOKUP(CONCATENATE($F$39,"_",G45),選手名簿!$A:$E,5,FALSE))=TRUE,"",VLOOKUP(CONCATENATE($F$39,"_",G45),選手名簿!$A:$E,5,FALSE))</f>
        <v/>
      </c>
      <c r="G45" s="89"/>
      <c r="H45" s="89"/>
      <c r="I45" s="89"/>
      <c r="J45" s="90"/>
      <c r="K45" s="89"/>
      <c r="L45" s="89"/>
      <c r="M45" s="89"/>
      <c r="N45" s="88" t="str">
        <f>IF(ISERROR(VLOOKUP(CONCATENATE($N$39,"_",M45),選手名簿!$A:$E,5,FALSE))=TRUE,"",VLOOKUP(CONCATENATE($N$39,"_",M45),選手名簿!$A:$E,5,FALSE))</f>
        <v/>
      </c>
      <c r="O45" s="101"/>
      <c r="U45" s="87" t="s">
        <v>257</v>
      </c>
      <c r="V45" s="88" t="str">
        <f>IF(ISERROR(VLOOKUP(CONCATENATE($V$39,"_",W45),選手名簿!$A:$E,5,FALSE))=TRUE,"",VLOOKUP(CONCATENATE($V$39,"_",W45),選手名簿!$A:$E,5,FALSE))</f>
        <v/>
      </c>
      <c r="W45" s="89"/>
      <c r="X45" s="89"/>
      <c r="Y45" s="89"/>
      <c r="Z45" s="90"/>
      <c r="AA45" s="89"/>
      <c r="AB45" s="89"/>
      <c r="AC45" s="89"/>
      <c r="AD45" s="88" t="str">
        <f>IF(ISERROR(VLOOKUP(CONCATENATE($AD$39,"_",AC45),選手名簿!$A:$E,5,FALSE))=TRUE,"",VLOOKUP(CONCATENATE($AD$39,"_",AC45),選手名簿!$A:$E,5,FALSE))</f>
        <v/>
      </c>
      <c r="AE45" s="101"/>
    </row>
    <row r="46" spans="1:31" ht="20.25" hidden="1" customHeight="1" x14ac:dyDescent="0.15">
      <c r="E46" s="87" t="s">
        <v>257</v>
      </c>
      <c r="F46" s="88" t="str">
        <f>IF(ISERROR(VLOOKUP(CONCATENATE($F$39,"_",G46),選手名簿!$A:$E,5,FALSE))=TRUE,"",VLOOKUP(CONCATENATE($F$39,"_",G46),選手名簿!$A:$E,5,FALSE))</f>
        <v/>
      </c>
      <c r="G46" s="89"/>
      <c r="H46" s="89"/>
      <c r="I46" s="89"/>
      <c r="J46" s="90"/>
      <c r="K46" s="89"/>
      <c r="L46" s="89"/>
      <c r="M46" s="89"/>
      <c r="N46" s="88" t="str">
        <f>IF(ISERROR(VLOOKUP(CONCATENATE($N$39,"_",M46),選手名簿!$A:$E,5,FALSE))=TRUE,"",VLOOKUP(CONCATENATE($N$39,"_",M46),選手名簿!$A:$E,5,FALSE))</f>
        <v/>
      </c>
      <c r="O46" s="101"/>
      <c r="U46" s="87" t="s">
        <v>257</v>
      </c>
      <c r="V46" s="88" t="str">
        <f>IF(ISERROR(VLOOKUP(CONCATENATE($V$39,"_",W46),選手名簿!$A:$E,5,FALSE))=TRUE,"",VLOOKUP(CONCATENATE($V$39,"_",W46),選手名簿!$A:$E,5,FALSE))</f>
        <v/>
      </c>
      <c r="W46" s="89"/>
      <c r="X46" s="89"/>
      <c r="Y46" s="89"/>
      <c r="Z46" s="90"/>
      <c r="AA46" s="89"/>
      <c r="AB46" s="89"/>
      <c r="AC46" s="89"/>
      <c r="AD46" s="88" t="str">
        <f>IF(ISERROR(VLOOKUP(CONCATENATE($AD$39,"_",AC46),選手名簿!$A:$E,5,FALSE))=TRUE,"",VLOOKUP(CONCATENATE($AD$39,"_",AC46),選手名簿!$A:$E,5,FALSE))</f>
        <v/>
      </c>
      <c r="AE46" s="101"/>
    </row>
    <row r="47" spans="1:31" ht="20.25" hidden="1" customHeight="1" x14ac:dyDescent="0.15">
      <c r="E47" s="87" t="s">
        <v>257</v>
      </c>
      <c r="F47" s="88" t="str">
        <f>IF(ISERROR(VLOOKUP(CONCATENATE($F$39,"_",G47),選手名簿!$A:$E,5,FALSE))=TRUE,"",VLOOKUP(CONCATENATE($F$39,"_",G47),選手名簿!$A:$E,5,FALSE))</f>
        <v/>
      </c>
      <c r="G47" s="89"/>
      <c r="H47" s="89"/>
      <c r="I47" s="89"/>
      <c r="J47" s="90"/>
      <c r="K47" s="89"/>
      <c r="L47" s="89"/>
      <c r="M47" s="89"/>
      <c r="N47" s="88" t="str">
        <f>IF(ISERROR(VLOOKUP(CONCATENATE($N$39,"_",M47),選手名簿!$A:$E,5,FALSE))=TRUE,"",VLOOKUP(CONCATENATE($N$39,"_",M47),選手名簿!$A:$E,5,FALSE))</f>
        <v/>
      </c>
      <c r="O47" s="101"/>
      <c r="U47" s="87" t="s">
        <v>257</v>
      </c>
      <c r="V47" s="88" t="str">
        <f>IF(ISERROR(VLOOKUP(CONCATENATE($V$39,"_",W47),選手名簿!$A:$E,5,FALSE))=TRUE,"",VLOOKUP(CONCATENATE($V$39,"_",W47),選手名簿!$A:$E,5,FALSE))</f>
        <v/>
      </c>
      <c r="W47" s="89"/>
      <c r="X47" s="89"/>
      <c r="Y47" s="89"/>
      <c r="Z47" s="90"/>
      <c r="AA47" s="89"/>
      <c r="AB47" s="89"/>
      <c r="AC47" s="89"/>
      <c r="AD47" s="88" t="str">
        <f>IF(ISERROR(VLOOKUP(CONCATENATE($AD$39,"_",AC47),選手名簿!$A:$E,5,FALSE))=TRUE,"",VLOOKUP(CONCATENATE($AD$39,"_",AC47),選手名簿!$A:$E,5,FALSE))</f>
        <v/>
      </c>
      <c r="AE47" s="101"/>
    </row>
    <row r="48" spans="1:31" ht="20.25" hidden="1" customHeight="1" x14ac:dyDescent="0.15">
      <c r="E48" s="87" t="s">
        <v>257</v>
      </c>
      <c r="F48" s="88" t="str">
        <f>IF(ISERROR(VLOOKUP(CONCATENATE($F$39,"_",G48),選手名簿!$A:$E,5,FALSE))=TRUE,"",VLOOKUP(CONCATENATE($F$39,"_",G48),選手名簿!$A:$E,5,FALSE))</f>
        <v/>
      </c>
      <c r="G48" s="89"/>
      <c r="H48" s="89"/>
      <c r="I48" s="89"/>
      <c r="J48" s="90"/>
      <c r="K48" s="89"/>
      <c r="L48" s="89"/>
      <c r="M48" s="89"/>
      <c r="N48" s="88" t="str">
        <f>IF(ISERROR(VLOOKUP(CONCATENATE($N$39,"_",M48),選手名簿!$A:$E,5,FALSE))=TRUE,"",VLOOKUP(CONCATENATE($N$39,"_",M48),選手名簿!$A:$E,5,FALSE))</f>
        <v/>
      </c>
      <c r="O48" s="101"/>
      <c r="U48" s="87" t="s">
        <v>257</v>
      </c>
      <c r="V48" s="88" t="str">
        <f>IF(ISERROR(VLOOKUP(CONCATENATE($V$39,"_",W48),選手名簿!$A:$E,5,FALSE))=TRUE,"",VLOOKUP(CONCATENATE($V$39,"_",W48),選手名簿!$A:$E,5,FALSE))</f>
        <v/>
      </c>
      <c r="W48" s="89"/>
      <c r="X48" s="89"/>
      <c r="Y48" s="89"/>
      <c r="Z48" s="90"/>
      <c r="AA48" s="89"/>
      <c r="AB48" s="89"/>
      <c r="AC48" s="89"/>
      <c r="AD48" s="88" t="str">
        <f>IF(ISERROR(VLOOKUP(CONCATENATE($AD$39,"_",AC48),選手名簿!$A:$E,5,FALSE))=TRUE,"",VLOOKUP(CONCATENATE($AD$39,"_",AC48),選手名簿!$A:$E,5,FALSE))</f>
        <v/>
      </c>
      <c r="AE48" s="101"/>
    </row>
    <row r="49" spans="1:31" ht="20.25" hidden="1" customHeight="1" x14ac:dyDescent="0.15">
      <c r="E49" s="87" t="s">
        <v>257</v>
      </c>
      <c r="F49" s="88" t="str">
        <f>IF(ISERROR(VLOOKUP(CONCATENATE($F$39,"_",G49),選手名簿!$A:$E,5,FALSE))=TRUE,"",VLOOKUP(CONCATENATE($F$39,"_",G49),選手名簿!$A:$E,5,FALSE))</f>
        <v/>
      </c>
      <c r="G49" s="89"/>
      <c r="H49" s="89"/>
      <c r="I49" s="89"/>
      <c r="J49" s="90"/>
      <c r="K49" s="89"/>
      <c r="L49" s="89"/>
      <c r="M49" s="89"/>
      <c r="N49" s="88" t="str">
        <f>IF(ISERROR(VLOOKUP(CONCATENATE($N$39,"_",M49),選手名簿!$A:$E,5,FALSE))=TRUE,"",VLOOKUP(CONCATENATE($N$39,"_",M49),選手名簿!$A:$E,5,FALSE))</f>
        <v/>
      </c>
      <c r="O49" s="101"/>
      <c r="U49" s="87" t="s">
        <v>257</v>
      </c>
      <c r="V49" s="88" t="str">
        <f>IF(ISERROR(VLOOKUP(CONCATENATE($V$39,"_",W49),選手名簿!$A:$E,5,FALSE))=TRUE,"",VLOOKUP(CONCATENATE($V$39,"_",W49),選手名簿!$A:$E,5,FALSE))</f>
        <v/>
      </c>
      <c r="W49" s="89"/>
      <c r="X49" s="89"/>
      <c r="Y49" s="89"/>
      <c r="Z49" s="90"/>
      <c r="AA49" s="89"/>
      <c r="AB49" s="89"/>
      <c r="AC49" s="89"/>
      <c r="AD49" s="88" t="str">
        <f>IF(ISERROR(VLOOKUP(CONCATENATE($AD$39,"_",AC49),選手名簿!$A:$E,5,FALSE))=TRUE,"",VLOOKUP(CONCATENATE($AD$39,"_",AC49),選手名簿!$A:$E,5,FALSE))</f>
        <v/>
      </c>
      <c r="AE49" s="101"/>
    </row>
    <row r="50" spans="1:31" ht="20.25" hidden="1" customHeight="1" x14ac:dyDescent="0.15">
      <c r="E50" s="87" t="s">
        <v>257</v>
      </c>
      <c r="F50" s="88" t="str">
        <f>IF(ISERROR(VLOOKUP(CONCATENATE($F$39,"_",G50),選手名簿!$A:$E,5,FALSE))=TRUE,"",VLOOKUP(CONCATENATE($F$39,"_",G50),選手名簿!$A:$E,5,FALSE))</f>
        <v/>
      </c>
      <c r="G50" s="89"/>
      <c r="H50" s="89"/>
      <c r="I50" s="89"/>
      <c r="J50" s="90"/>
      <c r="K50" s="89"/>
      <c r="L50" s="89"/>
      <c r="M50" s="89"/>
      <c r="N50" s="88" t="str">
        <f>IF(ISERROR(VLOOKUP(CONCATENATE($N$39,"_",M50),選手名簿!$A:$E,5,FALSE))=TRUE,"",VLOOKUP(CONCATENATE($N$39,"_",M50),選手名簿!$A:$E,5,FALSE))</f>
        <v/>
      </c>
      <c r="O50" s="101"/>
      <c r="U50" s="87" t="s">
        <v>257</v>
      </c>
      <c r="V50" s="88" t="str">
        <f>IF(ISERROR(VLOOKUP(CONCATENATE($V$39,"_",W50),選手名簿!$A:$E,5,FALSE))=TRUE,"",VLOOKUP(CONCATENATE($V$39,"_",W50),選手名簿!$A:$E,5,FALSE))</f>
        <v/>
      </c>
      <c r="W50" s="89"/>
      <c r="X50" s="89"/>
      <c r="Y50" s="89"/>
      <c r="Z50" s="90"/>
      <c r="AA50" s="89"/>
      <c r="AB50" s="89"/>
      <c r="AC50" s="89"/>
      <c r="AD50" s="88" t="str">
        <f>IF(ISERROR(VLOOKUP(CONCATENATE($AD$39,"_",AC50),選手名簿!$A:$E,5,FALSE))=TRUE,"",VLOOKUP(CONCATENATE($AD$39,"_",AC50),選手名簿!$A:$E,5,FALSE))</f>
        <v/>
      </c>
      <c r="AE50" s="101"/>
    </row>
    <row r="51" spans="1:31" ht="20.25" hidden="1" customHeight="1" x14ac:dyDescent="0.15">
      <c r="E51" s="87" t="s">
        <v>257</v>
      </c>
      <c r="F51" s="88" t="str">
        <f>IF(ISERROR(VLOOKUP(CONCATENATE($F$39,"_",G51),選手名簿!$A:$E,5,FALSE))=TRUE,"",VLOOKUP(CONCATENATE($F$39,"_",G51),選手名簿!$A:$E,5,FALSE))</f>
        <v/>
      </c>
      <c r="G51" s="89"/>
      <c r="H51" s="89"/>
      <c r="I51" s="89"/>
      <c r="J51" s="90"/>
      <c r="K51" s="89"/>
      <c r="L51" s="89"/>
      <c r="M51" s="89"/>
      <c r="N51" s="88" t="str">
        <f>IF(ISERROR(VLOOKUP(CONCATENATE($N$39,"_",M51),選手名簿!$A:$E,5,FALSE))=TRUE,"",VLOOKUP(CONCATENATE($N$39,"_",M51),選手名簿!$A:$E,5,FALSE))</f>
        <v/>
      </c>
      <c r="O51" s="101"/>
      <c r="U51" s="87" t="s">
        <v>257</v>
      </c>
      <c r="V51" s="88" t="str">
        <f>IF(ISERROR(VLOOKUP(CONCATENATE($V$39,"_",W51),選手名簿!$A:$E,5,FALSE))=TRUE,"",VLOOKUP(CONCATENATE($V$39,"_",W51),選手名簿!$A:$E,5,FALSE))</f>
        <v/>
      </c>
      <c r="W51" s="89"/>
      <c r="X51" s="89"/>
      <c r="Y51" s="89"/>
      <c r="Z51" s="90"/>
      <c r="AA51" s="89"/>
      <c r="AB51" s="89"/>
      <c r="AC51" s="89"/>
      <c r="AD51" s="88" t="str">
        <f>IF(ISERROR(VLOOKUP(CONCATENATE($AD$39,"_",AC51),選手名簿!$A:$E,5,FALSE))=TRUE,"",VLOOKUP(CONCATENATE($AD$39,"_",AC51),選手名簿!$A:$E,5,FALSE))</f>
        <v/>
      </c>
      <c r="AE51" s="101"/>
    </row>
    <row r="52" spans="1:31" ht="20.25" hidden="1" customHeight="1" thickBot="1" x14ac:dyDescent="0.2">
      <c r="E52" s="92" t="s">
        <v>257</v>
      </c>
      <c r="F52" s="93" t="str">
        <f>IF(ISERROR(VLOOKUP(CONCATENATE($F$39,"_",G52),選手名簿!$A:$E,5,FALSE))=TRUE,"",VLOOKUP(CONCATENATE($F$39,"_",G52),選手名簿!$A:$E,5,FALSE))</f>
        <v/>
      </c>
      <c r="G52" s="94"/>
      <c r="H52" s="94"/>
      <c r="I52" s="94"/>
      <c r="J52" s="95"/>
      <c r="K52" s="94"/>
      <c r="L52" s="94"/>
      <c r="M52" s="94"/>
      <c r="N52" s="93" t="str">
        <f>IF(ISERROR(VLOOKUP(CONCATENATE($N$39,"_",M52),選手名簿!$A:$E,5,FALSE))=TRUE,"",VLOOKUP(CONCATENATE($N$39,"_",M52),選手名簿!$A:$E,5,FALSE))</f>
        <v/>
      </c>
      <c r="O52" s="101"/>
      <c r="U52" s="92" t="s">
        <v>257</v>
      </c>
      <c r="V52" s="93" t="str">
        <f>IF(ISERROR(VLOOKUP(CONCATENATE($V$39,"_",W52),選手名簿!$A:$E,5,FALSE))=TRUE,"",VLOOKUP(CONCATENATE($V$39,"_",W52),選手名簿!$A:$E,5,FALSE))</f>
        <v/>
      </c>
      <c r="W52" s="94"/>
      <c r="X52" s="94"/>
      <c r="Y52" s="94"/>
      <c r="Z52" s="95"/>
      <c r="AA52" s="94"/>
      <c r="AB52" s="94"/>
      <c r="AC52" s="94"/>
      <c r="AD52" s="93" t="str">
        <f>IF(ISERROR(VLOOKUP(CONCATENATE($AD$39,"_",AC52),選手名簿!$A:$E,5,FALSE))=TRUE,"",VLOOKUP(CONCATENATE($AD$39,"_",AC52),選手名簿!$A:$E,5,FALSE))</f>
        <v/>
      </c>
      <c r="AE52" s="101"/>
    </row>
    <row r="53" spans="1:31" ht="20.25" customHeight="1" x14ac:dyDescent="0.15">
      <c r="A53" s="96" t="s">
        <v>255</v>
      </c>
      <c r="B53" s="1047"/>
      <c r="C53" s="1047"/>
      <c r="D53" s="1048"/>
      <c r="E53" s="87"/>
      <c r="F53" s="88" t="str">
        <f>IF(ISERROR(VLOOKUP(CONCATENATE($F$39,"_",G53),選手名簿!$A:$E,5,FALSE))=TRUE,"",VLOOKUP(CONCATENATE($F$39,"_",G53),選手名簿!$A:$E,5,FALSE))</f>
        <v/>
      </c>
      <c r="G53" s="89"/>
      <c r="H53" s="89"/>
      <c r="I53" s="89"/>
      <c r="J53" s="90"/>
      <c r="K53" s="89"/>
      <c r="L53" s="89"/>
      <c r="M53" s="89"/>
      <c r="N53" s="88" t="str">
        <f>IF(ISERROR(VLOOKUP(CONCATENATE($N$39,"_",M53),選手名簿!$A:$E,5,FALSE))=TRUE,"",VLOOKUP(CONCATENATE($N$39,"_",M53),選手名簿!$A:$E,5,FALSE))</f>
        <v/>
      </c>
      <c r="O53" s="216"/>
      <c r="Q53" s="96" t="s">
        <v>255</v>
      </c>
      <c r="R53" s="1047"/>
      <c r="S53" s="1047"/>
      <c r="T53" s="1047"/>
      <c r="U53" s="87"/>
      <c r="V53" s="88" t="str">
        <f>IF(ISERROR(VLOOKUP(CONCATENATE($V$39,"_",W53),選手名簿!$A:$E,5,FALSE))=TRUE,"",VLOOKUP(CONCATENATE($V$39,"_",W53),選手名簿!$A:$E,5,FALSE))</f>
        <v/>
      </c>
      <c r="W53" s="89"/>
      <c r="X53" s="89"/>
      <c r="Y53" s="89"/>
      <c r="Z53" s="90"/>
      <c r="AA53" s="89"/>
      <c r="AB53" s="89"/>
      <c r="AC53" s="89"/>
      <c r="AD53" s="88" t="str">
        <f>IF(ISERROR(VLOOKUP(CONCATENATE($AD$39,"_",AC53),選手名簿!$A:$E,5,FALSE))=TRUE,"",VLOOKUP(CONCATENATE($AD$39,"_",AC53),選手名簿!$A:$E,5,FALSE))</f>
        <v/>
      </c>
      <c r="AE53" s="216"/>
    </row>
    <row r="54" spans="1:31" ht="20.25" customHeight="1" x14ac:dyDescent="0.15">
      <c r="A54" s="72" t="s">
        <v>256</v>
      </c>
      <c r="B54" s="1035" t="str">
        <f>IF(ISERROR(VLOOKUP(B53,審判員!$A:$C,2,FALSE))=TRUE,"",VLOOKUP(B53,審判員!$A:$C,2,FALSE))</f>
        <v/>
      </c>
      <c r="C54" s="1036"/>
      <c r="D54" s="72" t="str">
        <f>IF(ISERROR(VLOOKUP(B53,審判員!$A:$C,3,FALSE))=TRUE,"",VLOOKUP(B53,審判員!$A:$C,3,FALSE))</f>
        <v/>
      </c>
      <c r="E54" s="98"/>
      <c r="F54" s="99" t="str">
        <f>IF(ISERROR(VLOOKUP(CONCATENATE($F$39,"_",G54),選手名簿!$A:$E,5,FALSE))=TRUE,"",VLOOKUP(CONCATENATE($F$39,"_",G54),選手名簿!$A:$E,5,FALSE))</f>
        <v/>
      </c>
      <c r="G54" s="100"/>
      <c r="H54" s="100"/>
      <c r="I54" s="100"/>
      <c r="J54" s="90"/>
      <c r="K54" s="100"/>
      <c r="L54" s="100"/>
      <c r="M54" s="100"/>
      <c r="N54" s="99" t="str">
        <f>IF(ISERROR(VLOOKUP(CONCATENATE($N$39,"_",M54),選手名簿!$A:$E,5,FALSE))=TRUE,"",VLOOKUP(CONCATENATE($N$39,"_",M54),選手名簿!$A:$E,5,FALSE))</f>
        <v/>
      </c>
      <c r="O54" s="216"/>
      <c r="Q54" s="72" t="s">
        <v>256</v>
      </c>
      <c r="R54" s="1035" t="str">
        <f>IF(ISERROR(VLOOKUP(R53,審判員!$A:$C,2,FALSE))=TRUE,"",VLOOKUP(R53,審判員!$A:$C,2,FALSE))</f>
        <v/>
      </c>
      <c r="S54" s="1036"/>
      <c r="T54" s="72" t="str">
        <f>IF(ISERROR(VLOOKUP(R53,審判員!$A:$C,3,FALSE))=TRUE,"",VLOOKUP(R53,審判員!$A:$C,3,FALSE))</f>
        <v/>
      </c>
      <c r="U54" s="98"/>
      <c r="V54" s="99" t="str">
        <f>IF(ISERROR(VLOOKUP(CONCATENATE($V$39,"_",W54),選手名簿!$A:$E,5,FALSE))=TRUE,"",VLOOKUP(CONCATENATE($V$39,"_",W54),選手名簿!$A:$E,5,FALSE))</f>
        <v/>
      </c>
      <c r="W54" s="100"/>
      <c r="X54" s="100"/>
      <c r="Y54" s="100"/>
      <c r="Z54" s="90"/>
      <c r="AA54" s="100"/>
      <c r="AB54" s="100"/>
      <c r="AC54" s="100"/>
      <c r="AD54" s="99" t="str">
        <f>IF(ISERROR(VLOOKUP(CONCATENATE($AD$39,"_",AC54),選手名簿!$A:$E,5,FALSE))=TRUE,"",VLOOKUP(CONCATENATE($AD$39,"_",AC54),選手名簿!$A:$E,5,FALSE))</f>
        <v/>
      </c>
      <c r="AE54" s="216"/>
    </row>
    <row r="55" spans="1:31" ht="20.25" customHeight="1" x14ac:dyDescent="0.15">
      <c r="A55" s="385" t="s">
        <v>255</v>
      </c>
      <c r="B55" s="1043"/>
      <c r="C55" s="1043"/>
      <c r="D55" s="1044"/>
      <c r="E55" s="98"/>
      <c r="F55" s="99" t="str">
        <f>IF(ISERROR(VLOOKUP(CONCATENATE($F$39,"_",G55),選手名簿!$A:$E,5,FALSE))=TRUE,"",VLOOKUP(CONCATENATE($F$39,"_",G55),選手名簿!$A:$E,5,FALSE))</f>
        <v/>
      </c>
      <c r="G55" s="100"/>
      <c r="H55" s="100"/>
      <c r="I55" s="100"/>
      <c r="J55" s="90"/>
      <c r="K55" s="100"/>
      <c r="L55" s="100"/>
      <c r="M55" s="100"/>
      <c r="N55" s="99" t="str">
        <f>IF(ISERROR(VLOOKUP(CONCATENATE($N$39,"_",M55),選手名簿!$A:$E,5,FALSE))=TRUE,"",VLOOKUP(CONCATENATE($N$39,"_",M55),選手名簿!$A:$E,5,FALSE))</f>
        <v/>
      </c>
      <c r="O55" s="216"/>
      <c r="Q55" s="385" t="s">
        <v>255</v>
      </c>
      <c r="R55" s="1043"/>
      <c r="S55" s="1043"/>
      <c r="T55" s="1044"/>
      <c r="U55" s="98"/>
      <c r="V55" s="99" t="str">
        <f>IF(ISERROR(VLOOKUP(CONCATENATE($V$39,"_",W55),選手名簿!$A:$E,5,FALSE))=TRUE,"",VLOOKUP(CONCATENATE($V$39,"_",W55),選手名簿!$A:$E,5,FALSE))</f>
        <v/>
      </c>
      <c r="W55" s="100"/>
      <c r="X55" s="100"/>
      <c r="Y55" s="100"/>
      <c r="Z55" s="90"/>
      <c r="AA55" s="100"/>
      <c r="AB55" s="100"/>
      <c r="AC55" s="100"/>
      <c r="AD55" s="99" t="str">
        <f>IF(ISERROR(VLOOKUP(CONCATENATE($AD$39,"_",AC55),選手名簿!$A:$E,5,FALSE))=TRUE,"",VLOOKUP(CONCATENATE($AD$39,"_",AC55),選手名簿!$A:$E,5,FALSE))</f>
        <v/>
      </c>
      <c r="AE55" s="216"/>
    </row>
    <row r="56" spans="1:31" ht="20.25" customHeight="1" x14ac:dyDescent="0.15">
      <c r="A56" s="385" t="s">
        <v>248</v>
      </c>
      <c r="B56" s="1045" t="str">
        <f>IF(ISERROR(VLOOKUP(B55,審判員!$A:$C,2,FALSE))=TRUE,"",VLOOKUP(B55,審判員!$A:$C,2,FALSE))</f>
        <v/>
      </c>
      <c r="C56" s="1046"/>
      <c r="D56" s="385" t="str">
        <f>IF(ISERROR(VLOOKUP(B55,審判員!$A:$C,3,FALSE))=TRUE,"",VLOOKUP(B55,審判員!$A:$C,3,FALSE))</f>
        <v/>
      </c>
      <c r="E56" s="98"/>
      <c r="F56" s="99" t="str">
        <f>IF(ISERROR(VLOOKUP(CONCATENATE($F$39,"_",G56),選手名簿!$A:$E,5,FALSE))=TRUE,"",VLOOKUP(CONCATENATE($F$39,"_",G56),選手名簿!$A:$E,5,FALSE))</f>
        <v/>
      </c>
      <c r="G56" s="100"/>
      <c r="H56" s="100"/>
      <c r="I56" s="100"/>
      <c r="J56" s="90"/>
      <c r="K56" s="100"/>
      <c r="L56" s="100"/>
      <c r="M56" s="100"/>
      <c r="N56" s="99" t="str">
        <f>IF(ISERROR(VLOOKUP(CONCATENATE($N$39,"_",M56),選手名簿!$A:$E,5,FALSE))=TRUE,"",VLOOKUP(CONCATENATE($N$39,"_",M56),選手名簿!$A:$E,5,FALSE))</f>
        <v/>
      </c>
      <c r="O56" s="216"/>
      <c r="Q56" s="385" t="s">
        <v>248</v>
      </c>
      <c r="R56" s="1045" t="str">
        <f>IF(ISERROR(VLOOKUP(R55,審判員!$A:$C,2,FALSE))=TRUE,"",VLOOKUP(R55,審判員!$A:$C,2,FALSE))</f>
        <v/>
      </c>
      <c r="S56" s="1046"/>
      <c r="T56" s="385" t="str">
        <f>IF(ISERROR(VLOOKUP(R55,審判員!$A:$C,3,FALSE))=TRUE,"",VLOOKUP(R55,審判員!$A:$C,3,FALSE))</f>
        <v/>
      </c>
      <c r="U56" s="98"/>
      <c r="V56" s="99" t="str">
        <f>IF(ISERROR(VLOOKUP(CONCATENATE($V$39,"_",W56),選手名簿!$A:$E,5,FALSE))=TRUE,"",VLOOKUP(CONCATENATE($V$39,"_",W56),選手名簿!$A:$E,5,FALSE))</f>
        <v/>
      </c>
      <c r="W56" s="100"/>
      <c r="X56" s="100"/>
      <c r="Y56" s="100"/>
      <c r="Z56" s="90"/>
      <c r="AA56" s="100"/>
      <c r="AB56" s="100"/>
      <c r="AC56" s="100"/>
      <c r="AD56" s="99" t="str">
        <f>IF(ISERROR(VLOOKUP(CONCATENATE($AD$39,"_",AC56),選手名簿!$A:$E,5,FALSE))=TRUE,"",VLOOKUP(CONCATENATE($AD$39,"_",AC56),選手名簿!$A:$E,5,FALSE))</f>
        <v/>
      </c>
      <c r="AE56" s="216"/>
    </row>
    <row r="57" spans="1:31" ht="20.25" customHeight="1" x14ac:dyDescent="0.15">
      <c r="A57" s="385" t="s">
        <v>255</v>
      </c>
      <c r="B57" s="1043"/>
      <c r="C57" s="1043"/>
      <c r="D57" s="1044"/>
      <c r="E57" s="98"/>
      <c r="F57" s="99" t="str">
        <f>IF(ISERROR(VLOOKUP(CONCATENATE($F$39,"_",G57),選手名簿!$A:$E,5,FALSE))=TRUE,"",VLOOKUP(CONCATENATE($F$39,"_",G57),選手名簿!$A:$E,5,FALSE))</f>
        <v/>
      </c>
      <c r="G57" s="100"/>
      <c r="H57" s="100"/>
      <c r="I57" s="100"/>
      <c r="J57" s="90"/>
      <c r="K57" s="100"/>
      <c r="L57" s="100"/>
      <c r="M57" s="100"/>
      <c r="N57" s="99" t="str">
        <f>IF(ISERROR(VLOOKUP(CONCATENATE($N$39,"_",M57),選手名簿!$A:$E,5,FALSE))=TRUE,"",VLOOKUP(CONCATENATE($N$39,"_",M57),選手名簿!$A:$E,5,FALSE))</f>
        <v/>
      </c>
      <c r="O57" s="216"/>
      <c r="Q57" s="385" t="s">
        <v>255</v>
      </c>
      <c r="R57" s="1043"/>
      <c r="S57" s="1043"/>
      <c r="T57" s="1044"/>
      <c r="U57" s="98"/>
      <c r="V57" s="99" t="str">
        <f>IF(ISERROR(VLOOKUP(CONCATENATE($V$39,"_",W57),選手名簿!$A:$E,5,FALSE))=TRUE,"",VLOOKUP(CONCATENATE($V$39,"_",W57),選手名簿!$A:$E,5,FALSE))</f>
        <v/>
      </c>
      <c r="W57" s="100"/>
      <c r="X57" s="100"/>
      <c r="Y57" s="100"/>
      <c r="Z57" s="90"/>
      <c r="AA57" s="100"/>
      <c r="AB57" s="100"/>
      <c r="AC57" s="100"/>
      <c r="AD57" s="99" t="str">
        <f>IF(ISERROR(VLOOKUP(CONCATENATE($AD$39,"_",AC57),選手名簿!$A:$E,5,FALSE))=TRUE,"",VLOOKUP(CONCATENATE($AD$39,"_",AC57),選手名簿!$A:$E,5,FALSE))</f>
        <v/>
      </c>
      <c r="AE57" s="216"/>
    </row>
    <row r="58" spans="1:31" ht="20.25" customHeight="1" x14ac:dyDescent="0.15">
      <c r="A58" s="385" t="s">
        <v>247</v>
      </c>
      <c r="B58" s="1045" t="str">
        <f>IF(ISERROR(VLOOKUP(B57,審判員!$A:$C,2,FALSE))=TRUE,"",VLOOKUP(B57,審判員!$A:$C,2,FALSE))</f>
        <v/>
      </c>
      <c r="C58" s="1046"/>
      <c r="D58" s="385" t="str">
        <f>IF(ISERROR(VLOOKUP(B57,審判員!$A:$C,3,FALSE))=TRUE,"",VLOOKUP(B57,審判員!$A:$C,3,FALSE))</f>
        <v/>
      </c>
      <c r="E58" s="98"/>
      <c r="F58" s="99" t="str">
        <f>IF(ISERROR(VLOOKUP(CONCATENATE($F$39,"_",G58),選手名簿!$A:$E,5,FALSE))=TRUE,"",VLOOKUP(CONCATENATE($F$39,"_",G58),選手名簿!$A:$E,5,FALSE))</f>
        <v/>
      </c>
      <c r="G58" s="100"/>
      <c r="H58" s="100"/>
      <c r="I58" s="100"/>
      <c r="J58" s="90"/>
      <c r="K58" s="100"/>
      <c r="L58" s="100"/>
      <c r="M58" s="100"/>
      <c r="N58" s="99" t="str">
        <f>IF(ISERROR(VLOOKUP(CONCATENATE($N$39,"_",M58),選手名簿!$A:$E,5,FALSE))=TRUE,"",VLOOKUP(CONCATENATE($N$39,"_",M58),選手名簿!$A:$E,5,FALSE))</f>
        <v/>
      </c>
      <c r="O58" s="216"/>
      <c r="Q58" s="385" t="s">
        <v>247</v>
      </c>
      <c r="R58" s="1045" t="str">
        <f>IF(ISERROR(VLOOKUP(R57,審判員!$A:$C,2,FALSE))=TRUE,"",VLOOKUP(R57,審判員!$A:$C,2,FALSE))</f>
        <v/>
      </c>
      <c r="S58" s="1046"/>
      <c r="T58" s="385" t="str">
        <f>IF(ISERROR(VLOOKUP(R57,審判員!$A:$C,3,FALSE))=TRUE,"",VLOOKUP(R57,審判員!$A:$C,3,FALSE))</f>
        <v/>
      </c>
      <c r="U58" s="98"/>
      <c r="V58" s="99" t="str">
        <f>IF(ISERROR(VLOOKUP(CONCATENATE($V$39,"_",W58),選手名簿!$A:$E,5,FALSE))=TRUE,"",VLOOKUP(CONCATENATE($V$39,"_",W58),選手名簿!$A:$E,5,FALSE))</f>
        <v/>
      </c>
      <c r="W58" s="100"/>
      <c r="X58" s="100"/>
      <c r="Y58" s="100"/>
      <c r="Z58" s="90"/>
      <c r="AA58" s="100"/>
      <c r="AB58" s="100"/>
      <c r="AC58" s="100"/>
      <c r="AD58" s="99" t="str">
        <f>IF(ISERROR(VLOOKUP(CONCATENATE($AD$39,"_",AC58),選手名簿!$A:$E,5,FALSE))=TRUE,"",VLOOKUP(CONCATENATE($AD$39,"_",AC58),選手名簿!$A:$E,5,FALSE))</f>
        <v/>
      </c>
      <c r="AE58" s="216"/>
    </row>
    <row r="59" spans="1:31" ht="20.25" customHeight="1" x14ac:dyDescent="0.15">
      <c r="A59" s="96" t="s">
        <v>255</v>
      </c>
      <c r="B59" s="1047"/>
      <c r="C59" s="1047"/>
      <c r="D59" s="1047"/>
      <c r="E59" s="98"/>
      <c r="F59" s="99" t="str">
        <f>IF(ISERROR(VLOOKUP(CONCATENATE($F$39,"_",G59),選手名簿!$A:$E,5,FALSE))=TRUE,"",VLOOKUP(CONCATENATE($F$39,"_",G59),選手名簿!$A:$E,5,FALSE))</f>
        <v/>
      </c>
      <c r="G59" s="100"/>
      <c r="H59" s="100"/>
      <c r="I59" s="100"/>
      <c r="J59" s="90"/>
      <c r="K59" s="100"/>
      <c r="L59" s="100"/>
      <c r="M59" s="100"/>
      <c r="N59" s="99" t="str">
        <f>IF(ISERROR(VLOOKUP(CONCATENATE($N$39,"_",M59),選手名簿!$A:$E,5,FALSE))=TRUE,"",VLOOKUP(CONCATENATE($N$39,"_",M59),選手名簿!$A:$E,5,FALSE))</f>
        <v/>
      </c>
      <c r="O59" s="216"/>
      <c r="Q59" s="96" t="s">
        <v>255</v>
      </c>
      <c r="R59" s="1047"/>
      <c r="S59" s="1047"/>
      <c r="T59" s="1048"/>
      <c r="U59" s="98"/>
      <c r="V59" s="99" t="str">
        <f>IF(ISERROR(VLOOKUP(CONCATENATE($V$39,"_",W59),選手名簿!$A:$E,5,FALSE))=TRUE,"",VLOOKUP(CONCATENATE($V$39,"_",W59),選手名簿!$A:$E,5,FALSE))</f>
        <v/>
      </c>
      <c r="W59" s="100"/>
      <c r="X59" s="100"/>
      <c r="Y59" s="100"/>
      <c r="Z59" s="90"/>
      <c r="AA59" s="100"/>
      <c r="AB59" s="100"/>
      <c r="AC59" s="100"/>
      <c r="AD59" s="99" t="str">
        <f>IF(ISERROR(VLOOKUP(CONCATENATE($AD$39,"_",AC59),選手名簿!$A:$E,5,FALSE))=TRUE,"",VLOOKUP(CONCATENATE($AD$39,"_",AC59),選手名簿!$A:$E,5,FALSE))</f>
        <v/>
      </c>
      <c r="AE59" s="216"/>
    </row>
    <row r="60" spans="1:31" ht="20.25" customHeight="1" thickBot="1" x14ac:dyDescent="0.2">
      <c r="A60" s="72" t="s">
        <v>246</v>
      </c>
      <c r="B60" s="1035" t="str">
        <f>IF(ISERROR(VLOOKUP(B59,審判員!$A:$C,2,FALSE))=TRUE,"",VLOOKUP(B59,審判員!$A:$C,2,FALSE))</f>
        <v/>
      </c>
      <c r="C60" s="1036"/>
      <c r="D60" s="72" t="str">
        <f>IF(ISERROR(VLOOKUP(B59,審判員!$A:$C,3,FALSE))=TRUE,"",VLOOKUP(B59,審判員!$A:$C,3,FALSE))</f>
        <v/>
      </c>
      <c r="E60" s="102"/>
      <c r="F60" s="103" t="str">
        <f>IF(ISERROR(VLOOKUP(CONCATENATE($F$39,"_",G60),選手名簿!$A:$E,5,FALSE))=TRUE,"",VLOOKUP(CONCATENATE($F$39,"_",G60),選手名簿!$A:$E,5,FALSE))</f>
        <v/>
      </c>
      <c r="G60" s="104"/>
      <c r="H60" s="104"/>
      <c r="I60" s="104"/>
      <c r="J60" s="95"/>
      <c r="K60" s="104"/>
      <c r="L60" s="104"/>
      <c r="M60" s="104"/>
      <c r="N60" s="103" t="str">
        <f>IF(ISERROR(VLOOKUP(CONCATENATE($N$39,"_",M60),選手名簿!$A:$E,5,FALSE))=TRUE,"",VLOOKUP(CONCATENATE($N$39,"_",M60),選手名簿!$A:$E,5,FALSE))</f>
        <v/>
      </c>
      <c r="O60" s="217"/>
      <c r="Q60" s="72" t="s">
        <v>246</v>
      </c>
      <c r="R60" s="1035" t="str">
        <f>IF(ISERROR(VLOOKUP(R59,審判員!$A:$C,2,FALSE))=TRUE,"",VLOOKUP(R59,審判員!$A:$C,2,FALSE))</f>
        <v/>
      </c>
      <c r="S60" s="1036"/>
      <c r="T60" s="72" t="str">
        <f>IF(ISERROR(VLOOKUP(R59,審判員!$A:$C,3,FALSE))=TRUE,"",VLOOKUP(R59,審判員!$A:$C,3,FALSE))</f>
        <v/>
      </c>
      <c r="U60" s="102"/>
      <c r="V60" s="103" t="str">
        <f>IF(ISERROR(VLOOKUP(CONCATENATE($V$39,"_",W60),選手名簿!$A:$E,5,FALSE))=TRUE,"",VLOOKUP(CONCATENATE($V$39,"_",W60),選手名簿!$A:$E,5,FALSE))</f>
        <v/>
      </c>
      <c r="W60" s="104"/>
      <c r="X60" s="104"/>
      <c r="Y60" s="104"/>
      <c r="Z60" s="95"/>
      <c r="AA60" s="104"/>
      <c r="AB60" s="104"/>
      <c r="AC60" s="104"/>
      <c r="AD60" s="103" t="str">
        <f>IF(ISERROR(VLOOKUP(CONCATENATE($AD$39,"_",AC60),選手名簿!$A:$E,5,FALSE))=TRUE,"",VLOOKUP(CONCATENATE($AD$39,"_",AC60),選手名簿!$A:$E,5,FALSE))</f>
        <v/>
      </c>
      <c r="AE60" s="217"/>
    </row>
    <row r="61" spans="1:31" ht="9.9499999999999993" customHeight="1" x14ac:dyDescent="0.15">
      <c r="E61" s="105"/>
      <c r="U61" s="105"/>
    </row>
    <row r="62" spans="1:31" ht="9.9499999999999993" customHeight="1" x14ac:dyDescent="0.15">
      <c r="E62" s="105"/>
      <c r="U62" s="105"/>
    </row>
    <row r="63" spans="1:31" ht="9.9499999999999993" customHeight="1" x14ac:dyDescent="0.15"/>
    <row r="64" spans="1:31" ht="9.9499999999999993" customHeight="1" x14ac:dyDescent="0.15"/>
    <row r="65" spans="1:31" ht="9.9499999999999993" customHeight="1" x14ac:dyDescent="0.15"/>
    <row r="66" spans="1:31" ht="9.9499999999999993" customHeight="1" x14ac:dyDescent="0.15"/>
    <row r="67" spans="1:31" ht="9.9499999999999993" customHeight="1" thickBot="1" x14ac:dyDescent="0.2">
      <c r="E67" s="105"/>
      <c r="U67" s="105"/>
    </row>
    <row r="68" spans="1:31" ht="27.4" customHeight="1" x14ac:dyDescent="0.15">
      <c r="A68" s="221" t="s">
        <v>413</v>
      </c>
      <c r="B68" s="1054"/>
      <c r="C68" s="1055"/>
      <c r="D68" s="1056"/>
      <c r="E68" s="1049">
        <f>予選リーグ!B29</f>
        <v>0.59027777777777779</v>
      </c>
      <c r="F68" s="1029">
        <f>F7</f>
        <v>0</v>
      </c>
      <c r="G68" s="1026" t="str">
        <f>IF(I68="","",SUM(I68:I69))</f>
        <v/>
      </c>
      <c r="H68" s="1032" t="s">
        <v>240</v>
      </c>
      <c r="I68" s="81"/>
      <c r="J68" s="81" t="s">
        <v>120</v>
      </c>
      <c r="K68" s="81"/>
      <c r="L68" s="1032" t="s">
        <v>241</v>
      </c>
      <c r="M68" s="1026" t="str">
        <f>IF(K68="","",SUM(K68:K69))</f>
        <v/>
      </c>
      <c r="N68" s="1029">
        <f>F5</f>
        <v>0</v>
      </c>
      <c r="O68" s="1037"/>
      <c r="Q68" s="221" t="s">
        <v>413</v>
      </c>
      <c r="R68" s="1054"/>
      <c r="S68" s="1055"/>
      <c r="T68" s="1056"/>
      <c r="U68" s="1049">
        <f>予選リーグ!B31</f>
        <v>0.625</v>
      </c>
      <c r="V68" s="1029">
        <f>V7</f>
        <v>0</v>
      </c>
      <c r="W68" s="1026" t="str">
        <f>IF(Y68="","",SUM(Y68:Y69))</f>
        <v/>
      </c>
      <c r="X68" s="1032" t="s">
        <v>240</v>
      </c>
      <c r="Y68" s="81"/>
      <c r="Z68" s="81" t="s">
        <v>120</v>
      </c>
      <c r="AA68" s="81"/>
      <c r="AB68" s="1032" t="s">
        <v>241</v>
      </c>
      <c r="AC68" s="1026" t="str">
        <f>IF(AA68="","",SUM(AA68:AA69))</f>
        <v/>
      </c>
      <c r="AD68" s="1029">
        <f>V5</f>
        <v>0</v>
      </c>
      <c r="AE68" s="1037"/>
    </row>
    <row r="69" spans="1:31" ht="27.4" customHeight="1" x14ac:dyDescent="0.15">
      <c r="A69" s="222" t="s">
        <v>414</v>
      </c>
      <c r="B69" s="1052"/>
      <c r="C69" s="1052"/>
      <c r="D69" s="1053"/>
      <c r="E69" s="1050"/>
      <c r="F69" s="1030"/>
      <c r="G69" s="1027"/>
      <c r="H69" s="1033"/>
      <c r="J69" s="75" t="s">
        <v>121</v>
      </c>
      <c r="L69" s="1033"/>
      <c r="M69" s="1027"/>
      <c r="N69" s="1030"/>
      <c r="O69" s="1038"/>
      <c r="Q69" s="222" t="s">
        <v>414</v>
      </c>
      <c r="R69" s="1052"/>
      <c r="S69" s="1052"/>
      <c r="T69" s="1053"/>
      <c r="U69" s="1050"/>
      <c r="V69" s="1030"/>
      <c r="W69" s="1027"/>
      <c r="X69" s="1033"/>
      <c r="Z69" s="75" t="s">
        <v>121</v>
      </c>
      <c r="AB69" s="1033"/>
      <c r="AC69" s="1027"/>
      <c r="AD69" s="1030"/>
      <c r="AE69" s="1038"/>
    </row>
    <row r="70" spans="1:31" ht="27.4" customHeight="1" thickBot="1" x14ac:dyDescent="0.2">
      <c r="A70" s="222" t="s">
        <v>415</v>
      </c>
      <c r="B70" s="1054"/>
      <c r="C70" s="1055"/>
      <c r="D70" s="1056"/>
      <c r="E70" s="1051"/>
      <c r="F70" s="1031"/>
      <c r="G70" s="1028"/>
      <c r="H70" s="1034"/>
      <c r="I70" s="82"/>
      <c r="J70" s="82" t="s">
        <v>214</v>
      </c>
      <c r="K70" s="82"/>
      <c r="L70" s="1034"/>
      <c r="M70" s="1028"/>
      <c r="N70" s="1031"/>
      <c r="O70" s="1039"/>
      <c r="Q70" s="222" t="s">
        <v>415</v>
      </c>
      <c r="R70" s="1054"/>
      <c r="S70" s="1055"/>
      <c r="T70" s="1056"/>
      <c r="U70" s="1051"/>
      <c r="V70" s="1031"/>
      <c r="W70" s="1028"/>
      <c r="X70" s="1034"/>
      <c r="Y70" s="82"/>
      <c r="Z70" s="82" t="s">
        <v>214</v>
      </c>
      <c r="AA70" s="82"/>
      <c r="AB70" s="1034"/>
      <c r="AC70" s="1028"/>
      <c r="AD70" s="1031"/>
      <c r="AE70" s="1039"/>
    </row>
    <row r="71" spans="1:31" ht="27.4" customHeight="1" thickTop="1" x14ac:dyDescent="0.15">
      <c r="A71" s="1041" t="s">
        <v>285</v>
      </c>
      <c r="B71" s="1041"/>
      <c r="C71" s="1041"/>
      <c r="D71" s="1042"/>
      <c r="E71" s="218" t="s">
        <v>411</v>
      </c>
      <c r="F71" s="84" t="s">
        <v>216</v>
      </c>
      <c r="G71" s="84" t="s">
        <v>284</v>
      </c>
      <c r="H71" s="84" t="s">
        <v>149</v>
      </c>
      <c r="I71" s="220" t="s">
        <v>412</v>
      </c>
      <c r="J71" s="85"/>
      <c r="K71" s="220" t="s">
        <v>412</v>
      </c>
      <c r="L71" s="84" t="s">
        <v>149</v>
      </c>
      <c r="M71" s="84" t="s">
        <v>284</v>
      </c>
      <c r="N71" s="84" t="s">
        <v>216</v>
      </c>
      <c r="O71" s="219" t="s">
        <v>411</v>
      </c>
      <c r="Q71" s="1041" t="s">
        <v>285</v>
      </c>
      <c r="R71" s="1041"/>
      <c r="S71" s="1041"/>
      <c r="T71" s="1042"/>
      <c r="U71" s="218" t="s">
        <v>411</v>
      </c>
      <c r="V71" s="84" t="s">
        <v>216</v>
      </c>
      <c r="W71" s="84" t="s">
        <v>284</v>
      </c>
      <c r="X71" s="84" t="s">
        <v>149</v>
      </c>
      <c r="Y71" s="220" t="s">
        <v>412</v>
      </c>
      <c r="Z71" s="85"/>
      <c r="AA71" s="220" t="s">
        <v>412</v>
      </c>
      <c r="AB71" s="84" t="s">
        <v>149</v>
      </c>
      <c r="AC71" s="84" t="s">
        <v>284</v>
      </c>
      <c r="AD71" s="84" t="s">
        <v>216</v>
      </c>
      <c r="AE71" s="219" t="s">
        <v>411</v>
      </c>
    </row>
    <row r="72" spans="1:31" ht="20.25" hidden="1" customHeight="1" x14ac:dyDescent="0.15">
      <c r="E72" s="87" t="s">
        <v>257</v>
      </c>
      <c r="F72" s="88" t="str">
        <f>IF(ISERROR(VLOOKUP(CONCATENATE($F$68,"_",G72),選手名簿!$A:$E,5,FALSE))=TRUE,"",VLOOKUP(CONCATENATE($F$68,"_",G72),選手名簿!$A:$E,5,FALSE))</f>
        <v/>
      </c>
      <c r="G72" s="89"/>
      <c r="H72" s="89"/>
      <c r="I72" s="89"/>
      <c r="J72" s="90"/>
      <c r="K72" s="89"/>
      <c r="L72" s="89">
        <v>19</v>
      </c>
      <c r="M72" s="89">
        <v>9</v>
      </c>
      <c r="N72" s="88" t="str">
        <f>IF(ISERROR(VLOOKUP(CONCATENATE($N$68,"_",M72),選手名簿!$A:$E,5,FALSE))=TRUE,"",VLOOKUP(CONCATENATE($N$68,"_",M72),選手名簿!$A:$E,5,FALSE))</f>
        <v/>
      </c>
      <c r="O72" s="101"/>
      <c r="U72" s="87" t="s">
        <v>257</v>
      </c>
      <c r="V72" s="88" t="str">
        <f>IF(ISERROR(VLOOKUP(CONCATENATE($V$68,"_",W72),選手名簿!$A:$E,5,FALSE))=TRUE,"",VLOOKUP(CONCATENATE($V$68,"_",W72),選手名簿!$A:$E,5,FALSE))</f>
        <v/>
      </c>
      <c r="W72" s="89"/>
      <c r="X72" s="89"/>
      <c r="Y72" s="89"/>
      <c r="Z72" s="90"/>
      <c r="AA72" s="89"/>
      <c r="AB72" s="89"/>
      <c r="AC72" s="89"/>
      <c r="AD72" s="88" t="str">
        <f>IF(ISERROR(VLOOKUP(CONCATENATE($AD$68,"_",AC72),選手名簿!$A:$E,5,FALSE))=TRUE,"",VLOOKUP(CONCATENATE($AD$68,"_",AC72),選手名簿!$A:$E,5,FALSE))</f>
        <v/>
      </c>
      <c r="AE72" s="101"/>
    </row>
    <row r="73" spans="1:31" ht="20.25" hidden="1" customHeight="1" x14ac:dyDescent="0.15">
      <c r="E73" s="87" t="s">
        <v>257</v>
      </c>
      <c r="F73" s="88" t="str">
        <f>IF(ISERROR(VLOOKUP(CONCATENATE($F$68,"_",G73),選手名簿!$A:$E,5,FALSE))=TRUE,"",VLOOKUP(CONCATENATE($F$68,"_",G73),選手名簿!$A:$E,5,FALSE))</f>
        <v/>
      </c>
      <c r="G73" s="89"/>
      <c r="H73" s="89"/>
      <c r="I73" s="89"/>
      <c r="J73" s="90"/>
      <c r="K73" s="89"/>
      <c r="L73" s="89"/>
      <c r="M73" s="89"/>
      <c r="N73" s="88" t="str">
        <f>IF(ISERROR(VLOOKUP(CONCATENATE($N$68,"_",M73),選手名簿!$A:$E,5,FALSE))=TRUE,"",VLOOKUP(CONCATENATE($N$68,"_",M73),選手名簿!$A:$E,5,FALSE))</f>
        <v/>
      </c>
      <c r="O73" s="101"/>
      <c r="U73" s="87" t="s">
        <v>257</v>
      </c>
      <c r="V73" s="88" t="str">
        <f>IF(ISERROR(VLOOKUP(CONCATENATE($V$68,"_",W73),選手名簿!$A:$E,5,FALSE))=TRUE,"",VLOOKUP(CONCATENATE($V$68,"_",W73),選手名簿!$A:$E,5,FALSE))</f>
        <v/>
      </c>
      <c r="W73" s="89"/>
      <c r="X73" s="89"/>
      <c r="Y73" s="89"/>
      <c r="Z73" s="90"/>
      <c r="AA73" s="89"/>
      <c r="AB73" s="89"/>
      <c r="AC73" s="89"/>
      <c r="AD73" s="88" t="str">
        <f>IF(ISERROR(VLOOKUP(CONCATENATE($AD$68,"_",AC73),選手名簿!$A:$E,5,FALSE))=TRUE,"",VLOOKUP(CONCATENATE($AD$68,"_",AC73),選手名簿!$A:$E,5,FALSE))</f>
        <v/>
      </c>
      <c r="AE73" s="101"/>
    </row>
    <row r="74" spans="1:31" ht="20.25" hidden="1" customHeight="1" x14ac:dyDescent="0.15">
      <c r="E74" s="87" t="s">
        <v>257</v>
      </c>
      <c r="F74" s="88" t="str">
        <f>IF(ISERROR(VLOOKUP(CONCATENATE($F$68,"_",G74),選手名簿!$A:$E,5,FALSE))=TRUE,"",VLOOKUP(CONCATENATE($F$68,"_",G74),選手名簿!$A:$E,5,FALSE))</f>
        <v/>
      </c>
      <c r="G74" s="89"/>
      <c r="H74" s="89"/>
      <c r="I74" s="89"/>
      <c r="J74" s="90"/>
      <c r="K74" s="89"/>
      <c r="L74" s="89"/>
      <c r="M74" s="89"/>
      <c r="N74" s="88" t="str">
        <f>IF(ISERROR(VLOOKUP(CONCATENATE($N$68,"_",M74),選手名簿!$A:$E,5,FALSE))=TRUE,"",VLOOKUP(CONCATENATE($N$68,"_",M74),選手名簿!$A:$E,5,FALSE))</f>
        <v/>
      </c>
      <c r="O74" s="101"/>
      <c r="U74" s="87" t="s">
        <v>257</v>
      </c>
      <c r="V74" s="88" t="str">
        <f>IF(ISERROR(VLOOKUP(CONCATENATE($V$68,"_",W74),選手名簿!$A:$E,5,FALSE))=TRUE,"",VLOOKUP(CONCATENATE($V$68,"_",W74),選手名簿!$A:$E,5,FALSE))</f>
        <v/>
      </c>
      <c r="W74" s="89"/>
      <c r="X74" s="89"/>
      <c r="Y74" s="89"/>
      <c r="Z74" s="90"/>
      <c r="AA74" s="89"/>
      <c r="AB74" s="89"/>
      <c r="AC74" s="89"/>
      <c r="AD74" s="88" t="str">
        <f>IF(ISERROR(VLOOKUP(CONCATENATE($AD$68,"_",AC74),選手名簿!$A:$E,5,FALSE))=TRUE,"",VLOOKUP(CONCATENATE($AD$68,"_",AC74),選手名簿!$A:$E,5,FALSE))</f>
        <v/>
      </c>
      <c r="AE74" s="101"/>
    </row>
    <row r="75" spans="1:31" ht="20.25" hidden="1" customHeight="1" x14ac:dyDescent="0.15">
      <c r="E75" s="87" t="s">
        <v>257</v>
      </c>
      <c r="F75" s="88" t="str">
        <f>IF(ISERROR(VLOOKUP(CONCATENATE($F$68,"_",G75),選手名簿!$A:$E,5,FALSE))=TRUE,"",VLOOKUP(CONCATENATE($F$68,"_",G75),選手名簿!$A:$E,5,FALSE))</f>
        <v/>
      </c>
      <c r="G75" s="89"/>
      <c r="H75" s="89"/>
      <c r="I75" s="89"/>
      <c r="J75" s="90"/>
      <c r="K75" s="89"/>
      <c r="L75" s="89"/>
      <c r="M75" s="89"/>
      <c r="N75" s="88" t="str">
        <f>IF(ISERROR(VLOOKUP(CONCATENATE($N$68,"_",M75),選手名簿!$A:$E,5,FALSE))=TRUE,"",VLOOKUP(CONCATENATE($N$68,"_",M75),選手名簿!$A:$E,5,FALSE))</f>
        <v/>
      </c>
      <c r="O75" s="101"/>
      <c r="U75" s="87" t="s">
        <v>257</v>
      </c>
      <c r="V75" s="88" t="str">
        <f>IF(ISERROR(VLOOKUP(CONCATENATE($V$68,"_",W75),選手名簿!$A:$E,5,FALSE))=TRUE,"",VLOOKUP(CONCATENATE($V$68,"_",W75),選手名簿!$A:$E,5,FALSE))</f>
        <v/>
      </c>
      <c r="W75" s="89"/>
      <c r="X75" s="89"/>
      <c r="Y75" s="89"/>
      <c r="Z75" s="90"/>
      <c r="AA75" s="89"/>
      <c r="AB75" s="89"/>
      <c r="AC75" s="89"/>
      <c r="AD75" s="88" t="str">
        <f>IF(ISERROR(VLOOKUP(CONCATENATE($AD$68,"_",AC75),選手名簿!$A:$E,5,FALSE))=TRUE,"",VLOOKUP(CONCATENATE($AD$68,"_",AC75),選手名簿!$A:$E,5,FALSE))</f>
        <v/>
      </c>
      <c r="AE75" s="101"/>
    </row>
    <row r="76" spans="1:31" ht="20.25" hidden="1" customHeight="1" x14ac:dyDescent="0.15">
      <c r="E76" s="87" t="s">
        <v>257</v>
      </c>
      <c r="F76" s="88" t="str">
        <f>IF(ISERROR(VLOOKUP(CONCATENATE($F$68,"_",G76),選手名簿!$A:$E,5,FALSE))=TRUE,"",VLOOKUP(CONCATENATE($F$68,"_",G76),選手名簿!$A:$E,5,FALSE))</f>
        <v/>
      </c>
      <c r="G76" s="89"/>
      <c r="H76" s="89"/>
      <c r="I76" s="89"/>
      <c r="J76" s="90"/>
      <c r="K76" s="89"/>
      <c r="L76" s="89"/>
      <c r="M76" s="89"/>
      <c r="N76" s="88" t="str">
        <f>IF(ISERROR(VLOOKUP(CONCATENATE($N$68,"_",M76),選手名簿!$A:$E,5,FALSE))=TRUE,"",VLOOKUP(CONCATENATE($N$68,"_",M76),選手名簿!$A:$E,5,FALSE))</f>
        <v/>
      </c>
      <c r="O76" s="101"/>
      <c r="U76" s="87" t="s">
        <v>257</v>
      </c>
      <c r="V76" s="88" t="str">
        <f>IF(ISERROR(VLOOKUP(CONCATENATE($V$68,"_",W76),選手名簿!$A:$E,5,FALSE))=TRUE,"",VLOOKUP(CONCATENATE($V$68,"_",W76),選手名簿!$A:$E,5,FALSE))</f>
        <v/>
      </c>
      <c r="W76" s="89"/>
      <c r="X76" s="89"/>
      <c r="Y76" s="89"/>
      <c r="Z76" s="90"/>
      <c r="AA76" s="89"/>
      <c r="AB76" s="89"/>
      <c r="AC76" s="89"/>
      <c r="AD76" s="88" t="str">
        <f>IF(ISERROR(VLOOKUP(CONCATENATE($AD$68,"_",AC76),選手名簿!$A:$E,5,FALSE))=TRUE,"",VLOOKUP(CONCATENATE($AD$68,"_",AC76),選手名簿!$A:$E,5,FALSE))</f>
        <v/>
      </c>
      <c r="AE76" s="101"/>
    </row>
    <row r="77" spans="1:31" ht="20.25" hidden="1" customHeight="1" x14ac:dyDescent="0.15">
      <c r="E77" s="87" t="s">
        <v>257</v>
      </c>
      <c r="F77" s="88" t="str">
        <f>IF(ISERROR(VLOOKUP(CONCATENATE($F$68,"_",G77),選手名簿!$A:$E,5,FALSE))=TRUE,"",VLOOKUP(CONCATENATE($F$68,"_",G77),選手名簿!$A:$E,5,FALSE))</f>
        <v/>
      </c>
      <c r="G77" s="89"/>
      <c r="H77" s="89"/>
      <c r="I77" s="89"/>
      <c r="J77" s="90"/>
      <c r="K77" s="89"/>
      <c r="L77" s="89"/>
      <c r="M77" s="89"/>
      <c r="N77" s="88" t="str">
        <f>IF(ISERROR(VLOOKUP(CONCATENATE($N$68,"_",M77),選手名簿!$A:$E,5,FALSE))=TRUE,"",VLOOKUP(CONCATENATE($N$68,"_",M77),選手名簿!$A:$E,5,FALSE))</f>
        <v/>
      </c>
      <c r="O77" s="101"/>
      <c r="U77" s="87" t="s">
        <v>257</v>
      </c>
      <c r="V77" s="88" t="str">
        <f>IF(ISERROR(VLOOKUP(CONCATENATE($V$68,"_",W77),選手名簿!$A:$E,5,FALSE))=TRUE,"",VLOOKUP(CONCATENATE($V$68,"_",W77),選手名簿!$A:$E,5,FALSE))</f>
        <v/>
      </c>
      <c r="W77" s="89"/>
      <c r="X77" s="89"/>
      <c r="Y77" s="89"/>
      <c r="Z77" s="90"/>
      <c r="AA77" s="89"/>
      <c r="AB77" s="89"/>
      <c r="AC77" s="89"/>
      <c r="AD77" s="88" t="str">
        <f>IF(ISERROR(VLOOKUP(CONCATENATE($AD$68,"_",AC77),選手名簿!$A:$E,5,FALSE))=TRUE,"",VLOOKUP(CONCATENATE($AD$68,"_",AC77),選手名簿!$A:$E,5,FALSE))</f>
        <v/>
      </c>
      <c r="AE77" s="101"/>
    </row>
    <row r="78" spans="1:31" ht="20.25" hidden="1" customHeight="1" x14ac:dyDescent="0.15">
      <c r="E78" s="87" t="s">
        <v>257</v>
      </c>
      <c r="F78" s="88" t="str">
        <f>IF(ISERROR(VLOOKUP(CONCATENATE($F$68,"_",G78),選手名簿!$A:$E,5,FALSE))=TRUE,"",VLOOKUP(CONCATENATE($F$68,"_",G78),選手名簿!$A:$E,5,FALSE))</f>
        <v/>
      </c>
      <c r="G78" s="89"/>
      <c r="H78" s="89"/>
      <c r="I78" s="89"/>
      <c r="J78" s="90"/>
      <c r="K78" s="89"/>
      <c r="L78" s="89"/>
      <c r="M78" s="89"/>
      <c r="N78" s="88" t="str">
        <f>IF(ISERROR(VLOOKUP(CONCATENATE($N$68,"_",M78),選手名簿!$A:$E,5,FALSE))=TRUE,"",VLOOKUP(CONCATENATE($N$68,"_",M78),選手名簿!$A:$E,5,FALSE))</f>
        <v/>
      </c>
      <c r="O78" s="101"/>
      <c r="U78" s="87" t="s">
        <v>257</v>
      </c>
      <c r="V78" s="88" t="str">
        <f>IF(ISERROR(VLOOKUP(CONCATENATE($V$68,"_",W78),選手名簿!$A:$E,5,FALSE))=TRUE,"",VLOOKUP(CONCATENATE($V$68,"_",W78),選手名簿!$A:$E,5,FALSE))</f>
        <v/>
      </c>
      <c r="W78" s="89"/>
      <c r="X78" s="89"/>
      <c r="Y78" s="89"/>
      <c r="Z78" s="90"/>
      <c r="AA78" s="89"/>
      <c r="AB78" s="89"/>
      <c r="AC78" s="89"/>
      <c r="AD78" s="88" t="str">
        <f>IF(ISERROR(VLOOKUP(CONCATENATE($AD$68,"_",AC78),選手名簿!$A:$E,5,FALSE))=TRUE,"",VLOOKUP(CONCATENATE($AD$68,"_",AC78),選手名簿!$A:$E,5,FALSE))</f>
        <v/>
      </c>
      <c r="AE78" s="101"/>
    </row>
    <row r="79" spans="1:31" ht="20.25" hidden="1" customHeight="1" x14ac:dyDescent="0.15">
      <c r="E79" s="87" t="s">
        <v>257</v>
      </c>
      <c r="F79" s="88" t="str">
        <f>IF(ISERROR(VLOOKUP(CONCATENATE($F$68,"_",G79),選手名簿!$A:$E,5,FALSE))=TRUE,"",VLOOKUP(CONCATENATE($F$68,"_",G79),選手名簿!$A:$E,5,FALSE))</f>
        <v/>
      </c>
      <c r="G79" s="89"/>
      <c r="H79" s="89"/>
      <c r="I79" s="89"/>
      <c r="J79" s="90"/>
      <c r="K79" s="89"/>
      <c r="L79" s="89"/>
      <c r="M79" s="89"/>
      <c r="N79" s="88" t="str">
        <f>IF(ISERROR(VLOOKUP(CONCATENATE($N$68,"_",M79),選手名簿!$A:$E,5,FALSE))=TRUE,"",VLOOKUP(CONCATENATE($N$68,"_",M79),選手名簿!$A:$E,5,FALSE))</f>
        <v/>
      </c>
      <c r="O79" s="101"/>
      <c r="U79" s="87" t="s">
        <v>257</v>
      </c>
      <c r="V79" s="88" t="str">
        <f>IF(ISERROR(VLOOKUP(CONCATENATE($V$68,"_",W79),選手名簿!$A:$E,5,FALSE))=TRUE,"",VLOOKUP(CONCATENATE($V$68,"_",W79),選手名簿!$A:$E,5,FALSE))</f>
        <v/>
      </c>
      <c r="W79" s="89"/>
      <c r="X79" s="89"/>
      <c r="Y79" s="89"/>
      <c r="Z79" s="90"/>
      <c r="AA79" s="89"/>
      <c r="AB79" s="89"/>
      <c r="AC79" s="89"/>
      <c r="AD79" s="88" t="str">
        <f>IF(ISERROR(VLOOKUP(CONCATENATE($AD$68,"_",AC79),選手名簿!$A:$E,5,FALSE))=TRUE,"",VLOOKUP(CONCATENATE($AD$68,"_",AC79),選手名簿!$A:$E,5,FALSE))</f>
        <v/>
      </c>
      <c r="AE79" s="101"/>
    </row>
    <row r="80" spans="1:31" ht="20.25" hidden="1" customHeight="1" x14ac:dyDescent="0.15">
      <c r="E80" s="87" t="s">
        <v>257</v>
      </c>
      <c r="F80" s="88" t="str">
        <f>IF(ISERROR(VLOOKUP(CONCATENATE($F$68,"_",G80),選手名簿!$A:$E,5,FALSE))=TRUE,"",VLOOKUP(CONCATENATE($F$68,"_",G80),選手名簿!$A:$E,5,FALSE))</f>
        <v/>
      </c>
      <c r="G80" s="89"/>
      <c r="H80" s="89"/>
      <c r="I80" s="89"/>
      <c r="J80" s="90"/>
      <c r="K80" s="89"/>
      <c r="L80" s="89"/>
      <c r="M80" s="89"/>
      <c r="N80" s="88" t="str">
        <f>IF(ISERROR(VLOOKUP(CONCATENATE($N$68,"_",M80),選手名簿!$A:$E,5,FALSE))=TRUE,"",VLOOKUP(CONCATENATE($N$68,"_",M80),選手名簿!$A:$E,5,FALSE))</f>
        <v/>
      </c>
      <c r="O80" s="101"/>
      <c r="U80" s="87" t="s">
        <v>257</v>
      </c>
      <c r="V80" s="88" t="str">
        <f>IF(ISERROR(VLOOKUP(CONCATENATE($V$68,"_",W80),選手名簿!$A:$E,5,FALSE))=TRUE,"",VLOOKUP(CONCATENATE($V$68,"_",W80),選手名簿!$A:$E,5,FALSE))</f>
        <v/>
      </c>
      <c r="W80" s="89"/>
      <c r="X80" s="89"/>
      <c r="Y80" s="89"/>
      <c r="Z80" s="90"/>
      <c r="AA80" s="89"/>
      <c r="AB80" s="89"/>
      <c r="AC80" s="89"/>
      <c r="AD80" s="88" t="str">
        <f>IF(ISERROR(VLOOKUP(CONCATENATE($AD$68,"_",AC80),選手名簿!$A:$E,5,FALSE))=TRUE,"",VLOOKUP(CONCATENATE($AD$68,"_",AC80),選手名簿!$A:$E,5,FALSE))</f>
        <v/>
      </c>
      <c r="AE80" s="101"/>
    </row>
    <row r="81" spans="1:31" ht="20.25" hidden="1" customHeight="1" thickBot="1" x14ac:dyDescent="0.2">
      <c r="E81" s="92" t="s">
        <v>257</v>
      </c>
      <c r="F81" s="93" t="str">
        <f>IF(ISERROR(VLOOKUP(CONCATENATE($F$68,"_",G81),選手名簿!$A:$E,5,FALSE))=TRUE,"",VLOOKUP(CONCATENATE($F$68,"_",G81),選手名簿!$A:$E,5,FALSE))</f>
        <v/>
      </c>
      <c r="G81" s="94"/>
      <c r="H81" s="94"/>
      <c r="I81" s="94"/>
      <c r="J81" s="95"/>
      <c r="K81" s="94"/>
      <c r="L81" s="94"/>
      <c r="M81" s="94"/>
      <c r="N81" s="93" t="str">
        <f>IF(ISERROR(VLOOKUP(CONCATENATE($N$68,"_",M81),選手名簿!$A:$E,5,FALSE))=TRUE,"",VLOOKUP(CONCATENATE($N$68,"_",M81),選手名簿!$A:$E,5,FALSE))</f>
        <v/>
      </c>
      <c r="O81" s="101"/>
      <c r="U81" s="92" t="s">
        <v>257</v>
      </c>
      <c r="V81" s="93" t="str">
        <f>IF(ISERROR(VLOOKUP(CONCATENATE($V$68,"_",W81),選手名簿!$A:$E,5,FALSE))=TRUE,"",VLOOKUP(CONCATENATE($V$68,"_",W81),選手名簿!$A:$E,5,FALSE))</f>
        <v/>
      </c>
      <c r="W81" s="94"/>
      <c r="X81" s="94"/>
      <c r="Y81" s="94"/>
      <c r="Z81" s="95"/>
      <c r="AA81" s="94"/>
      <c r="AB81" s="94"/>
      <c r="AC81" s="94"/>
      <c r="AD81" s="93" t="str">
        <f>IF(ISERROR(VLOOKUP(CONCATENATE($AD$68,"_",AC81),選手名簿!$A:$E,5,FALSE))=TRUE,"",VLOOKUP(CONCATENATE($AD$68,"_",AC81),選手名簿!$A:$E,5,FALSE))</f>
        <v/>
      </c>
      <c r="AE81" s="101"/>
    </row>
    <row r="82" spans="1:31" ht="20.25" customHeight="1" x14ac:dyDescent="0.15">
      <c r="A82" s="96" t="s">
        <v>255</v>
      </c>
      <c r="B82" s="1047"/>
      <c r="C82" s="1047"/>
      <c r="D82" s="1047"/>
      <c r="E82" s="87"/>
      <c r="F82" s="88" t="str">
        <f>IF(ISERROR(VLOOKUP(CONCATENATE($F$68,"_",G82),選手名簿!$A:$E,5,FALSE))=TRUE,"",VLOOKUP(CONCATENATE($F$68,"_",G82),選手名簿!$A:$E,5,FALSE))</f>
        <v/>
      </c>
      <c r="G82" s="89"/>
      <c r="H82" s="89"/>
      <c r="I82" s="89"/>
      <c r="J82" s="90"/>
      <c r="K82" s="89"/>
      <c r="L82" s="89"/>
      <c r="M82" s="89"/>
      <c r="N82" s="88" t="str">
        <f>IF(ISERROR(VLOOKUP(CONCATENATE($N$68,"_",M82),選手名簿!$A:$E,5,FALSE))=TRUE,"",VLOOKUP(CONCATENATE($N$68,"_",M82),選手名簿!$A:$E,5,FALSE))</f>
        <v/>
      </c>
      <c r="O82" s="216"/>
      <c r="Q82" s="96" t="s">
        <v>255</v>
      </c>
      <c r="R82" s="1047"/>
      <c r="S82" s="1047"/>
      <c r="T82" s="1048"/>
      <c r="U82" s="87"/>
      <c r="V82" s="88" t="str">
        <f>IF(ISERROR(VLOOKUP(CONCATENATE($V$68,"_",W82),選手名簿!$A:$E,5,FALSE))=TRUE,"",VLOOKUP(CONCATENATE($V$68,"_",W82),選手名簿!$A:$E,5,FALSE))</f>
        <v/>
      </c>
      <c r="W82" s="89"/>
      <c r="X82" s="89"/>
      <c r="Y82" s="89"/>
      <c r="Z82" s="90"/>
      <c r="AA82" s="89"/>
      <c r="AB82" s="89"/>
      <c r="AC82" s="89"/>
      <c r="AD82" s="88" t="str">
        <f>IF(ISERROR(VLOOKUP(CONCATENATE($AD$68,"_",AC82),選手名簿!$A:$E,5,FALSE))=TRUE,"",VLOOKUP(CONCATENATE($AD$68,"_",AC82),選手名簿!$A:$E,5,FALSE))</f>
        <v/>
      </c>
      <c r="AE82" s="216"/>
    </row>
    <row r="83" spans="1:31" ht="20.25" customHeight="1" x14ac:dyDescent="0.15">
      <c r="A83" s="72" t="s">
        <v>256</v>
      </c>
      <c r="B83" s="1035" t="str">
        <f>IF(ISERROR(VLOOKUP(B82,審判員!$A:$C,2,FALSE))=TRUE,"",VLOOKUP(B82,審判員!$A:$C,2,FALSE))</f>
        <v/>
      </c>
      <c r="C83" s="1036"/>
      <c r="D83" s="72" t="str">
        <f>IF(ISERROR(VLOOKUP(B82,審判員!$A:$C,3,FALSE))=TRUE,"",VLOOKUP(B82,審判員!$A:$C,3,FALSE))</f>
        <v/>
      </c>
      <c r="E83" s="98"/>
      <c r="F83" s="99" t="str">
        <f>IF(ISERROR(VLOOKUP(CONCATENATE($F$68,"_",G83),選手名簿!$A:$E,5,FALSE))=TRUE,"",VLOOKUP(CONCATENATE($F$68,"_",G83),選手名簿!$A:$E,5,FALSE))</f>
        <v/>
      </c>
      <c r="G83" s="100"/>
      <c r="H83" s="100"/>
      <c r="I83" s="100"/>
      <c r="J83" s="90"/>
      <c r="K83" s="100"/>
      <c r="L83" s="100"/>
      <c r="M83" s="100"/>
      <c r="N83" s="99" t="str">
        <f>IF(ISERROR(VLOOKUP(CONCATENATE($N$68,"_",M83),選手名簿!$A:$E,5,FALSE))=TRUE,"",VLOOKUP(CONCATENATE($N$68,"_",M83),選手名簿!$A:$E,5,FALSE))</f>
        <v/>
      </c>
      <c r="O83" s="216"/>
      <c r="Q83" s="72" t="s">
        <v>256</v>
      </c>
      <c r="R83" s="1035" t="str">
        <f>IF(ISERROR(VLOOKUP(R82,審判員!$A:$C,2,FALSE))=TRUE,"",VLOOKUP(R82,審判員!$A:$C,2,FALSE))</f>
        <v/>
      </c>
      <c r="S83" s="1036"/>
      <c r="T83" s="72" t="str">
        <f>IF(ISERROR(VLOOKUP(R82,審判員!$A:$C,3,FALSE))=TRUE,"",VLOOKUP(R82,審判員!$A:$C,3,FALSE))</f>
        <v/>
      </c>
      <c r="U83" s="98"/>
      <c r="V83" s="99" t="str">
        <f>IF(ISERROR(VLOOKUP(CONCATENATE($V$68,"_",W83),選手名簿!$A:$E,5,FALSE))=TRUE,"",VLOOKUP(CONCATENATE($V$68,"_",W83),選手名簿!$A:$E,5,FALSE))</f>
        <v/>
      </c>
      <c r="W83" s="100"/>
      <c r="X83" s="100"/>
      <c r="Y83" s="100"/>
      <c r="Z83" s="90"/>
      <c r="AA83" s="100"/>
      <c r="AB83" s="100"/>
      <c r="AC83" s="100"/>
      <c r="AD83" s="99" t="str">
        <f>IF(ISERROR(VLOOKUP(CONCATENATE($AD$68,"_",AC83),選手名簿!$A:$E,5,FALSE))=TRUE,"",VLOOKUP(CONCATENATE($AD$68,"_",AC83),選手名簿!$A:$E,5,FALSE))</f>
        <v/>
      </c>
      <c r="AE83" s="216"/>
    </row>
    <row r="84" spans="1:31" ht="20.25" customHeight="1" x14ac:dyDescent="0.15">
      <c r="A84" s="385" t="s">
        <v>255</v>
      </c>
      <c r="B84" s="1043"/>
      <c r="C84" s="1043"/>
      <c r="D84" s="1044"/>
      <c r="E84" s="98"/>
      <c r="F84" s="99" t="str">
        <f>IF(ISERROR(VLOOKUP(CONCATENATE($F$68,"_",G84),選手名簿!$A:$E,5,FALSE))=TRUE,"",VLOOKUP(CONCATENATE($F$68,"_",G84),選手名簿!$A:$E,5,FALSE))</f>
        <v/>
      </c>
      <c r="G84" s="100"/>
      <c r="H84" s="100"/>
      <c r="I84" s="100"/>
      <c r="J84" s="90"/>
      <c r="K84" s="100"/>
      <c r="L84" s="100"/>
      <c r="M84" s="100"/>
      <c r="N84" s="99" t="str">
        <f>IF(ISERROR(VLOOKUP(CONCATENATE($N$68,"_",M84),選手名簿!$A:$E,5,FALSE))=TRUE,"",VLOOKUP(CONCATENATE($N$68,"_",M84),選手名簿!$A:$E,5,FALSE))</f>
        <v/>
      </c>
      <c r="O84" s="216"/>
      <c r="Q84" s="385" t="s">
        <v>255</v>
      </c>
      <c r="R84" s="1043"/>
      <c r="S84" s="1043"/>
      <c r="T84" s="1044"/>
      <c r="U84" s="98"/>
      <c r="V84" s="99" t="str">
        <f>IF(ISERROR(VLOOKUP(CONCATENATE($V$68,"_",W84),選手名簿!$A:$E,5,FALSE))=TRUE,"",VLOOKUP(CONCATENATE($V$68,"_",W84),選手名簿!$A:$E,5,FALSE))</f>
        <v/>
      </c>
      <c r="W84" s="100"/>
      <c r="X84" s="100"/>
      <c r="Y84" s="100"/>
      <c r="Z84" s="90"/>
      <c r="AA84" s="100"/>
      <c r="AB84" s="100"/>
      <c r="AC84" s="100"/>
      <c r="AD84" s="99" t="str">
        <f>IF(ISERROR(VLOOKUP(CONCATENATE($AD$68,"_",AC84),選手名簿!$A:$E,5,FALSE))=TRUE,"",VLOOKUP(CONCATENATE($AD$68,"_",AC84),選手名簿!$A:$E,5,FALSE))</f>
        <v/>
      </c>
      <c r="AE84" s="216"/>
    </row>
    <row r="85" spans="1:31" ht="20.25" customHeight="1" x14ac:dyDescent="0.15">
      <c r="A85" s="385" t="s">
        <v>248</v>
      </c>
      <c r="B85" s="1045" t="str">
        <f>IF(ISERROR(VLOOKUP(B84,審判員!$A:$C,2,FALSE))=TRUE,"",VLOOKUP(B84,審判員!$A:$C,2,FALSE))</f>
        <v/>
      </c>
      <c r="C85" s="1046"/>
      <c r="D85" s="385" t="str">
        <f>IF(ISERROR(VLOOKUP(B84,審判員!$A:$C,3,FALSE))=TRUE,"",VLOOKUP(B84,審判員!$A:$C,3,FALSE))</f>
        <v/>
      </c>
      <c r="E85" s="98"/>
      <c r="F85" s="99" t="str">
        <f>IF(ISERROR(VLOOKUP(CONCATENATE($F$68,"_",G85),選手名簿!$A:$E,5,FALSE))=TRUE,"",VLOOKUP(CONCATENATE($F$68,"_",G85),選手名簿!$A:$E,5,FALSE))</f>
        <v/>
      </c>
      <c r="G85" s="100"/>
      <c r="H85" s="100"/>
      <c r="I85" s="100"/>
      <c r="J85" s="90"/>
      <c r="K85" s="100"/>
      <c r="L85" s="100"/>
      <c r="M85" s="100"/>
      <c r="N85" s="99" t="str">
        <f>IF(ISERROR(VLOOKUP(CONCATENATE($N$68,"_",M85),選手名簿!$A:$E,5,FALSE))=TRUE,"",VLOOKUP(CONCATENATE($N$68,"_",M85),選手名簿!$A:$E,5,FALSE))</f>
        <v/>
      </c>
      <c r="O85" s="216"/>
      <c r="Q85" s="385" t="s">
        <v>248</v>
      </c>
      <c r="R85" s="1045" t="str">
        <f>IF(ISERROR(VLOOKUP(R84,審判員!$A:$C,2,FALSE))=TRUE,"",VLOOKUP(R84,審判員!$A:$C,2,FALSE))</f>
        <v/>
      </c>
      <c r="S85" s="1046"/>
      <c r="T85" s="385" t="str">
        <f>IF(ISERROR(VLOOKUP(R84,審判員!$A:$C,3,FALSE))=TRUE,"",VLOOKUP(R84,審判員!$A:$C,3,FALSE))</f>
        <v/>
      </c>
      <c r="U85" s="98"/>
      <c r="V85" s="99" t="str">
        <f>IF(ISERROR(VLOOKUP(CONCATENATE($V$68,"_",W85),選手名簿!$A:$E,5,FALSE))=TRUE,"",VLOOKUP(CONCATENATE($V$68,"_",W85),選手名簿!$A:$E,5,FALSE))</f>
        <v/>
      </c>
      <c r="W85" s="100"/>
      <c r="X85" s="100"/>
      <c r="Y85" s="100"/>
      <c r="Z85" s="90"/>
      <c r="AA85" s="100"/>
      <c r="AB85" s="100"/>
      <c r="AC85" s="100"/>
      <c r="AD85" s="99" t="str">
        <f>IF(ISERROR(VLOOKUP(CONCATENATE($AD$68,"_",AC85),選手名簿!$A:$E,5,FALSE))=TRUE,"",VLOOKUP(CONCATENATE($AD$68,"_",AC85),選手名簿!$A:$E,5,FALSE))</f>
        <v/>
      </c>
      <c r="AE85" s="216"/>
    </row>
    <row r="86" spans="1:31" ht="20.25" customHeight="1" x14ac:dyDescent="0.15">
      <c r="A86" s="385" t="s">
        <v>255</v>
      </c>
      <c r="B86" s="1043"/>
      <c r="C86" s="1043"/>
      <c r="D86" s="1044"/>
      <c r="E86" s="98"/>
      <c r="F86" s="99" t="str">
        <f>IF(ISERROR(VLOOKUP(CONCATENATE($F$68,"_",G86),選手名簿!$A:$E,5,FALSE))=TRUE,"",VLOOKUP(CONCATENATE($F$68,"_",G86),選手名簿!$A:$E,5,FALSE))</f>
        <v/>
      </c>
      <c r="G86" s="100"/>
      <c r="H86" s="100"/>
      <c r="I86" s="100"/>
      <c r="J86" s="90"/>
      <c r="K86" s="100"/>
      <c r="L86" s="100"/>
      <c r="M86" s="100"/>
      <c r="N86" s="99" t="str">
        <f>IF(ISERROR(VLOOKUP(CONCATENATE($N$68,"_",M86),選手名簿!$A:$E,5,FALSE))=TRUE,"",VLOOKUP(CONCATENATE($N$68,"_",M86),選手名簿!$A:$E,5,FALSE))</f>
        <v/>
      </c>
      <c r="O86" s="216"/>
      <c r="Q86" s="385" t="s">
        <v>255</v>
      </c>
      <c r="R86" s="1043"/>
      <c r="S86" s="1043"/>
      <c r="T86" s="1044"/>
      <c r="U86" s="98"/>
      <c r="V86" s="99" t="str">
        <f>IF(ISERROR(VLOOKUP(CONCATENATE($V$68,"_",W86),選手名簿!$A:$E,5,FALSE))=TRUE,"",VLOOKUP(CONCATENATE($V$68,"_",W86),選手名簿!$A:$E,5,FALSE))</f>
        <v/>
      </c>
      <c r="W86" s="100"/>
      <c r="X86" s="100"/>
      <c r="Y86" s="100"/>
      <c r="Z86" s="90"/>
      <c r="AA86" s="100"/>
      <c r="AB86" s="100"/>
      <c r="AC86" s="100"/>
      <c r="AD86" s="99" t="str">
        <f>IF(ISERROR(VLOOKUP(CONCATENATE($AD$68,"_",AC86),選手名簿!$A:$E,5,FALSE))=TRUE,"",VLOOKUP(CONCATENATE($AD$68,"_",AC86),選手名簿!$A:$E,5,FALSE))</f>
        <v/>
      </c>
      <c r="AE86" s="216"/>
    </row>
    <row r="87" spans="1:31" ht="20.25" customHeight="1" x14ac:dyDescent="0.15">
      <c r="A87" s="385" t="s">
        <v>247</v>
      </c>
      <c r="B87" s="1045" t="str">
        <f>IF(ISERROR(VLOOKUP(B86,審判員!$A:$C,2,FALSE))=TRUE,"",VLOOKUP(B86,審判員!$A:$C,2,FALSE))</f>
        <v/>
      </c>
      <c r="C87" s="1046"/>
      <c r="D87" s="385" t="str">
        <f>IF(ISERROR(VLOOKUP(B86,審判員!$A:$C,3,FALSE))=TRUE,"",VLOOKUP(B86,審判員!$A:$C,3,FALSE))</f>
        <v/>
      </c>
      <c r="E87" s="98"/>
      <c r="F87" s="99" t="str">
        <f>IF(ISERROR(VLOOKUP(CONCATENATE($F$68,"_",G87),選手名簿!$A:$E,5,FALSE))=TRUE,"",VLOOKUP(CONCATENATE($F$68,"_",G87),選手名簿!$A:$E,5,FALSE))</f>
        <v/>
      </c>
      <c r="G87" s="100"/>
      <c r="H87" s="100"/>
      <c r="I87" s="100"/>
      <c r="J87" s="90"/>
      <c r="K87" s="100"/>
      <c r="L87" s="100"/>
      <c r="M87" s="100"/>
      <c r="N87" s="99" t="str">
        <f>IF(ISERROR(VLOOKUP(CONCATENATE($N$68,"_",M87),選手名簿!$A:$E,5,FALSE))=TRUE,"",VLOOKUP(CONCATENATE($N$68,"_",M87),選手名簿!$A:$E,5,FALSE))</f>
        <v/>
      </c>
      <c r="O87" s="216"/>
      <c r="Q87" s="385" t="s">
        <v>247</v>
      </c>
      <c r="R87" s="1045" t="str">
        <f>IF(ISERROR(VLOOKUP(R86,審判員!$A:$C,2,FALSE))=TRUE,"",VLOOKUP(R86,審判員!$A:$C,2,FALSE))</f>
        <v/>
      </c>
      <c r="S87" s="1046"/>
      <c r="T87" s="385" t="str">
        <f>IF(ISERROR(VLOOKUP(R86,審判員!$A:$C,3,FALSE))=TRUE,"",VLOOKUP(R86,審判員!$A:$C,3,FALSE))</f>
        <v/>
      </c>
      <c r="U87" s="98"/>
      <c r="V87" s="99" t="str">
        <f>IF(ISERROR(VLOOKUP(CONCATENATE($V$68,"_",W87),選手名簿!$A:$E,5,FALSE))=TRUE,"",VLOOKUP(CONCATENATE($V$68,"_",W87),選手名簿!$A:$E,5,FALSE))</f>
        <v/>
      </c>
      <c r="W87" s="100"/>
      <c r="X87" s="100"/>
      <c r="Y87" s="100"/>
      <c r="Z87" s="90"/>
      <c r="AA87" s="100"/>
      <c r="AB87" s="100"/>
      <c r="AC87" s="100"/>
      <c r="AD87" s="99" t="str">
        <f>IF(ISERROR(VLOOKUP(CONCATENATE($AD$68,"_",AC87),選手名簿!$A:$E,5,FALSE))=TRUE,"",VLOOKUP(CONCATENATE($AD$68,"_",AC87),選手名簿!$A:$E,5,FALSE))</f>
        <v/>
      </c>
      <c r="AE87" s="216"/>
    </row>
    <row r="88" spans="1:31" ht="20.25" customHeight="1" x14ac:dyDescent="0.15">
      <c r="A88" s="96" t="s">
        <v>255</v>
      </c>
      <c r="B88" s="1047"/>
      <c r="C88" s="1047"/>
      <c r="D88" s="1047"/>
      <c r="E88" s="98"/>
      <c r="F88" s="99" t="str">
        <f>IF(ISERROR(VLOOKUP(CONCATENATE($F$68,"_",G88),選手名簿!$A:$E,5,FALSE))=TRUE,"",VLOOKUP(CONCATENATE($F$68,"_",G88),選手名簿!$A:$E,5,FALSE))</f>
        <v/>
      </c>
      <c r="G88" s="100"/>
      <c r="H88" s="100"/>
      <c r="I88" s="100"/>
      <c r="J88" s="90"/>
      <c r="K88" s="100"/>
      <c r="L88" s="100"/>
      <c r="M88" s="100"/>
      <c r="N88" s="99" t="str">
        <f>IF(ISERROR(VLOOKUP(CONCATENATE($N$68,"_",M88),選手名簿!$A:$E,5,FALSE))=TRUE,"",VLOOKUP(CONCATENATE($N$68,"_",M88),選手名簿!$A:$E,5,FALSE))</f>
        <v/>
      </c>
      <c r="O88" s="216"/>
      <c r="Q88" s="96" t="s">
        <v>255</v>
      </c>
      <c r="R88" s="1047"/>
      <c r="S88" s="1047"/>
      <c r="T88" s="1048"/>
      <c r="U88" s="98"/>
      <c r="V88" s="99" t="str">
        <f>IF(ISERROR(VLOOKUP(CONCATENATE($V$68,"_",W88),選手名簿!$A:$E,5,FALSE))=TRUE,"",VLOOKUP(CONCATENATE($V$68,"_",W88),選手名簿!$A:$E,5,FALSE))</f>
        <v/>
      </c>
      <c r="W88" s="100"/>
      <c r="X88" s="100"/>
      <c r="Y88" s="100"/>
      <c r="Z88" s="90"/>
      <c r="AA88" s="100"/>
      <c r="AB88" s="100"/>
      <c r="AC88" s="100"/>
      <c r="AD88" s="99" t="str">
        <f>IF(ISERROR(VLOOKUP(CONCATENATE($AD$68,"_",AC88),選手名簿!$A:$E,5,FALSE))=TRUE,"",VLOOKUP(CONCATENATE($AD$68,"_",AC88),選手名簿!$A:$E,5,FALSE))</f>
        <v/>
      </c>
      <c r="AE88" s="216"/>
    </row>
    <row r="89" spans="1:31" ht="20.25" customHeight="1" thickBot="1" x14ac:dyDescent="0.2">
      <c r="A89" s="72" t="s">
        <v>246</v>
      </c>
      <c r="B89" s="1035" t="str">
        <f>IF(ISERROR(VLOOKUP(B88,審判員!$A:$C,2,FALSE))=TRUE,"",VLOOKUP(B88,審判員!$A:$C,2,FALSE))</f>
        <v/>
      </c>
      <c r="C89" s="1036"/>
      <c r="D89" s="72" t="str">
        <f>IF(ISERROR(VLOOKUP(B88,審判員!$A:$C,3,FALSE))=TRUE,"",VLOOKUP(B88,審判員!$A:$C,3,FALSE))</f>
        <v/>
      </c>
      <c r="E89" s="102"/>
      <c r="F89" s="103" t="str">
        <f>IF(ISERROR(VLOOKUP(CONCATENATE($F$68,"_",G89),選手名簿!$A:$E,5,FALSE))=TRUE,"",VLOOKUP(CONCATENATE($F$68,"_",G89),選手名簿!$A:$E,5,FALSE))</f>
        <v/>
      </c>
      <c r="G89" s="104"/>
      <c r="H89" s="104"/>
      <c r="I89" s="104"/>
      <c r="J89" s="95"/>
      <c r="K89" s="104"/>
      <c r="L89" s="104"/>
      <c r="M89" s="104"/>
      <c r="N89" s="103" t="str">
        <f>IF(ISERROR(VLOOKUP(CONCATENATE($N$68,"_",M89),選手名簿!$A:$E,5,FALSE))=TRUE,"",VLOOKUP(CONCATENATE($N$68,"_",M89),選手名簿!$A:$E,5,FALSE))</f>
        <v/>
      </c>
      <c r="O89" s="217"/>
      <c r="Q89" s="72" t="s">
        <v>246</v>
      </c>
      <c r="R89" s="1035" t="str">
        <f>IF(ISERROR(VLOOKUP(R88,審判員!$A:$C,2,FALSE))=TRUE,"",VLOOKUP(R88,審判員!$A:$C,2,FALSE))</f>
        <v/>
      </c>
      <c r="S89" s="1036"/>
      <c r="T89" s="72" t="str">
        <f>IF(ISERROR(VLOOKUP(R88,審判員!$A:$C,3,FALSE))=TRUE,"",VLOOKUP(R88,審判員!$A:$C,3,FALSE))</f>
        <v/>
      </c>
      <c r="U89" s="102"/>
      <c r="V89" s="103" t="str">
        <f>IF(ISERROR(VLOOKUP(CONCATENATE($V$68,"_",W89),選手名簿!$A:$E,5,FALSE))=TRUE,"",VLOOKUP(CONCATENATE($V$68,"_",W89),選手名簿!$A:$E,5,FALSE))</f>
        <v/>
      </c>
      <c r="W89" s="104"/>
      <c r="X89" s="104"/>
      <c r="Y89" s="104"/>
      <c r="Z89" s="95"/>
      <c r="AA89" s="104"/>
      <c r="AB89" s="104"/>
      <c r="AC89" s="104"/>
      <c r="AD89" s="103" t="str">
        <f>IF(ISERROR(VLOOKUP(CONCATENATE($AD$68,"_",AC89),選手名簿!$A:$E,5,FALSE))=TRUE,"",VLOOKUP(CONCATENATE($AD$68,"_",AC89),選手名簿!$A:$E,5,FALSE))</f>
        <v/>
      </c>
      <c r="AE89" s="217"/>
    </row>
  </sheetData>
  <mergeCells count="136">
    <mergeCell ref="F7:L7"/>
    <mergeCell ref="B24:D24"/>
    <mergeCell ref="B25:C25"/>
    <mergeCell ref="U39:U41"/>
    <mergeCell ref="V39:V41"/>
    <mergeCell ref="H10:H12"/>
    <mergeCell ref="L10:L12"/>
    <mergeCell ref="E10:E12"/>
    <mergeCell ref="F10:F12"/>
    <mergeCell ref="R24:T24"/>
    <mergeCell ref="G10:G12"/>
    <mergeCell ref="E39:E41"/>
    <mergeCell ref="U10:U12"/>
    <mergeCell ref="V10:V12"/>
    <mergeCell ref="M7:N7"/>
    <mergeCell ref="M10:M12"/>
    <mergeCell ref="N10:N12"/>
    <mergeCell ref="R25:S25"/>
    <mergeCell ref="B30:D30"/>
    <mergeCell ref="R30:T30"/>
    <mergeCell ref="B31:C31"/>
    <mergeCell ref="R31:S31"/>
    <mergeCell ref="B26:D26"/>
    <mergeCell ref="R26:T26"/>
    <mergeCell ref="M5:N5"/>
    <mergeCell ref="F5:L5"/>
    <mergeCell ref="F6:L6"/>
    <mergeCell ref="M6:N6"/>
    <mergeCell ref="V5:AB5"/>
    <mergeCell ref="A1:J1"/>
    <mergeCell ref="K1:N1"/>
    <mergeCell ref="Q1:Z1"/>
    <mergeCell ref="AA1:AD1"/>
    <mergeCell ref="AB10:AB12"/>
    <mergeCell ref="AC10:AC12"/>
    <mergeCell ref="AD10:AD12"/>
    <mergeCell ref="W10:W12"/>
    <mergeCell ref="V6:AB6"/>
    <mergeCell ref="V7:AB7"/>
    <mergeCell ref="AC5:AD5"/>
    <mergeCell ref="AC6:AD6"/>
    <mergeCell ref="AC7:AD7"/>
    <mergeCell ref="X10:X12"/>
    <mergeCell ref="X39:X41"/>
    <mergeCell ref="AB39:AB41"/>
    <mergeCell ref="AC39:AC41"/>
    <mergeCell ref="AD39:AD41"/>
    <mergeCell ref="B53:D53"/>
    <mergeCell ref="R53:T53"/>
    <mergeCell ref="F39:F41"/>
    <mergeCell ref="G39:G41"/>
    <mergeCell ref="H39:H41"/>
    <mergeCell ref="L39:L41"/>
    <mergeCell ref="M39:M41"/>
    <mergeCell ref="N39:N41"/>
    <mergeCell ref="W39:W41"/>
    <mergeCell ref="R40:T40"/>
    <mergeCell ref="R41:T41"/>
    <mergeCell ref="B40:D40"/>
    <mergeCell ref="B41:D41"/>
    <mergeCell ref="B39:D39"/>
    <mergeCell ref="R39:T39"/>
    <mergeCell ref="U68:U70"/>
    <mergeCell ref="V68:V70"/>
    <mergeCell ref="W68:W70"/>
    <mergeCell ref="E68:E70"/>
    <mergeCell ref="F68:F70"/>
    <mergeCell ref="G68:G70"/>
    <mergeCell ref="H68:H70"/>
    <mergeCell ref="L68:L70"/>
    <mergeCell ref="A71:D71"/>
    <mergeCell ref="Q71:T71"/>
    <mergeCell ref="M68:M70"/>
    <mergeCell ref="N68:N70"/>
    <mergeCell ref="O68:O70"/>
    <mergeCell ref="B69:D69"/>
    <mergeCell ref="B70:D70"/>
    <mergeCell ref="R69:T69"/>
    <mergeCell ref="R70:T70"/>
    <mergeCell ref="B68:D68"/>
    <mergeCell ref="R68:T68"/>
    <mergeCell ref="B89:C89"/>
    <mergeCell ref="R89:S89"/>
    <mergeCell ref="B85:C85"/>
    <mergeCell ref="R85:S85"/>
    <mergeCell ref="B86:D86"/>
    <mergeCell ref="R86:T86"/>
    <mergeCell ref="B87:C87"/>
    <mergeCell ref="R87:S87"/>
    <mergeCell ref="B82:D82"/>
    <mergeCell ref="R82:T82"/>
    <mergeCell ref="B83:C83"/>
    <mergeCell ref="R83:S83"/>
    <mergeCell ref="B84:D84"/>
    <mergeCell ref="R84:T84"/>
    <mergeCell ref="R60:S60"/>
    <mergeCell ref="B58:C58"/>
    <mergeCell ref="R58:S58"/>
    <mergeCell ref="B59:D59"/>
    <mergeCell ref="R59:T59"/>
    <mergeCell ref="O10:O12"/>
    <mergeCell ref="O39:O41"/>
    <mergeCell ref="B88:D88"/>
    <mergeCell ref="R88:T88"/>
    <mergeCell ref="B28:D28"/>
    <mergeCell ref="R28:T28"/>
    <mergeCell ref="B11:D11"/>
    <mergeCell ref="B12:D12"/>
    <mergeCell ref="R11:T11"/>
    <mergeCell ref="R12:T12"/>
    <mergeCell ref="B10:D10"/>
    <mergeCell ref="R10:T10"/>
    <mergeCell ref="AE10:AE12"/>
    <mergeCell ref="AE39:AE41"/>
    <mergeCell ref="AE68:AE70"/>
    <mergeCell ref="A13:D13"/>
    <mergeCell ref="Q13:T13"/>
    <mergeCell ref="A42:D42"/>
    <mergeCell ref="Q42:T42"/>
    <mergeCell ref="B54:C54"/>
    <mergeCell ref="R54:S54"/>
    <mergeCell ref="B55:D55"/>
    <mergeCell ref="R55:T55"/>
    <mergeCell ref="B56:C56"/>
    <mergeCell ref="R56:S56"/>
    <mergeCell ref="B29:C29"/>
    <mergeCell ref="R29:S29"/>
    <mergeCell ref="AD68:AD70"/>
    <mergeCell ref="X68:X70"/>
    <mergeCell ref="AB68:AB70"/>
    <mergeCell ref="AC68:AC70"/>
    <mergeCell ref="B27:C27"/>
    <mergeCell ref="R27:S27"/>
    <mergeCell ref="B57:D57"/>
    <mergeCell ref="R57:T57"/>
    <mergeCell ref="B60:C60"/>
  </mergeCells>
  <phoneticPr fontId="5"/>
  <printOptions horizontalCentered="1" verticalCentered="1"/>
  <pageMargins left="0" right="0" top="0" bottom="0" header="0" footer="0.51181102362204722"/>
  <pageSetup paperSize="9" orientation="landscape" r:id="rId1"/>
  <headerFooter alignWithMargins="0"/>
  <extLst>
    <ext xmlns:x14="http://schemas.microsoft.com/office/spreadsheetml/2009/9/main" uri="{CCE6A557-97BC-4b89-ADB6-D9C93CAAB3DF}">
      <x14:dataValidations xmlns:xm="http://schemas.microsoft.com/office/excel/2006/main" count="3">
        <x14:dataValidation type="list" allowBlank="1" showInputMessage="1" showErrorMessage="1" xr:uid="{7596306D-BE87-4712-B105-987591FD560D}">
          <x14:formula1>
            <xm:f>審判員!$I$1:$I$3</xm:f>
          </x14:formula1>
          <xm:sqref>E24:E31 U24:U31 O24:O31 AE24:AE31 E53:E60 U53:U60 O53:O60 AE53:AE60 AE82:AE89 O82:O89 U82:U89 E82:E89</xm:sqref>
        </x14:dataValidation>
        <x14:dataValidation type="list" allowBlank="1" showInputMessage="1" showErrorMessage="1" xr:uid="{3A0087C0-0361-4510-9D4B-707FC8FED088}">
          <x14:formula1>
            <xm:f>審判員!$K$1:$K$17</xm:f>
          </x14:formula1>
          <xm:sqref>I24:I31 K24:K31 Y24:Y31 AA24:AA31 I53:I60 K53:K60 Y53:Y60 AA53:AA60 I82:I89 K82:K89 Y82:Y89 AA82:AA89</xm:sqref>
        </x14:dataValidation>
        <x14:dataValidation type="list" allowBlank="1" showInputMessage="1" showErrorMessage="1" xr:uid="{A7AEF85E-5E94-4784-81BD-563859E8BA67}">
          <x14:formula1>
            <xm:f>項目!$G$1:$G$33</xm:f>
          </x14:formula1>
          <xm:sqref>B10:D10 B12:D12 B68:D68 B70:D70 R39:T39 R41:T41 R10:T10 R12:T12 B39:D39 B41:D41 R68:T68 R70:T70</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pageSetUpPr fitToPage="1"/>
  </sheetPr>
  <dimension ref="A1:AE89"/>
  <sheetViews>
    <sheetView zoomScale="55" zoomScaleNormal="55" workbookViewId="0">
      <selection activeCell="A2" sqref="A2"/>
    </sheetView>
  </sheetViews>
  <sheetFormatPr defaultColWidth="9" defaultRowHeight="20.25" customHeight="1" x14ac:dyDescent="0.15"/>
  <cols>
    <col min="1" max="1" width="12.125" style="75" customWidth="1"/>
    <col min="2" max="2" width="11.875" style="75" bestFit="1" customWidth="1"/>
    <col min="3" max="3" width="3.125" style="75" customWidth="1"/>
    <col min="4" max="4" width="6.75" style="75" bestFit="1" customWidth="1"/>
    <col min="5" max="5" width="10.125" style="75" bestFit="1" customWidth="1"/>
    <col min="6" max="6" width="20.625" style="75" customWidth="1"/>
    <col min="7" max="7" width="7.625" style="75" customWidth="1"/>
    <col min="8" max="8" width="4.875" style="75" customWidth="1"/>
    <col min="9" max="9" width="10.125" style="75" customWidth="1"/>
    <col min="10" max="10" width="5.25" style="75" customWidth="1"/>
    <col min="11" max="11" width="10.125" style="75" customWidth="1"/>
    <col min="12" max="12" width="4.875" style="75" customWidth="1"/>
    <col min="13" max="13" width="7.625" style="75" customWidth="1"/>
    <col min="14" max="14" width="20.625" style="75" customWidth="1"/>
    <col min="15" max="15" width="10.125" style="75" customWidth="1"/>
    <col min="16" max="16" width="5" style="75" bestFit="1" customWidth="1"/>
    <col min="17" max="17" width="12.125" style="75" customWidth="1"/>
    <col min="18" max="18" width="11.875" style="75" bestFit="1" customWidth="1"/>
    <col min="19" max="19" width="3.125" style="75" customWidth="1"/>
    <col min="20" max="20" width="6.75" style="75" bestFit="1" customWidth="1"/>
    <col min="21" max="21" width="10.125" style="75" bestFit="1" customWidth="1"/>
    <col min="22" max="22" width="20.625" style="75" customWidth="1"/>
    <col min="23" max="23" width="7.625" style="75" customWidth="1"/>
    <col min="24" max="24" width="4.875" style="75" customWidth="1"/>
    <col min="25" max="25" width="10.125" style="75" customWidth="1"/>
    <col min="26" max="26" width="5.25" style="75" customWidth="1"/>
    <col min="27" max="27" width="10.125" style="75" customWidth="1"/>
    <col min="28" max="28" width="4.875" style="75" customWidth="1"/>
    <col min="29" max="29" width="7.625" style="75" customWidth="1"/>
    <col min="30" max="30" width="20.625" style="75" customWidth="1"/>
    <col min="31" max="31" width="10.125" style="75" customWidth="1"/>
    <col min="32" max="16384" width="9" style="75"/>
  </cols>
  <sheetData>
    <row r="1" spans="1:31" s="74" customFormat="1" ht="20.25" customHeight="1" x14ac:dyDescent="0.15">
      <c r="A1" s="1040" t="str">
        <f>要項!C2</f>
        <v>OFA 第 37 回 大分県U-11サッカー選手権大会</v>
      </c>
      <c r="B1" s="1040"/>
      <c r="C1" s="1040"/>
      <c r="D1" s="1040"/>
      <c r="E1" s="1040"/>
      <c r="F1" s="1040"/>
      <c r="G1" s="1040"/>
      <c r="H1" s="1040"/>
      <c r="I1" s="1040"/>
      <c r="J1" s="1040"/>
      <c r="K1" s="1040" t="s">
        <v>338</v>
      </c>
      <c r="L1" s="1040"/>
      <c r="M1" s="1040"/>
      <c r="N1" s="1040"/>
      <c r="O1" s="211"/>
      <c r="P1" s="73"/>
      <c r="Q1" s="1040" t="str">
        <f>要項!C2</f>
        <v>OFA 第 37 回 大分県U-11サッカー選手権大会</v>
      </c>
      <c r="R1" s="1040"/>
      <c r="S1" s="1040"/>
      <c r="T1" s="1040"/>
      <c r="U1" s="1040"/>
      <c r="V1" s="1040"/>
      <c r="W1" s="1040"/>
      <c r="X1" s="1040"/>
      <c r="Y1" s="1040"/>
      <c r="Z1" s="1040"/>
      <c r="AA1" s="1040" t="s">
        <v>338</v>
      </c>
      <c r="AB1" s="1040"/>
      <c r="AC1" s="1040"/>
      <c r="AD1" s="1040"/>
      <c r="AE1" s="211"/>
    </row>
    <row r="2" spans="1:31" ht="20.25" customHeight="1" x14ac:dyDescent="0.15">
      <c r="Q2" s="76"/>
      <c r="R2" s="76"/>
      <c r="S2" s="76"/>
      <c r="T2" s="76"/>
      <c r="U2" s="76"/>
      <c r="V2" s="76"/>
      <c r="W2" s="76"/>
      <c r="X2" s="76"/>
      <c r="Y2" s="76"/>
      <c r="Z2" s="76"/>
      <c r="AA2" s="76"/>
      <c r="AB2" s="76"/>
      <c r="AC2" s="76"/>
      <c r="AD2" s="76"/>
    </row>
    <row r="3" spans="1:31" ht="20.25" customHeight="1" x14ac:dyDescent="0.15">
      <c r="A3" s="75" t="s">
        <v>49</v>
      </c>
      <c r="B3" s="71" t="str">
        <f>予選リーグ!I14</f>
        <v>レゾナック サッカー・ラグビー場　Bコート</v>
      </c>
      <c r="C3" s="71"/>
      <c r="D3" s="71"/>
      <c r="E3" s="71"/>
      <c r="G3" s="71" t="str">
        <f>予選リーグ!I15</f>
        <v>「A」コート</v>
      </c>
      <c r="H3" s="71"/>
      <c r="I3" s="71"/>
      <c r="J3" s="71"/>
      <c r="K3" s="71"/>
      <c r="L3" s="71"/>
      <c r="Q3" s="75" t="s">
        <v>49</v>
      </c>
      <c r="R3" s="71" t="str">
        <f>予選リーグ!I14</f>
        <v>レゾナック サッカー・ラグビー場　Bコート</v>
      </c>
      <c r="S3" s="71"/>
      <c r="T3" s="71"/>
      <c r="U3" s="71"/>
      <c r="W3" s="71" t="str">
        <f>予選リーグ!I15</f>
        <v>「A」コート</v>
      </c>
      <c r="X3" s="77"/>
      <c r="Y3" s="77"/>
      <c r="Z3" s="77"/>
      <c r="AA3" s="77"/>
      <c r="AB3" s="77"/>
      <c r="AC3" s="77"/>
      <c r="AD3" s="77"/>
    </row>
    <row r="4" spans="1:31" ht="20.25" customHeight="1" x14ac:dyDescent="0.15">
      <c r="Q4" s="76"/>
      <c r="R4" s="76"/>
      <c r="S4" s="76"/>
      <c r="T4" s="76"/>
      <c r="U4" s="76"/>
      <c r="V4" s="76"/>
      <c r="W4" s="76"/>
      <c r="X4" s="76"/>
      <c r="Y4" s="76"/>
      <c r="Z4" s="76"/>
      <c r="AA4" s="76"/>
      <c r="AB4" s="76"/>
      <c r="AC4" s="76"/>
      <c r="AD4" s="76"/>
    </row>
    <row r="5" spans="1:31" ht="20.25" customHeight="1" x14ac:dyDescent="0.15">
      <c r="E5" s="78" t="s">
        <v>59</v>
      </c>
      <c r="F5" s="1059">
        <f>VLOOKUP(E5,組合せ抽選用!$Q:$U,5,FALSE)</f>
        <v>0</v>
      </c>
      <c r="G5" s="1059"/>
      <c r="H5" s="1059"/>
      <c r="I5" s="1059"/>
      <c r="J5" s="1059"/>
      <c r="K5" s="1059"/>
      <c r="L5" s="1059"/>
      <c r="M5" s="1059" t="str">
        <f>VLOOKUP(E5,組合せ抽選用!$Q:$V,6,FALSE)</f>
        <v>中津</v>
      </c>
      <c r="N5" s="1060"/>
      <c r="S5" s="76"/>
      <c r="T5" s="76"/>
      <c r="U5" s="78" t="s">
        <v>71</v>
      </c>
      <c r="V5" s="1059">
        <f>VLOOKUP(U5,組合せ抽選用!$Q:$U,5,FALSE)</f>
        <v>0</v>
      </c>
      <c r="W5" s="1059"/>
      <c r="X5" s="1059"/>
      <c r="Y5" s="1059"/>
      <c r="Z5" s="1059"/>
      <c r="AA5" s="1059"/>
      <c r="AB5" s="1059"/>
      <c r="AC5" s="1059" t="str">
        <f>VLOOKUP(U5,組合せ抽選用!$Q:$V,6,FALSE)</f>
        <v>別府</v>
      </c>
      <c r="AD5" s="1060"/>
    </row>
    <row r="6" spans="1:31" ht="20.25" customHeight="1" x14ac:dyDescent="0.15">
      <c r="E6" s="79" t="s">
        <v>60</v>
      </c>
      <c r="F6" s="1061">
        <f>VLOOKUP(E6,組合せ抽選用!$Q:$U,5,FALSE)</f>
        <v>0</v>
      </c>
      <c r="G6" s="1061"/>
      <c r="H6" s="1061"/>
      <c r="I6" s="1061"/>
      <c r="J6" s="1061"/>
      <c r="K6" s="1061"/>
      <c r="L6" s="1061"/>
      <c r="M6" s="1061" t="str">
        <f>VLOOKUP(E6,組合せ抽選用!$Q:$V,6,FALSE)</f>
        <v>速杵国東</v>
      </c>
      <c r="N6" s="1062"/>
      <c r="Q6" s="76"/>
      <c r="R6" s="76"/>
      <c r="S6" s="76"/>
      <c r="T6" s="76"/>
      <c r="U6" s="79" t="s">
        <v>72</v>
      </c>
      <c r="V6" s="1061">
        <f>VLOOKUP(U6,組合せ抽選用!$Q:$U,5,FALSE)</f>
        <v>0</v>
      </c>
      <c r="W6" s="1061"/>
      <c r="X6" s="1061"/>
      <c r="Y6" s="1061"/>
      <c r="Z6" s="1061"/>
      <c r="AA6" s="1061"/>
      <c r="AB6" s="1061"/>
      <c r="AC6" s="1061" t="str">
        <f>VLOOKUP(U6,組合せ抽選用!$Q:$V,6,FALSE)</f>
        <v>日田/玖珠</v>
      </c>
      <c r="AD6" s="1062"/>
    </row>
    <row r="7" spans="1:31" ht="20.25" customHeight="1" x14ac:dyDescent="0.15">
      <c r="E7" s="80" t="s">
        <v>61</v>
      </c>
      <c r="F7" s="1057">
        <f>VLOOKUP(E7,組合せ抽選用!$Q:$U,5,FALSE)</f>
        <v>0</v>
      </c>
      <c r="G7" s="1057"/>
      <c r="H7" s="1057"/>
      <c r="I7" s="1057"/>
      <c r="J7" s="1057"/>
      <c r="K7" s="1057"/>
      <c r="L7" s="1057"/>
      <c r="M7" s="1057" t="str">
        <f>VLOOKUP(E7,組合せ抽選用!$Q:$V,6,FALSE)</f>
        <v>速杵国東</v>
      </c>
      <c r="N7" s="1058"/>
      <c r="Q7" s="76"/>
      <c r="R7" s="76"/>
      <c r="S7" s="76"/>
      <c r="T7" s="76"/>
      <c r="U7" s="80" t="s">
        <v>73</v>
      </c>
      <c r="V7" s="1057">
        <f>VLOOKUP(U7,組合せ抽選用!$Q:$U,5,FALSE)</f>
        <v>0</v>
      </c>
      <c r="W7" s="1057"/>
      <c r="X7" s="1057"/>
      <c r="Y7" s="1057"/>
      <c r="Z7" s="1057"/>
      <c r="AA7" s="1057"/>
      <c r="AB7" s="1057"/>
      <c r="AC7" s="1057" t="str">
        <f>VLOOKUP(U7,組合せ抽選用!$Q:$V,6,FALSE)</f>
        <v>日田/玖珠</v>
      </c>
      <c r="AD7" s="1058"/>
    </row>
    <row r="8" spans="1:31" ht="20.25" customHeight="1" x14ac:dyDescent="0.15">
      <c r="Q8" s="76"/>
      <c r="R8" s="76"/>
      <c r="S8" s="76"/>
      <c r="T8" s="76"/>
      <c r="U8" s="76"/>
      <c r="V8" s="76"/>
      <c r="W8" s="76"/>
      <c r="X8" s="76"/>
      <c r="Y8" s="76"/>
      <c r="Z8" s="76"/>
      <c r="AA8" s="76"/>
      <c r="AB8" s="76"/>
      <c r="AC8" s="76"/>
      <c r="AD8" s="76"/>
    </row>
    <row r="9" spans="1:31" ht="20.25" customHeight="1" thickBot="1" x14ac:dyDescent="0.2"/>
    <row r="10" spans="1:31" ht="27.4" customHeight="1" x14ac:dyDescent="0.15">
      <c r="A10" s="221" t="s">
        <v>413</v>
      </c>
      <c r="B10" s="1054"/>
      <c r="C10" s="1055"/>
      <c r="D10" s="1056"/>
      <c r="E10" s="1049">
        <f>予選リーグ!B19</f>
        <v>0.41666666666666669</v>
      </c>
      <c r="F10" s="1029">
        <f>F5</f>
        <v>0</v>
      </c>
      <c r="G10" s="1026" t="str">
        <f>IF(I10="","",SUM(I10:I11))</f>
        <v/>
      </c>
      <c r="H10" s="1032" t="s">
        <v>240</v>
      </c>
      <c r="I10" s="81"/>
      <c r="J10" s="81" t="s">
        <v>120</v>
      </c>
      <c r="K10" s="81"/>
      <c r="L10" s="1032" t="s">
        <v>241</v>
      </c>
      <c r="M10" s="1026" t="str">
        <f>IF(K10="","",SUM(K10:K11))</f>
        <v/>
      </c>
      <c r="N10" s="1029">
        <f>F6</f>
        <v>0</v>
      </c>
      <c r="O10" s="1037"/>
      <c r="Q10" s="221" t="s">
        <v>413</v>
      </c>
      <c r="R10" s="1054"/>
      <c r="S10" s="1055"/>
      <c r="T10" s="1056"/>
      <c r="U10" s="1049">
        <f>予選リーグ!B21</f>
        <v>0.4513888888888889</v>
      </c>
      <c r="V10" s="1029">
        <f>V5</f>
        <v>0</v>
      </c>
      <c r="W10" s="1026" t="str">
        <f>IF(Y10="","",SUM(Y10:Y11))</f>
        <v/>
      </c>
      <c r="X10" s="1032" t="s">
        <v>240</v>
      </c>
      <c r="Y10" s="81"/>
      <c r="Z10" s="81" t="s">
        <v>120</v>
      </c>
      <c r="AA10" s="81"/>
      <c r="AB10" s="1032" t="s">
        <v>241</v>
      </c>
      <c r="AC10" s="1026" t="str">
        <f>IF(AA10="","",SUM(AA10:AA11))</f>
        <v/>
      </c>
      <c r="AD10" s="1029">
        <f>V6</f>
        <v>0</v>
      </c>
      <c r="AE10" s="1037"/>
    </row>
    <row r="11" spans="1:31" ht="27.4" customHeight="1" x14ac:dyDescent="0.15">
      <c r="A11" s="222" t="s">
        <v>414</v>
      </c>
      <c r="B11" s="1052"/>
      <c r="C11" s="1052"/>
      <c r="D11" s="1053"/>
      <c r="E11" s="1050"/>
      <c r="F11" s="1030"/>
      <c r="G11" s="1027"/>
      <c r="H11" s="1033"/>
      <c r="J11" s="75" t="s">
        <v>121</v>
      </c>
      <c r="L11" s="1033"/>
      <c r="M11" s="1027"/>
      <c r="N11" s="1030"/>
      <c r="O11" s="1038"/>
      <c r="Q11" s="222" t="s">
        <v>414</v>
      </c>
      <c r="R11" s="1052"/>
      <c r="S11" s="1052"/>
      <c r="T11" s="1053"/>
      <c r="U11" s="1050"/>
      <c r="V11" s="1030"/>
      <c r="W11" s="1027"/>
      <c r="X11" s="1033"/>
      <c r="Z11" s="75" t="s">
        <v>121</v>
      </c>
      <c r="AB11" s="1033"/>
      <c r="AC11" s="1027"/>
      <c r="AD11" s="1030"/>
      <c r="AE11" s="1038"/>
    </row>
    <row r="12" spans="1:31" ht="27.4" customHeight="1" thickBot="1" x14ac:dyDescent="0.2">
      <c r="A12" s="222" t="s">
        <v>415</v>
      </c>
      <c r="B12" s="1054"/>
      <c r="C12" s="1055"/>
      <c r="D12" s="1056"/>
      <c r="E12" s="1051"/>
      <c r="F12" s="1031"/>
      <c r="G12" s="1028"/>
      <c r="H12" s="1034"/>
      <c r="I12" s="82"/>
      <c r="J12" s="82" t="s">
        <v>214</v>
      </c>
      <c r="K12" s="82"/>
      <c r="L12" s="1034"/>
      <c r="M12" s="1028"/>
      <c r="N12" s="1031"/>
      <c r="O12" s="1039"/>
      <c r="Q12" s="222" t="s">
        <v>415</v>
      </c>
      <c r="R12" s="1054"/>
      <c r="S12" s="1055"/>
      <c r="T12" s="1056"/>
      <c r="U12" s="1051"/>
      <c r="V12" s="1031"/>
      <c r="W12" s="1028"/>
      <c r="X12" s="1034"/>
      <c r="Y12" s="82"/>
      <c r="Z12" s="82" t="s">
        <v>214</v>
      </c>
      <c r="AA12" s="82"/>
      <c r="AB12" s="1034"/>
      <c r="AC12" s="1028"/>
      <c r="AD12" s="1031"/>
      <c r="AE12" s="1039"/>
    </row>
    <row r="13" spans="1:31" ht="27.4" customHeight="1" thickTop="1" x14ac:dyDescent="0.15">
      <c r="A13" s="1041" t="s">
        <v>285</v>
      </c>
      <c r="B13" s="1041"/>
      <c r="C13" s="1041"/>
      <c r="D13" s="1041"/>
      <c r="E13" s="218" t="s">
        <v>411</v>
      </c>
      <c r="F13" s="84" t="s">
        <v>216</v>
      </c>
      <c r="G13" s="84" t="s">
        <v>293</v>
      </c>
      <c r="H13" s="84" t="s">
        <v>149</v>
      </c>
      <c r="I13" s="220" t="s">
        <v>412</v>
      </c>
      <c r="J13" s="85"/>
      <c r="K13" s="220" t="s">
        <v>412</v>
      </c>
      <c r="L13" s="84" t="s">
        <v>149</v>
      </c>
      <c r="M13" s="84" t="s">
        <v>293</v>
      </c>
      <c r="N13" s="84" t="s">
        <v>216</v>
      </c>
      <c r="O13" s="219" t="s">
        <v>411</v>
      </c>
      <c r="Q13" s="1041" t="s">
        <v>285</v>
      </c>
      <c r="R13" s="1041"/>
      <c r="S13" s="1041"/>
      <c r="T13" s="1042"/>
      <c r="U13" s="218" t="s">
        <v>411</v>
      </c>
      <c r="V13" s="84" t="s">
        <v>216</v>
      </c>
      <c r="W13" s="84" t="s">
        <v>293</v>
      </c>
      <c r="X13" s="84" t="s">
        <v>149</v>
      </c>
      <c r="Y13" s="220" t="s">
        <v>412</v>
      </c>
      <c r="Z13" s="85"/>
      <c r="AA13" s="220" t="s">
        <v>412</v>
      </c>
      <c r="AB13" s="84" t="s">
        <v>149</v>
      </c>
      <c r="AC13" s="84" t="s">
        <v>293</v>
      </c>
      <c r="AD13" s="84" t="s">
        <v>216</v>
      </c>
      <c r="AE13" s="219" t="s">
        <v>411</v>
      </c>
    </row>
    <row r="14" spans="1:31" ht="20.25" hidden="1" customHeight="1" x14ac:dyDescent="0.15">
      <c r="E14" s="87" t="s">
        <v>257</v>
      </c>
      <c r="F14" s="88" t="str">
        <f>IF(ISERROR(VLOOKUP(CONCATENATE($F$10,"_",G14),選手名簿!$A:$E,5,FALSE))=TRUE,"",VLOOKUP(CONCATENATE($F$10,"_",G14),選手名簿!$A:$E,5,FALSE))</f>
        <v/>
      </c>
      <c r="G14" s="89"/>
      <c r="H14" s="89"/>
      <c r="I14" s="89"/>
      <c r="J14" s="90"/>
      <c r="K14" s="89"/>
      <c r="L14" s="89"/>
      <c r="M14" s="89"/>
      <c r="N14" s="88" t="str">
        <f>IF(ISERROR(VLOOKUP(CONCATENATE($N$10,"_",M14),選手名簿!$A:$E,5,FALSE))=TRUE,"",VLOOKUP(CONCATENATE($N$10,"_",M14),選手名簿!$A:$E,5,FALSE))</f>
        <v/>
      </c>
      <c r="O14" s="101"/>
      <c r="U14" s="87" t="s">
        <v>257</v>
      </c>
      <c r="V14" s="88" t="str">
        <f>IF(ISERROR(VLOOKUP(CONCATENATE($V$10,"_",W14),選手名簿!$A:$E,5,FALSE))=TRUE,"",VLOOKUP(CONCATENATE($V$10,"_",W14),選手名簿!$A:$E,5,FALSE))</f>
        <v/>
      </c>
      <c r="W14" s="89"/>
      <c r="X14" s="89"/>
      <c r="Y14" s="89"/>
      <c r="Z14" s="90"/>
      <c r="AA14" s="89"/>
      <c r="AB14" s="89"/>
      <c r="AC14" s="89"/>
      <c r="AD14" s="88" t="str">
        <f>IF(ISERROR(VLOOKUP(CONCATENATE($AD$10,"_",AC14),選手名簿!$A:$E,5,FALSE))=TRUE,"",VLOOKUP(CONCATENATE($AD$10,"_",AC14),選手名簿!$A:$E,5,FALSE))</f>
        <v/>
      </c>
      <c r="AE14" s="101"/>
    </row>
    <row r="15" spans="1:31" ht="20.25" hidden="1" customHeight="1" x14ac:dyDescent="0.15">
      <c r="E15" s="87" t="s">
        <v>257</v>
      </c>
      <c r="F15" s="88" t="str">
        <f>IF(ISERROR(VLOOKUP(CONCATENATE($F$10,"_",G15),選手名簿!$A:$E,5,FALSE))=TRUE,"",VLOOKUP(CONCATENATE($F$10,"_",G15),選手名簿!$A:$E,5,FALSE))</f>
        <v/>
      </c>
      <c r="G15" s="89"/>
      <c r="H15" s="89"/>
      <c r="I15" s="89"/>
      <c r="J15" s="90"/>
      <c r="K15" s="89"/>
      <c r="L15" s="89"/>
      <c r="M15" s="89"/>
      <c r="N15" s="88" t="str">
        <f>IF(ISERROR(VLOOKUP(CONCATENATE($N$10,"_",M15),選手名簿!$A:$E,5,FALSE))=TRUE,"",VLOOKUP(CONCATENATE($N$10,"_",M15),選手名簿!$A:$E,5,FALSE))</f>
        <v/>
      </c>
      <c r="O15" s="101"/>
      <c r="U15" s="87" t="s">
        <v>257</v>
      </c>
      <c r="V15" s="88" t="str">
        <f>IF(ISERROR(VLOOKUP(CONCATENATE($V$10,"_",W15),選手名簿!$A:$E,5,FALSE))=TRUE,"",VLOOKUP(CONCATENATE($V$10,"_",W15),選手名簿!$A:$E,5,FALSE))</f>
        <v/>
      </c>
      <c r="W15" s="89"/>
      <c r="X15" s="89"/>
      <c r="Y15" s="89"/>
      <c r="Z15" s="90"/>
      <c r="AA15" s="89"/>
      <c r="AB15" s="89"/>
      <c r="AC15" s="89"/>
      <c r="AD15" s="88" t="str">
        <f>IF(ISERROR(VLOOKUP(CONCATENATE($AD$10,"_",AC15),選手名簿!$A:$E,5,FALSE))=TRUE,"",VLOOKUP(CONCATENATE($AD$10,"_",AC15),選手名簿!$A:$E,5,FALSE))</f>
        <v/>
      </c>
      <c r="AE15" s="101"/>
    </row>
    <row r="16" spans="1:31" ht="20.25" hidden="1" customHeight="1" x14ac:dyDescent="0.15">
      <c r="E16" s="87" t="s">
        <v>257</v>
      </c>
      <c r="F16" s="88" t="str">
        <f>IF(ISERROR(VLOOKUP(CONCATENATE($F$10,"_",G16),選手名簿!$A:$E,5,FALSE))=TRUE,"",VLOOKUP(CONCATENATE($F$10,"_",G16),選手名簿!$A:$E,5,FALSE))</f>
        <v/>
      </c>
      <c r="G16" s="89"/>
      <c r="H16" s="89"/>
      <c r="I16" s="89"/>
      <c r="J16" s="90"/>
      <c r="K16" s="89"/>
      <c r="L16" s="89"/>
      <c r="M16" s="89"/>
      <c r="N16" s="88" t="str">
        <f>IF(ISERROR(VLOOKUP(CONCATENATE($N$10,"_",M16),選手名簿!$A:$E,5,FALSE))=TRUE,"",VLOOKUP(CONCATENATE($N$10,"_",M16),選手名簿!$A:$E,5,FALSE))</f>
        <v/>
      </c>
      <c r="O16" s="101"/>
      <c r="U16" s="87" t="s">
        <v>257</v>
      </c>
      <c r="V16" s="88" t="str">
        <f>IF(ISERROR(VLOOKUP(CONCATENATE($V$10,"_",W16),選手名簿!$A:$E,5,FALSE))=TRUE,"",VLOOKUP(CONCATENATE($V$10,"_",W16),選手名簿!$A:$E,5,FALSE))</f>
        <v/>
      </c>
      <c r="W16" s="89"/>
      <c r="X16" s="89"/>
      <c r="Y16" s="89"/>
      <c r="Z16" s="90"/>
      <c r="AA16" s="89"/>
      <c r="AB16" s="89"/>
      <c r="AC16" s="89"/>
      <c r="AD16" s="88" t="str">
        <f>IF(ISERROR(VLOOKUP(CONCATENATE($AD$10,"_",AC16),選手名簿!$A:$E,5,FALSE))=TRUE,"",VLOOKUP(CONCATENATE($AD$10,"_",AC16),選手名簿!$A:$E,5,FALSE))</f>
        <v/>
      </c>
      <c r="AE16" s="101"/>
    </row>
    <row r="17" spans="1:31" ht="20.25" hidden="1" customHeight="1" x14ac:dyDescent="0.15">
      <c r="E17" s="87" t="s">
        <v>257</v>
      </c>
      <c r="F17" s="88" t="str">
        <f>IF(ISERROR(VLOOKUP(CONCATENATE($F$10,"_",G17),選手名簿!$A:$E,5,FALSE))=TRUE,"",VLOOKUP(CONCATENATE($F$10,"_",G17),選手名簿!$A:$E,5,FALSE))</f>
        <v/>
      </c>
      <c r="G17" s="89"/>
      <c r="H17" s="89"/>
      <c r="I17" s="89"/>
      <c r="J17" s="90"/>
      <c r="K17" s="89"/>
      <c r="L17" s="89"/>
      <c r="M17" s="89"/>
      <c r="N17" s="88" t="str">
        <f>IF(ISERROR(VLOOKUP(CONCATENATE($N$10,"_",M17),選手名簿!$A:$E,5,FALSE))=TRUE,"",VLOOKUP(CONCATENATE($N$10,"_",M17),選手名簿!$A:$E,5,FALSE))</f>
        <v/>
      </c>
      <c r="O17" s="101"/>
      <c r="U17" s="87" t="s">
        <v>257</v>
      </c>
      <c r="V17" s="88" t="str">
        <f>IF(ISERROR(VLOOKUP(CONCATENATE($V$10,"_",W17),選手名簿!$A:$E,5,FALSE))=TRUE,"",VLOOKUP(CONCATENATE($V$10,"_",W17),選手名簿!$A:$E,5,FALSE))</f>
        <v/>
      </c>
      <c r="W17" s="89"/>
      <c r="X17" s="89"/>
      <c r="Y17" s="89"/>
      <c r="Z17" s="90"/>
      <c r="AA17" s="89"/>
      <c r="AB17" s="89"/>
      <c r="AC17" s="89"/>
      <c r="AD17" s="88" t="str">
        <f>IF(ISERROR(VLOOKUP(CONCATENATE($AD$10,"_",AC17),選手名簿!$A:$E,5,FALSE))=TRUE,"",VLOOKUP(CONCATENATE($AD$10,"_",AC17),選手名簿!$A:$E,5,FALSE))</f>
        <v/>
      </c>
      <c r="AE17" s="101"/>
    </row>
    <row r="18" spans="1:31" ht="20.25" hidden="1" customHeight="1" x14ac:dyDescent="0.15">
      <c r="E18" s="87" t="s">
        <v>257</v>
      </c>
      <c r="F18" s="88" t="str">
        <f>IF(ISERROR(VLOOKUP(CONCATENATE($F$10,"_",G18),選手名簿!$A:$E,5,FALSE))=TRUE,"",VLOOKUP(CONCATENATE($F$10,"_",G18),選手名簿!$A:$E,5,FALSE))</f>
        <v/>
      </c>
      <c r="G18" s="89"/>
      <c r="H18" s="89"/>
      <c r="I18" s="89"/>
      <c r="J18" s="90"/>
      <c r="K18" s="89"/>
      <c r="L18" s="89"/>
      <c r="M18" s="89"/>
      <c r="N18" s="88" t="str">
        <f>IF(ISERROR(VLOOKUP(CONCATENATE($N$10,"_",M18),選手名簿!$A:$E,5,FALSE))=TRUE,"",VLOOKUP(CONCATENATE($N$10,"_",M18),選手名簿!$A:$E,5,FALSE))</f>
        <v/>
      </c>
      <c r="O18" s="101"/>
      <c r="U18" s="87" t="s">
        <v>257</v>
      </c>
      <c r="V18" s="88" t="str">
        <f>IF(ISERROR(VLOOKUP(CONCATENATE($V$10,"_",W18),選手名簿!$A:$E,5,FALSE))=TRUE,"",VLOOKUP(CONCATENATE($V$10,"_",W18),選手名簿!$A:$E,5,FALSE))</f>
        <v/>
      </c>
      <c r="W18" s="89"/>
      <c r="X18" s="89"/>
      <c r="Y18" s="89"/>
      <c r="Z18" s="90"/>
      <c r="AA18" s="89"/>
      <c r="AB18" s="89"/>
      <c r="AC18" s="89"/>
      <c r="AD18" s="88" t="str">
        <f>IF(ISERROR(VLOOKUP(CONCATENATE($AD$10,"_",AC18),選手名簿!$A:$E,5,FALSE))=TRUE,"",VLOOKUP(CONCATENATE($AD$10,"_",AC18),選手名簿!$A:$E,5,FALSE))</f>
        <v/>
      </c>
      <c r="AE18" s="101"/>
    </row>
    <row r="19" spans="1:31" ht="20.25" hidden="1" customHeight="1" x14ac:dyDescent="0.15">
      <c r="E19" s="87" t="s">
        <v>257</v>
      </c>
      <c r="F19" s="88" t="str">
        <f>IF(ISERROR(VLOOKUP(CONCATENATE($F$10,"_",G19),選手名簿!$A:$E,5,FALSE))=TRUE,"",VLOOKUP(CONCATENATE($F$10,"_",G19),選手名簿!$A:$E,5,FALSE))</f>
        <v/>
      </c>
      <c r="G19" s="89"/>
      <c r="H19" s="89"/>
      <c r="I19" s="89"/>
      <c r="J19" s="90"/>
      <c r="K19" s="89"/>
      <c r="L19" s="89"/>
      <c r="M19" s="89"/>
      <c r="N19" s="88" t="str">
        <f>IF(ISERROR(VLOOKUP(CONCATENATE($N$10,"_",M19),選手名簿!$A:$E,5,FALSE))=TRUE,"",VLOOKUP(CONCATENATE($N$10,"_",M19),選手名簿!$A:$E,5,FALSE))</f>
        <v/>
      </c>
      <c r="O19" s="101"/>
      <c r="U19" s="87" t="s">
        <v>257</v>
      </c>
      <c r="V19" s="88" t="str">
        <f>IF(ISERROR(VLOOKUP(CONCATENATE($V$10,"_",W19),選手名簿!$A:$E,5,FALSE))=TRUE,"",VLOOKUP(CONCATENATE($V$10,"_",W19),選手名簿!$A:$E,5,FALSE))</f>
        <v/>
      </c>
      <c r="W19" s="89"/>
      <c r="X19" s="89"/>
      <c r="Y19" s="89"/>
      <c r="Z19" s="90"/>
      <c r="AA19" s="89"/>
      <c r="AB19" s="89"/>
      <c r="AC19" s="89"/>
      <c r="AD19" s="88" t="str">
        <f>IF(ISERROR(VLOOKUP(CONCATENATE($AD$10,"_",AC19),選手名簿!$A:$E,5,FALSE))=TRUE,"",VLOOKUP(CONCATENATE($AD$10,"_",AC19),選手名簿!$A:$E,5,FALSE))</f>
        <v/>
      </c>
      <c r="AE19" s="101"/>
    </row>
    <row r="20" spans="1:31" ht="20.25" hidden="1" customHeight="1" x14ac:dyDescent="0.15">
      <c r="E20" s="87" t="s">
        <v>257</v>
      </c>
      <c r="F20" s="88" t="str">
        <f>IF(ISERROR(VLOOKUP(CONCATENATE($F$10,"_",G20),選手名簿!$A:$E,5,FALSE))=TRUE,"",VLOOKUP(CONCATENATE($F$10,"_",G20),選手名簿!$A:$E,5,FALSE))</f>
        <v/>
      </c>
      <c r="G20" s="89"/>
      <c r="H20" s="89"/>
      <c r="I20" s="89"/>
      <c r="J20" s="90"/>
      <c r="K20" s="89"/>
      <c r="L20" s="89"/>
      <c r="M20" s="89"/>
      <c r="N20" s="88" t="str">
        <f>IF(ISERROR(VLOOKUP(CONCATENATE($N$10,"_",M20),選手名簿!$A:$E,5,FALSE))=TRUE,"",VLOOKUP(CONCATENATE($N$10,"_",M20),選手名簿!$A:$E,5,FALSE))</f>
        <v/>
      </c>
      <c r="O20" s="101"/>
      <c r="U20" s="87" t="s">
        <v>257</v>
      </c>
      <c r="V20" s="88" t="str">
        <f>IF(ISERROR(VLOOKUP(CONCATENATE($V$10,"_",W20),選手名簿!$A:$E,5,FALSE))=TRUE,"",VLOOKUP(CONCATENATE($V$10,"_",W20),選手名簿!$A:$E,5,FALSE))</f>
        <v/>
      </c>
      <c r="W20" s="89"/>
      <c r="X20" s="89"/>
      <c r="Y20" s="89"/>
      <c r="Z20" s="90"/>
      <c r="AA20" s="89"/>
      <c r="AB20" s="89"/>
      <c r="AC20" s="89"/>
      <c r="AD20" s="88" t="str">
        <f>IF(ISERROR(VLOOKUP(CONCATENATE($AD$10,"_",AC20),選手名簿!$A:$E,5,FALSE))=TRUE,"",VLOOKUP(CONCATENATE($AD$10,"_",AC20),選手名簿!$A:$E,5,FALSE))</f>
        <v/>
      </c>
      <c r="AE20" s="101"/>
    </row>
    <row r="21" spans="1:31" ht="20.25" hidden="1" customHeight="1" x14ac:dyDescent="0.15">
      <c r="E21" s="87" t="s">
        <v>257</v>
      </c>
      <c r="F21" s="88" t="str">
        <f>IF(ISERROR(VLOOKUP(CONCATENATE($F$10,"_",G21),選手名簿!$A:$E,5,FALSE))=TRUE,"",VLOOKUP(CONCATENATE($F$10,"_",G21),選手名簿!$A:$E,5,FALSE))</f>
        <v/>
      </c>
      <c r="G21" s="89"/>
      <c r="H21" s="89"/>
      <c r="I21" s="89"/>
      <c r="J21" s="90"/>
      <c r="K21" s="89"/>
      <c r="L21" s="89"/>
      <c r="M21" s="89"/>
      <c r="N21" s="88" t="str">
        <f>IF(ISERROR(VLOOKUP(CONCATENATE($N$10,"_",M21),選手名簿!$A:$E,5,FALSE))=TRUE,"",VLOOKUP(CONCATENATE($N$10,"_",M21),選手名簿!$A:$E,5,FALSE))</f>
        <v/>
      </c>
      <c r="O21" s="101"/>
      <c r="U21" s="87" t="s">
        <v>257</v>
      </c>
      <c r="V21" s="88" t="str">
        <f>IF(ISERROR(VLOOKUP(CONCATENATE($V$10,"_",W21),選手名簿!$A:$E,5,FALSE))=TRUE,"",VLOOKUP(CONCATENATE($V$10,"_",W21),選手名簿!$A:$E,5,FALSE))</f>
        <v/>
      </c>
      <c r="W21" s="89"/>
      <c r="X21" s="89"/>
      <c r="Y21" s="89"/>
      <c r="Z21" s="90"/>
      <c r="AA21" s="89"/>
      <c r="AB21" s="89"/>
      <c r="AC21" s="89"/>
      <c r="AD21" s="88" t="str">
        <f>IF(ISERROR(VLOOKUP(CONCATENATE($AD$10,"_",AC21),選手名簿!$A:$E,5,FALSE))=TRUE,"",VLOOKUP(CONCATENATE($AD$10,"_",AC21),選手名簿!$A:$E,5,FALSE))</f>
        <v/>
      </c>
      <c r="AE21" s="101"/>
    </row>
    <row r="22" spans="1:31" ht="20.25" hidden="1" customHeight="1" x14ac:dyDescent="0.15">
      <c r="E22" s="87" t="s">
        <v>257</v>
      </c>
      <c r="F22" s="88" t="str">
        <f>IF(ISERROR(VLOOKUP(CONCATENATE($F$10,"_",G22),選手名簿!$A:$E,5,FALSE))=TRUE,"",VLOOKUP(CONCATENATE($F$10,"_",G22),選手名簿!$A:$E,5,FALSE))</f>
        <v/>
      </c>
      <c r="G22" s="89"/>
      <c r="H22" s="89"/>
      <c r="I22" s="89"/>
      <c r="J22" s="90"/>
      <c r="K22" s="89"/>
      <c r="L22" s="89"/>
      <c r="M22" s="89"/>
      <c r="N22" s="88" t="str">
        <f>IF(ISERROR(VLOOKUP(CONCATENATE($N$10,"_",M22),選手名簿!$A:$E,5,FALSE))=TRUE,"",VLOOKUP(CONCATENATE($N$10,"_",M22),選手名簿!$A:$E,5,FALSE))</f>
        <v/>
      </c>
      <c r="O22" s="101"/>
      <c r="U22" s="87" t="s">
        <v>257</v>
      </c>
      <c r="V22" s="88" t="str">
        <f>IF(ISERROR(VLOOKUP(CONCATENATE($V$10,"_",W22),選手名簿!$A:$E,5,FALSE))=TRUE,"",VLOOKUP(CONCATENATE($V$10,"_",W22),選手名簿!$A:$E,5,FALSE))</f>
        <v/>
      </c>
      <c r="W22" s="89"/>
      <c r="X22" s="89"/>
      <c r="Y22" s="89"/>
      <c r="Z22" s="90"/>
      <c r="AA22" s="89"/>
      <c r="AB22" s="89"/>
      <c r="AC22" s="89"/>
      <c r="AD22" s="88" t="str">
        <f>IF(ISERROR(VLOOKUP(CONCATENATE($AD$10,"_",AC22),選手名簿!$A:$E,5,FALSE))=TRUE,"",VLOOKUP(CONCATENATE($AD$10,"_",AC22),選手名簿!$A:$E,5,FALSE))</f>
        <v/>
      </c>
      <c r="AE22" s="101"/>
    </row>
    <row r="23" spans="1:31" ht="20.25" hidden="1" customHeight="1" thickBot="1" x14ac:dyDescent="0.2">
      <c r="E23" s="92" t="s">
        <v>257</v>
      </c>
      <c r="F23" s="93" t="str">
        <f>IF(ISERROR(VLOOKUP(CONCATENATE($F$10,"_",G23),選手名簿!$A:$E,5,FALSE))=TRUE,"",VLOOKUP(CONCATENATE($F$10,"_",G23),選手名簿!$A:$E,5,FALSE))</f>
        <v/>
      </c>
      <c r="G23" s="94"/>
      <c r="H23" s="94"/>
      <c r="I23" s="94"/>
      <c r="J23" s="95"/>
      <c r="K23" s="94"/>
      <c r="L23" s="94"/>
      <c r="M23" s="94"/>
      <c r="N23" s="93" t="str">
        <f>IF(ISERROR(VLOOKUP(CONCATENATE($N$10,"_",M23),選手名簿!$A:$E,5,FALSE))=TRUE,"",VLOOKUP(CONCATENATE($N$10,"_",M23),選手名簿!$A:$E,5,FALSE))</f>
        <v/>
      </c>
      <c r="O23" s="101"/>
      <c r="U23" s="92" t="s">
        <v>257</v>
      </c>
      <c r="V23" s="93" t="str">
        <f>IF(ISERROR(VLOOKUP(CONCATENATE($V$10,"_",W23),選手名簿!$A:$E,5,FALSE))=TRUE,"",VLOOKUP(CONCATENATE($V$10,"_",W23),選手名簿!$A:$E,5,FALSE))</f>
        <v/>
      </c>
      <c r="W23" s="94"/>
      <c r="X23" s="94"/>
      <c r="Y23" s="94"/>
      <c r="Z23" s="95"/>
      <c r="AA23" s="94"/>
      <c r="AB23" s="94"/>
      <c r="AC23" s="94"/>
      <c r="AD23" s="93" t="str">
        <f>IF(ISERROR(VLOOKUP(CONCATENATE($AD$10,"_",AC23),選手名簿!$A:$E,5,FALSE))=TRUE,"",VLOOKUP(CONCATENATE($AD$10,"_",AC23),選手名簿!$A:$E,5,FALSE))</f>
        <v/>
      </c>
      <c r="AE23" s="101"/>
    </row>
    <row r="24" spans="1:31" ht="20.25" customHeight="1" x14ac:dyDescent="0.15">
      <c r="A24" s="96" t="s">
        <v>255</v>
      </c>
      <c r="B24" s="1047"/>
      <c r="C24" s="1047"/>
      <c r="D24" s="1048"/>
      <c r="E24" s="87"/>
      <c r="F24" s="88" t="str">
        <f>IF(ISERROR(VLOOKUP(CONCATENATE($F$10,"_",G24),選手名簿!$A:$E,5,FALSE))=TRUE,"",VLOOKUP(CONCATENATE($F$10,"_",G24),選手名簿!$A:$E,5,FALSE))</f>
        <v/>
      </c>
      <c r="G24" s="89"/>
      <c r="H24" s="89"/>
      <c r="I24" s="89"/>
      <c r="J24" s="90"/>
      <c r="K24" s="89"/>
      <c r="L24" s="89"/>
      <c r="M24" s="89"/>
      <c r="N24" s="88" t="str">
        <f>IF(ISERROR(VLOOKUP(CONCATENATE($N$10,"_",M24),選手名簿!$A:$E,5,FALSE))=TRUE,"",VLOOKUP(CONCATENATE($N$10,"_",M24),選手名簿!$A:$E,5,FALSE))</f>
        <v/>
      </c>
      <c r="O24" s="216"/>
      <c r="Q24" s="96" t="s">
        <v>255</v>
      </c>
      <c r="R24" s="1047"/>
      <c r="S24" s="1047"/>
      <c r="T24" s="1047"/>
      <c r="U24" s="87"/>
      <c r="V24" s="88" t="str">
        <f>IF(ISERROR(VLOOKUP(CONCATENATE($V$10,"_",W24),選手名簿!$A:$E,5,FALSE))=TRUE,"",VLOOKUP(CONCATENATE($V$10,"_",W24),選手名簿!$A:$E,5,FALSE))</f>
        <v/>
      </c>
      <c r="W24" s="89"/>
      <c r="X24" s="89"/>
      <c r="Y24" s="89"/>
      <c r="Z24" s="90"/>
      <c r="AA24" s="89"/>
      <c r="AB24" s="89"/>
      <c r="AC24" s="89"/>
      <c r="AD24" s="88" t="str">
        <f>IF(ISERROR(VLOOKUP(CONCATENATE($AD$10,"_",AC24),選手名簿!$A:$E,5,FALSE))=TRUE,"",VLOOKUP(CONCATENATE($AD$10,"_",AC24),選手名簿!$A:$E,5,FALSE))</f>
        <v/>
      </c>
      <c r="AE24" s="216"/>
    </row>
    <row r="25" spans="1:31" ht="20.25" customHeight="1" x14ac:dyDescent="0.15">
      <c r="A25" s="72" t="s">
        <v>256</v>
      </c>
      <c r="B25" s="1035" t="str">
        <f>IF(ISERROR(VLOOKUP(B24,審判員!$A:$C,2,FALSE))=TRUE,"",VLOOKUP(B24,審判員!$A:$C,2,FALSE))</f>
        <v/>
      </c>
      <c r="C25" s="1036"/>
      <c r="D25" s="97" t="str">
        <f>IF(ISERROR(VLOOKUP(B24,審判員!$A:$C,3,FALSE))=TRUE,"",VLOOKUP(B24,審判員!$A:$C,3,FALSE))</f>
        <v/>
      </c>
      <c r="E25" s="98"/>
      <c r="F25" s="99" t="str">
        <f>IF(ISERROR(VLOOKUP(CONCATENATE($F$10,"_",G25),選手名簿!$A:$E,5,FALSE))=TRUE,"",VLOOKUP(CONCATENATE($F$10,"_",G25),選手名簿!$A:$E,5,FALSE))</f>
        <v/>
      </c>
      <c r="G25" s="100"/>
      <c r="H25" s="100"/>
      <c r="I25" s="100"/>
      <c r="J25" s="90"/>
      <c r="K25" s="100"/>
      <c r="L25" s="100"/>
      <c r="M25" s="100"/>
      <c r="N25" s="99" t="str">
        <f>IF(ISERROR(VLOOKUP(CONCATENATE($N$10,"_",M25),選手名簿!$A:$E,5,FALSE))=TRUE,"",VLOOKUP(CONCATENATE($N$10,"_",M25),選手名簿!$A:$E,5,FALSE))</f>
        <v/>
      </c>
      <c r="O25" s="216"/>
      <c r="Q25" s="72" t="s">
        <v>256</v>
      </c>
      <c r="R25" s="1035" t="str">
        <f>IF(ISERROR(VLOOKUP(R24,審判員!$A:$C,2,FALSE))=TRUE,"",VLOOKUP(R24,審判員!$A:$C,2,FALSE))</f>
        <v/>
      </c>
      <c r="S25" s="1036"/>
      <c r="T25" s="72" t="str">
        <f>IF(ISERROR(VLOOKUP(R24,審判員!$A:$C,3,FALSE))=TRUE,"",VLOOKUP(R24,審判員!$A:$C,3,FALSE))</f>
        <v/>
      </c>
      <c r="U25" s="98"/>
      <c r="V25" s="99" t="str">
        <f>IF(ISERROR(VLOOKUP(CONCATENATE($V$10,"_",W25),選手名簿!$A:$E,5,FALSE))=TRUE,"",VLOOKUP(CONCATENATE($V$10,"_",W25),選手名簿!$A:$E,5,FALSE))</f>
        <v/>
      </c>
      <c r="W25" s="100"/>
      <c r="X25" s="100"/>
      <c r="Y25" s="100"/>
      <c r="Z25" s="90"/>
      <c r="AA25" s="100"/>
      <c r="AB25" s="100"/>
      <c r="AC25" s="100"/>
      <c r="AD25" s="99" t="str">
        <f>IF(ISERROR(VLOOKUP(CONCATENATE($AD$10,"_",AC25),選手名簿!$A:$E,5,FALSE))=TRUE,"",VLOOKUP(CONCATENATE($AD$10,"_",AC25),選手名簿!$A:$E,5,FALSE))</f>
        <v/>
      </c>
      <c r="AE25" s="216"/>
    </row>
    <row r="26" spans="1:31" ht="20.25" customHeight="1" x14ac:dyDescent="0.15">
      <c r="A26" s="385" t="s">
        <v>255</v>
      </c>
      <c r="B26" s="1043"/>
      <c r="C26" s="1043"/>
      <c r="D26" s="1043"/>
      <c r="E26" s="98"/>
      <c r="F26" s="99" t="str">
        <f>IF(ISERROR(VLOOKUP(CONCATENATE($F$10,"_",G26),選手名簿!$A:$E,5,FALSE))=TRUE,"",VLOOKUP(CONCATENATE($F$10,"_",G26),選手名簿!$A:$E,5,FALSE))</f>
        <v/>
      </c>
      <c r="G26" s="100"/>
      <c r="H26" s="100"/>
      <c r="I26" s="100"/>
      <c r="J26" s="90"/>
      <c r="K26" s="100"/>
      <c r="L26" s="100"/>
      <c r="M26" s="100"/>
      <c r="N26" s="99" t="str">
        <f>IF(ISERROR(VLOOKUP(CONCATENATE($N$10,"_",M26),選手名簿!$A:$E,5,FALSE))=TRUE,"",VLOOKUP(CONCATENATE($N$10,"_",M26),選手名簿!$A:$E,5,FALSE))</f>
        <v/>
      </c>
      <c r="O26" s="216"/>
      <c r="Q26" s="385" t="s">
        <v>255</v>
      </c>
      <c r="R26" s="1043"/>
      <c r="S26" s="1043"/>
      <c r="T26" s="1044"/>
      <c r="U26" s="98"/>
      <c r="V26" s="99" t="str">
        <f>IF(ISERROR(VLOOKUP(CONCATENATE($V$10,"_",W26),選手名簿!$A:$E,5,FALSE))=TRUE,"",VLOOKUP(CONCATENATE($V$10,"_",W26),選手名簿!$A:$E,5,FALSE))</f>
        <v/>
      </c>
      <c r="W26" s="100"/>
      <c r="X26" s="100"/>
      <c r="Y26" s="100"/>
      <c r="Z26" s="90"/>
      <c r="AA26" s="100"/>
      <c r="AB26" s="100"/>
      <c r="AC26" s="100"/>
      <c r="AD26" s="99" t="str">
        <f>IF(ISERROR(VLOOKUP(CONCATENATE($AD$10,"_",AC26),選手名簿!$A:$E,5,FALSE))=TRUE,"",VLOOKUP(CONCATENATE($AD$10,"_",AC26),選手名簿!$A:$E,5,FALSE))</f>
        <v/>
      </c>
      <c r="AE26" s="216"/>
    </row>
    <row r="27" spans="1:31" ht="20.25" customHeight="1" x14ac:dyDescent="0.15">
      <c r="A27" s="385" t="s">
        <v>248</v>
      </c>
      <c r="B27" s="1045" t="str">
        <f>IF(ISERROR(VLOOKUP(B26,審判員!$A:$C,2,FALSE))=TRUE,"",VLOOKUP(B26,審判員!$A:$C,2,FALSE))</f>
        <v/>
      </c>
      <c r="C27" s="1046"/>
      <c r="D27" s="386" t="str">
        <f>IF(ISERROR(VLOOKUP(B26,審判員!$A:$C,3,FALSE))=TRUE,"",VLOOKUP(B26,審判員!$A:$C,3,FALSE))</f>
        <v/>
      </c>
      <c r="E27" s="98"/>
      <c r="F27" s="99" t="str">
        <f>IF(ISERROR(VLOOKUP(CONCATENATE($F$10,"_",G27),選手名簿!$A:$E,5,FALSE))=TRUE,"",VLOOKUP(CONCATENATE($F$10,"_",G27),選手名簿!$A:$E,5,FALSE))</f>
        <v/>
      </c>
      <c r="G27" s="100"/>
      <c r="H27" s="100"/>
      <c r="I27" s="100"/>
      <c r="J27" s="90"/>
      <c r="K27" s="100"/>
      <c r="L27" s="100"/>
      <c r="M27" s="100"/>
      <c r="N27" s="99" t="str">
        <f>IF(ISERROR(VLOOKUP(CONCATENATE($N$10,"_",M27),選手名簿!$A:$E,5,FALSE))=TRUE,"",VLOOKUP(CONCATENATE($N$10,"_",M27),選手名簿!$A:$E,5,FALSE))</f>
        <v/>
      </c>
      <c r="O27" s="216"/>
      <c r="Q27" s="385" t="s">
        <v>248</v>
      </c>
      <c r="R27" s="1045" t="str">
        <f>IF(ISERROR(VLOOKUP(R26,審判員!$A:$C,2,FALSE))=TRUE,"",VLOOKUP(R26,審判員!$A:$C,2,FALSE))</f>
        <v/>
      </c>
      <c r="S27" s="1046"/>
      <c r="T27" s="385" t="str">
        <f>IF(ISERROR(VLOOKUP(R26,審判員!$A:$C,3,FALSE))=TRUE,"",VLOOKUP(R26,審判員!$A:$C,3,FALSE))</f>
        <v/>
      </c>
      <c r="U27" s="98"/>
      <c r="V27" s="99" t="str">
        <f>IF(ISERROR(VLOOKUP(CONCATENATE($V$10,"_",W27),選手名簿!$A:$E,5,FALSE))=TRUE,"",VLOOKUP(CONCATENATE($V$10,"_",W27),選手名簿!$A:$E,5,FALSE))</f>
        <v/>
      </c>
      <c r="W27" s="100"/>
      <c r="X27" s="100"/>
      <c r="Y27" s="100"/>
      <c r="Z27" s="90"/>
      <c r="AA27" s="100"/>
      <c r="AB27" s="100"/>
      <c r="AC27" s="100"/>
      <c r="AD27" s="99" t="str">
        <f>IF(ISERROR(VLOOKUP(CONCATENATE($AD$10,"_",AC27),選手名簿!$A:$E,5,FALSE))=TRUE,"",VLOOKUP(CONCATENATE($AD$10,"_",AC27),選手名簿!$A:$E,5,FALSE))</f>
        <v/>
      </c>
      <c r="AE27" s="216"/>
    </row>
    <row r="28" spans="1:31" ht="20.25" customHeight="1" x14ac:dyDescent="0.15">
      <c r="A28" s="385" t="s">
        <v>255</v>
      </c>
      <c r="B28" s="1043"/>
      <c r="C28" s="1043"/>
      <c r="D28" s="1043"/>
      <c r="E28" s="98"/>
      <c r="F28" s="99" t="str">
        <f>IF(ISERROR(VLOOKUP(CONCATENATE($F$10,"_",G28),選手名簿!$A:$E,5,FALSE))=TRUE,"",VLOOKUP(CONCATENATE($F$10,"_",G28),選手名簿!$A:$E,5,FALSE))</f>
        <v/>
      </c>
      <c r="G28" s="100"/>
      <c r="H28" s="100"/>
      <c r="I28" s="100"/>
      <c r="J28" s="90"/>
      <c r="K28" s="100"/>
      <c r="L28" s="100"/>
      <c r="M28" s="100"/>
      <c r="N28" s="99" t="str">
        <f>IF(ISERROR(VLOOKUP(CONCATENATE($N$10,"_",M28),選手名簿!$A:$E,5,FALSE))=TRUE,"",VLOOKUP(CONCATENATE($N$10,"_",M28),選手名簿!$A:$E,5,FALSE))</f>
        <v/>
      </c>
      <c r="O28" s="216"/>
      <c r="Q28" s="385" t="s">
        <v>255</v>
      </c>
      <c r="R28" s="1043"/>
      <c r="S28" s="1043"/>
      <c r="T28" s="1044"/>
      <c r="U28" s="98"/>
      <c r="V28" s="99" t="str">
        <f>IF(ISERROR(VLOOKUP(CONCATENATE($V$10,"_",W28),選手名簿!$A:$E,5,FALSE))=TRUE,"",VLOOKUP(CONCATENATE($V$10,"_",W28),選手名簿!$A:$E,5,FALSE))</f>
        <v/>
      </c>
      <c r="W28" s="100"/>
      <c r="X28" s="100"/>
      <c r="Y28" s="100"/>
      <c r="Z28" s="90"/>
      <c r="AA28" s="100"/>
      <c r="AB28" s="100"/>
      <c r="AC28" s="100"/>
      <c r="AD28" s="99" t="str">
        <f>IF(ISERROR(VLOOKUP(CONCATENATE($AD$10,"_",AC28),選手名簿!$A:$E,5,FALSE))=TRUE,"",VLOOKUP(CONCATENATE($AD$10,"_",AC28),選手名簿!$A:$E,5,FALSE))</f>
        <v/>
      </c>
      <c r="AE28" s="216"/>
    </row>
    <row r="29" spans="1:31" ht="20.25" customHeight="1" x14ac:dyDescent="0.15">
      <c r="A29" s="385" t="s">
        <v>247</v>
      </c>
      <c r="B29" s="1045" t="str">
        <f>IF(ISERROR(VLOOKUP(B28,審判員!$A:$C,2,FALSE))=TRUE,"",VLOOKUP(B28,審判員!$A:$C,2,FALSE))</f>
        <v/>
      </c>
      <c r="C29" s="1046"/>
      <c r="D29" s="386" t="str">
        <f>IF(ISERROR(VLOOKUP(B28,審判員!$A:$C,3,FALSE))=TRUE,"",VLOOKUP(B28,審判員!$A:$C,3,FALSE))</f>
        <v/>
      </c>
      <c r="E29" s="98"/>
      <c r="F29" s="99" t="str">
        <f>IF(ISERROR(VLOOKUP(CONCATENATE($F$10,"_",G29),選手名簿!$A:$E,5,FALSE))=TRUE,"",VLOOKUP(CONCATENATE($F$10,"_",G29),選手名簿!$A:$E,5,FALSE))</f>
        <v/>
      </c>
      <c r="G29" s="100"/>
      <c r="H29" s="100"/>
      <c r="I29" s="100"/>
      <c r="J29" s="90"/>
      <c r="K29" s="100"/>
      <c r="L29" s="100"/>
      <c r="M29" s="100"/>
      <c r="N29" s="99" t="str">
        <f>IF(ISERROR(VLOOKUP(CONCATENATE($N$10,"_",M29),選手名簿!$A:$E,5,FALSE))=TRUE,"",VLOOKUP(CONCATENATE($N$10,"_",M29),選手名簿!$A:$E,5,FALSE))</f>
        <v/>
      </c>
      <c r="O29" s="216"/>
      <c r="Q29" s="385" t="s">
        <v>247</v>
      </c>
      <c r="R29" s="1045" t="str">
        <f>IF(ISERROR(VLOOKUP(R28,審判員!$A:$C,2,FALSE))=TRUE,"",VLOOKUP(R28,審判員!$A:$C,2,FALSE))</f>
        <v/>
      </c>
      <c r="S29" s="1046"/>
      <c r="T29" s="385" t="str">
        <f>IF(ISERROR(VLOOKUP(R28,審判員!$A:$C,3,FALSE))=TRUE,"",VLOOKUP(R28,審判員!$A:$C,3,FALSE))</f>
        <v/>
      </c>
      <c r="U29" s="98"/>
      <c r="V29" s="99" t="str">
        <f>IF(ISERROR(VLOOKUP(CONCATENATE($V$10,"_",W29),選手名簿!$A:$E,5,FALSE))=TRUE,"",VLOOKUP(CONCATENATE($V$10,"_",W29),選手名簿!$A:$E,5,FALSE))</f>
        <v/>
      </c>
      <c r="W29" s="100"/>
      <c r="X29" s="100"/>
      <c r="Y29" s="100"/>
      <c r="Z29" s="90"/>
      <c r="AA29" s="100"/>
      <c r="AB29" s="100"/>
      <c r="AC29" s="100"/>
      <c r="AD29" s="99" t="str">
        <f>IF(ISERROR(VLOOKUP(CONCATENATE($AD$10,"_",AC29),選手名簿!$A:$E,5,FALSE))=TRUE,"",VLOOKUP(CONCATENATE($AD$10,"_",AC29),選手名簿!$A:$E,5,FALSE))</f>
        <v/>
      </c>
      <c r="AE29" s="216"/>
    </row>
    <row r="30" spans="1:31" ht="20.25" customHeight="1" x14ac:dyDescent="0.15">
      <c r="A30" s="96" t="s">
        <v>255</v>
      </c>
      <c r="B30" s="1047"/>
      <c r="C30" s="1047"/>
      <c r="D30" s="1047"/>
      <c r="E30" s="98"/>
      <c r="F30" s="99" t="str">
        <f>IF(ISERROR(VLOOKUP(CONCATENATE($F$10,"_",G30),選手名簿!$A:$E,5,FALSE))=TRUE,"",VLOOKUP(CONCATENATE($F$10,"_",G30),選手名簿!$A:$E,5,FALSE))</f>
        <v/>
      </c>
      <c r="G30" s="100"/>
      <c r="H30" s="100"/>
      <c r="I30" s="100"/>
      <c r="J30" s="90"/>
      <c r="K30" s="100"/>
      <c r="L30" s="100"/>
      <c r="M30" s="100"/>
      <c r="N30" s="99" t="str">
        <f>IF(ISERROR(VLOOKUP(CONCATENATE($N$10,"_",M30),選手名簿!$A:$E,5,FALSE))=TRUE,"",VLOOKUP(CONCATENATE($N$10,"_",M30),選手名簿!$A:$E,5,FALSE))</f>
        <v/>
      </c>
      <c r="O30" s="216"/>
      <c r="Q30" s="96" t="s">
        <v>255</v>
      </c>
      <c r="R30" s="1047"/>
      <c r="S30" s="1047"/>
      <c r="T30" s="1048"/>
      <c r="U30" s="98"/>
      <c r="V30" s="99" t="str">
        <f>IF(ISERROR(VLOOKUP(CONCATENATE($V$10,"_",W30),選手名簿!$A:$E,5,FALSE))=TRUE,"",VLOOKUP(CONCATENATE($V$10,"_",W30),選手名簿!$A:$E,5,FALSE))</f>
        <v/>
      </c>
      <c r="W30" s="100"/>
      <c r="X30" s="100"/>
      <c r="Y30" s="100"/>
      <c r="Z30" s="90"/>
      <c r="AA30" s="100"/>
      <c r="AB30" s="100"/>
      <c r="AC30" s="100"/>
      <c r="AD30" s="99" t="str">
        <f>IF(ISERROR(VLOOKUP(CONCATENATE($AD$10,"_",AC30),選手名簿!$A:$E,5,FALSE))=TRUE,"",VLOOKUP(CONCATENATE($AD$10,"_",AC30),選手名簿!$A:$E,5,FALSE))</f>
        <v/>
      </c>
      <c r="AE30" s="216"/>
    </row>
    <row r="31" spans="1:31" ht="20.25" customHeight="1" thickBot="1" x14ac:dyDescent="0.2">
      <c r="A31" s="72" t="s">
        <v>246</v>
      </c>
      <c r="B31" s="1035" t="str">
        <f>IF(ISERROR(VLOOKUP(B30,審判員!$A:$C,2,FALSE))=TRUE,"",VLOOKUP(B30,審判員!$A:$C,2,FALSE))</f>
        <v/>
      </c>
      <c r="C31" s="1036"/>
      <c r="D31" s="97" t="str">
        <f>IF(ISERROR(VLOOKUP(B30,審判員!$A:$C,3,FALSE))=TRUE,"",VLOOKUP(B30,審判員!$A:$C,3,FALSE))</f>
        <v/>
      </c>
      <c r="E31" s="102"/>
      <c r="F31" s="103" t="str">
        <f>IF(ISERROR(VLOOKUP(CONCATENATE($F$10,"_",G31),選手名簿!$A:$E,5,FALSE))=TRUE,"",VLOOKUP(CONCATENATE($F$10,"_",G31),選手名簿!$A:$E,5,FALSE))</f>
        <v/>
      </c>
      <c r="G31" s="104"/>
      <c r="H31" s="104"/>
      <c r="I31" s="104"/>
      <c r="J31" s="95"/>
      <c r="K31" s="104"/>
      <c r="L31" s="104"/>
      <c r="M31" s="104"/>
      <c r="N31" s="103" t="str">
        <f>IF(ISERROR(VLOOKUP(CONCATENATE($N$10,"_",M31),選手名簿!$A:$E,5,FALSE))=TRUE,"",VLOOKUP(CONCATENATE($N$10,"_",M31),選手名簿!$A:$E,5,FALSE))</f>
        <v/>
      </c>
      <c r="O31" s="217"/>
      <c r="Q31" s="72" t="s">
        <v>246</v>
      </c>
      <c r="R31" s="1035" t="str">
        <f>IF(ISERROR(VLOOKUP(R30,審判員!$A:$C,2,FALSE))=TRUE,"",VLOOKUP(R30,審判員!$A:$C,2,FALSE))</f>
        <v/>
      </c>
      <c r="S31" s="1036"/>
      <c r="T31" s="72" t="str">
        <f>IF(ISERROR(VLOOKUP(R30,審判員!$A:$C,3,FALSE))=TRUE,"",VLOOKUP(R30,審判員!$A:$C,3,FALSE))</f>
        <v/>
      </c>
      <c r="U31" s="102"/>
      <c r="V31" s="103" t="str">
        <f>IF(ISERROR(VLOOKUP(CONCATENATE($V$10,"_",W31),選手名簿!$A:$E,5,FALSE))=TRUE,"",VLOOKUP(CONCATENATE($V$10,"_",W31),選手名簿!$A:$E,5,FALSE))</f>
        <v/>
      </c>
      <c r="W31" s="104"/>
      <c r="X31" s="104"/>
      <c r="Y31" s="104"/>
      <c r="Z31" s="95"/>
      <c r="AA31" s="104"/>
      <c r="AB31" s="104"/>
      <c r="AC31" s="104"/>
      <c r="AD31" s="103" t="str">
        <f>IF(ISERROR(VLOOKUP(CONCATENATE($AD$10,"_",AC31),選手名簿!$A:$E,5,FALSE))=TRUE,"",VLOOKUP(CONCATENATE($AD$10,"_",AC31),選手名簿!$A:$E,5,FALSE))</f>
        <v/>
      </c>
      <c r="AE31" s="217"/>
    </row>
    <row r="32" spans="1:31" ht="9.9499999999999993" customHeight="1" x14ac:dyDescent="0.15">
      <c r="E32" s="105"/>
      <c r="U32" s="105"/>
    </row>
    <row r="33" spans="1:31" ht="9.9499999999999993" customHeight="1" x14ac:dyDescent="0.15">
      <c r="E33" s="105"/>
      <c r="U33" s="105"/>
    </row>
    <row r="34" spans="1:31" ht="9.9499999999999993" customHeight="1" x14ac:dyDescent="0.15"/>
    <row r="35" spans="1:31" ht="9.9499999999999993" customHeight="1" x14ac:dyDescent="0.15"/>
    <row r="36" spans="1:31" ht="9.9499999999999993" customHeight="1" x14ac:dyDescent="0.15"/>
    <row r="37" spans="1:31" ht="9.9499999999999993" customHeight="1" x14ac:dyDescent="0.15"/>
    <row r="38" spans="1:31" ht="9.9499999999999993" customHeight="1" thickBot="1" x14ac:dyDescent="0.2">
      <c r="E38" s="105"/>
      <c r="U38" s="105"/>
    </row>
    <row r="39" spans="1:31" ht="27.4" customHeight="1" x14ac:dyDescent="0.15">
      <c r="A39" s="221" t="s">
        <v>413</v>
      </c>
      <c r="B39" s="1054"/>
      <c r="C39" s="1055"/>
      <c r="D39" s="1056"/>
      <c r="E39" s="1049">
        <f>予選リーグ!B23</f>
        <v>0.4861111111111111</v>
      </c>
      <c r="F39" s="1029">
        <f>F6</f>
        <v>0</v>
      </c>
      <c r="G39" s="1026" t="str">
        <f>IF(I39="","",SUM(I39:I40))</f>
        <v/>
      </c>
      <c r="H39" s="1032" t="s">
        <v>240</v>
      </c>
      <c r="I39" s="81"/>
      <c r="J39" s="81" t="s">
        <v>120</v>
      </c>
      <c r="K39" s="81"/>
      <c r="L39" s="1032" t="s">
        <v>241</v>
      </c>
      <c r="M39" s="1026" t="str">
        <f>IF(K39="","",SUM(K39:K40))</f>
        <v/>
      </c>
      <c r="N39" s="1029">
        <f>F7</f>
        <v>0</v>
      </c>
      <c r="O39" s="1037"/>
      <c r="Q39" s="221" t="s">
        <v>413</v>
      </c>
      <c r="R39" s="1054"/>
      <c r="S39" s="1055"/>
      <c r="T39" s="1056"/>
      <c r="U39" s="1049">
        <f>予選リーグ!B27</f>
        <v>0.55555555555555558</v>
      </c>
      <c r="V39" s="1029">
        <f>V6</f>
        <v>0</v>
      </c>
      <c r="W39" s="1026" t="str">
        <f>IF(Y39="","",SUM(Y39:Y40))</f>
        <v/>
      </c>
      <c r="X39" s="1032" t="s">
        <v>240</v>
      </c>
      <c r="Y39" s="81"/>
      <c r="Z39" s="81" t="s">
        <v>120</v>
      </c>
      <c r="AA39" s="81"/>
      <c r="AB39" s="1032" t="s">
        <v>241</v>
      </c>
      <c r="AC39" s="1026" t="str">
        <f>IF(AA39="","",SUM(AA39:AA40))</f>
        <v/>
      </c>
      <c r="AD39" s="1029">
        <f>V7</f>
        <v>0</v>
      </c>
      <c r="AE39" s="1037"/>
    </row>
    <row r="40" spans="1:31" ht="27.4" customHeight="1" x14ac:dyDescent="0.15">
      <c r="A40" s="222" t="s">
        <v>414</v>
      </c>
      <c r="B40" s="1052"/>
      <c r="C40" s="1052"/>
      <c r="D40" s="1053"/>
      <c r="E40" s="1050"/>
      <c r="F40" s="1030"/>
      <c r="G40" s="1027"/>
      <c r="H40" s="1033"/>
      <c r="J40" s="75" t="s">
        <v>121</v>
      </c>
      <c r="L40" s="1033"/>
      <c r="M40" s="1027"/>
      <c r="N40" s="1030"/>
      <c r="O40" s="1038"/>
      <c r="Q40" s="222" t="s">
        <v>414</v>
      </c>
      <c r="R40" s="1052"/>
      <c r="S40" s="1052"/>
      <c r="T40" s="1053"/>
      <c r="U40" s="1050"/>
      <c r="V40" s="1030"/>
      <c r="W40" s="1027"/>
      <c r="X40" s="1033"/>
      <c r="Z40" s="75" t="s">
        <v>121</v>
      </c>
      <c r="AB40" s="1033"/>
      <c r="AC40" s="1027"/>
      <c r="AD40" s="1030"/>
      <c r="AE40" s="1038"/>
    </row>
    <row r="41" spans="1:31" ht="27.4" customHeight="1" thickBot="1" x14ac:dyDescent="0.2">
      <c r="A41" s="222" t="s">
        <v>415</v>
      </c>
      <c r="B41" s="1054"/>
      <c r="C41" s="1055"/>
      <c r="D41" s="1056"/>
      <c r="E41" s="1051"/>
      <c r="F41" s="1031"/>
      <c r="G41" s="1028"/>
      <c r="H41" s="1034"/>
      <c r="I41" s="82"/>
      <c r="J41" s="82" t="s">
        <v>214</v>
      </c>
      <c r="K41" s="82"/>
      <c r="L41" s="1034"/>
      <c r="M41" s="1028"/>
      <c r="N41" s="1031"/>
      <c r="O41" s="1039"/>
      <c r="Q41" s="222" t="s">
        <v>415</v>
      </c>
      <c r="R41" s="1054"/>
      <c r="S41" s="1055"/>
      <c r="T41" s="1056"/>
      <c r="U41" s="1051"/>
      <c r="V41" s="1031"/>
      <c r="W41" s="1028"/>
      <c r="X41" s="1034"/>
      <c r="Y41" s="82"/>
      <c r="Z41" s="82" t="s">
        <v>214</v>
      </c>
      <c r="AA41" s="82"/>
      <c r="AB41" s="1034"/>
      <c r="AC41" s="1028"/>
      <c r="AD41" s="1031"/>
      <c r="AE41" s="1039"/>
    </row>
    <row r="42" spans="1:31" ht="27.4" customHeight="1" thickTop="1" x14ac:dyDescent="0.15">
      <c r="A42" s="1041" t="s">
        <v>285</v>
      </c>
      <c r="B42" s="1041"/>
      <c r="C42" s="1041"/>
      <c r="D42" s="1042"/>
      <c r="E42" s="218" t="s">
        <v>411</v>
      </c>
      <c r="F42" s="84" t="s">
        <v>216</v>
      </c>
      <c r="G42" s="84" t="s">
        <v>292</v>
      </c>
      <c r="H42" s="84" t="s">
        <v>149</v>
      </c>
      <c r="I42" s="220" t="s">
        <v>412</v>
      </c>
      <c r="J42" s="85"/>
      <c r="K42" s="220" t="s">
        <v>412</v>
      </c>
      <c r="L42" s="84" t="s">
        <v>149</v>
      </c>
      <c r="M42" s="84" t="s">
        <v>292</v>
      </c>
      <c r="N42" s="84" t="s">
        <v>216</v>
      </c>
      <c r="O42" s="219" t="s">
        <v>411</v>
      </c>
      <c r="Q42" s="1041" t="s">
        <v>285</v>
      </c>
      <c r="R42" s="1041"/>
      <c r="S42" s="1041"/>
      <c r="T42" s="1042"/>
      <c r="U42" s="218" t="s">
        <v>411</v>
      </c>
      <c r="V42" s="84" t="s">
        <v>216</v>
      </c>
      <c r="W42" s="84" t="s">
        <v>292</v>
      </c>
      <c r="X42" s="84" t="s">
        <v>149</v>
      </c>
      <c r="Y42" s="220" t="s">
        <v>412</v>
      </c>
      <c r="Z42" s="85"/>
      <c r="AA42" s="220" t="s">
        <v>412</v>
      </c>
      <c r="AB42" s="84" t="s">
        <v>149</v>
      </c>
      <c r="AC42" s="84" t="s">
        <v>292</v>
      </c>
      <c r="AD42" s="84" t="s">
        <v>216</v>
      </c>
      <c r="AE42" s="219" t="s">
        <v>411</v>
      </c>
    </row>
    <row r="43" spans="1:31" ht="20.25" hidden="1" customHeight="1" x14ac:dyDescent="0.15">
      <c r="E43" s="87" t="s">
        <v>257</v>
      </c>
      <c r="F43" s="88" t="str">
        <f>IF(ISERROR(VLOOKUP(CONCATENATE($F$39,"_",G43),選手名簿!$A:$E,5,FALSE))=TRUE,"",VLOOKUP(CONCATENATE($F$39,"_",G43),選手名簿!$A:$E,5,FALSE))</f>
        <v/>
      </c>
      <c r="G43" s="89"/>
      <c r="H43" s="89"/>
      <c r="I43" s="89"/>
      <c r="J43" s="90"/>
      <c r="K43" s="89"/>
      <c r="L43" s="89"/>
      <c r="M43" s="89"/>
      <c r="N43" s="88" t="str">
        <f>IF(ISERROR(VLOOKUP(CONCATENATE($N$39,"_",M43),選手名簿!$A:$E,5,FALSE))=TRUE,"",VLOOKUP(CONCATENATE($N$39,"_",M43),選手名簿!$A:$E,5,FALSE))</f>
        <v/>
      </c>
      <c r="O43" s="101"/>
      <c r="U43" s="87" t="s">
        <v>257</v>
      </c>
      <c r="V43" s="88" t="str">
        <f>IF(ISERROR(VLOOKUP(CONCATENATE($V$39,"_",W43),選手名簿!$A:$E,5,FALSE))=TRUE,"",VLOOKUP(CONCATENATE($V$39,"_",W43),選手名簿!$A:$E,5,FALSE))</f>
        <v/>
      </c>
      <c r="W43" s="89"/>
      <c r="X43" s="89"/>
      <c r="Y43" s="89"/>
      <c r="Z43" s="90"/>
      <c r="AA43" s="89"/>
      <c r="AB43" s="89"/>
      <c r="AC43" s="89"/>
      <c r="AD43" s="88" t="str">
        <f>IF(ISERROR(VLOOKUP(CONCATENATE($AD$39,"_",AC43),選手名簿!$A:$E,5,FALSE))=TRUE,"",VLOOKUP(CONCATENATE($AD$39,"_",AC43),選手名簿!$A:$E,5,FALSE))</f>
        <v/>
      </c>
      <c r="AE43" s="101"/>
    </row>
    <row r="44" spans="1:31" ht="20.25" hidden="1" customHeight="1" x14ac:dyDescent="0.15">
      <c r="E44" s="87" t="s">
        <v>257</v>
      </c>
      <c r="F44" s="88" t="str">
        <f>IF(ISERROR(VLOOKUP(CONCATENATE($F$39,"_",G44),選手名簿!$A:$E,5,FALSE))=TRUE,"",VLOOKUP(CONCATENATE($F$39,"_",G44),選手名簿!$A:$E,5,FALSE))</f>
        <v/>
      </c>
      <c r="G44" s="89"/>
      <c r="H44" s="89"/>
      <c r="I44" s="89"/>
      <c r="J44" s="90"/>
      <c r="K44" s="89"/>
      <c r="L44" s="89"/>
      <c r="M44" s="89"/>
      <c r="N44" s="88" t="str">
        <f>IF(ISERROR(VLOOKUP(CONCATENATE($N$39,"_",M44),選手名簿!$A:$E,5,FALSE))=TRUE,"",VLOOKUP(CONCATENATE($N$39,"_",M44),選手名簿!$A:$E,5,FALSE))</f>
        <v/>
      </c>
      <c r="O44" s="101"/>
      <c r="U44" s="87" t="s">
        <v>257</v>
      </c>
      <c r="V44" s="88" t="str">
        <f>IF(ISERROR(VLOOKUP(CONCATENATE($V$39,"_",W44),選手名簿!$A:$E,5,FALSE))=TRUE,"",VLOOKUP(CONCATENATE($V$39,"_",W44),選手名簿!$A:$E,5,FALSE))</f>
        <v/>
      </c>
      <c r="W44" s="89"/>
      <c r="X44" s="89"/>
      <c r="Y44" s="89"/>
      <c r="Z44" s="90"/>
      <c r="AA44" s="89"/>
      <c r="AB44" s="89"/>
      <c r="AC44" s="89"/>
      <c r="AD44" s="88" t="str">
        <f>IF(ISERROR(VLOOKUP(CONCATENATE($AD$39,"_",AC44),選手名簿!$A:$E,5,FALSE))=TRUE,"",VLOOKUP(CONCATENATE($AD$39,"_",AC44),選手名簿!$A:$E,5,FALSE))</f>
        <v/>
      </c>
      <c r="AE44" s="101"/>
    </row>
    <row r="45" spans="1:31" ht="20.25" hidden="1" customHeight="1" x14ac:dyDescent="0.15">
      <c r="E45" s="87" t="s">
        <v>257</v>
      </c>
      <c r="F45" s="88" t="str">
        <f>IF(ISERROR(VLOOKUP(CONCATENATE($F$39,"_",G45),選手名簿!$A:$E,5,FALSE))=TRUE,"",VLOOKUP(CONCATENATE($F$39,"_",G45),選手名簿!$A:$E,5,FALSE))</f>
        <v/>
      </c>
      <c r="G45" s="89"/>
      <c r="H45" s="89"/>
      <c r="I45" s="89"/>
      <c r="J45" s="90"/>
      <c r="K45" s="89"/>
      <c r="L45" s="89"/>
      <c r="M45" s="89"/>
      <c r="N45" s="88" t="str">
        <f>IF(ISERROR(VLOOKUP(CONCATENATE($N$39,"_",M45),選手名簿!$A:$E,5,FALSE))=TRUE,"",VLOOKUP(CONCATENATE($N$39,"_",M45),選手名簿!$A:$E,5,FALSE))</f>
        <v/>
      </c>
      <c r="O45" s="101"/>
      <c r="U45" s="87" t="s">
        <v>257</v>
      </c>
      <c r="V45" s="88" t="str">
        <f>IF(ISERROR(VLOOKUP(CONCATENATE($V$39,"_",W45),選手名簿!$A:$E,5,FALSE))=TRUE,"",VLOOKUP(CONCATENATE($V$39,"_",W45),選手名簿!$A:$E,5,FALSE))</f>
        <v/>
      </c>
      <c r="W45" s="89"/>
      <c r="X45" s="89"/>
      <c r="Y45" s="89"/>
      <c r="Z45" s="90"/>
      <c r="AA45" s="89"/>
      <c r="AB45" s="89"/>
      <c r="AC45" s="89"/>
      <c r="AD45" s="88" t="str">
        <f>IF(ISERROR(VLOOKUP(CONCATENATE($AD$39,"_",AC45),選手名簿!$A:$E,5,FALSE))=TRUE,"",VLOOKUP(CONCATENATE($AD$39,"_",AC45),選手名簿!$A:$E,5,FALSE))</f>
        <v/>
      </c>
      <c r="AE45" s="101"/>
    </row>
    <row r="46" spans="1:31" ht="20.25" hidden="1" customHeight="1" x14ac:dyDescent="0.15">
      <c r="E46" s="87" t="s">
        <v>257</v>
      </c>
      <c r="F46" s="88" t="str">
        <f>IF(ISERROR(VLOOKUP(CONCATENATE($F$39,"_",G46),選手名簿!$A:$E,5,FALSE))=TRUE,"",VLOOKUP(CONCATENATE($F$39,"_",G46),選手名簿!$A:$E,5,FALSE))</f>
        <v/>
      </c>
      <c r="G46" s="89"/>
      <c r="H46" s="89"/>
      <c r="I46" s="89"/>
      <c r="J46" s="90"/>
      <c r="K46" s="89"/>
      <c r="L46" s="89"/>
      <c r="M46" s="89"/>
      <c r="N46" s="88" t="str">
        <f>IF(ISERROR(VLOOKUP(CONCATENATE($N$39,"_",M46),選手名簿!$A:$E,5,FALSE))=TRUE,"",VLOOKUP(CONCATENATE($N$39,"_",M46),選手名簿!$A:$E,5,FALSE))</f>
        <v/>
      </c>
      <c r="O46" s="101"/>
      <c r="U46" s="87" t="s">
        <v>257</v>
      </c>
      <c r="V46" s="88" t="str">
        <f>IF(ISERROR(VLOOKUP(CONCATENATE($V$39,"_",W46),選手名簿!$A:$E,5,FALSE))=TRUE,"",VLOOKUP(CONCATENATE($V$39,"_",W46),選手名簿!$A:$E,5,FALSE))</f>
        <v/>
      </c>
      <c r="W46" s="89"/>
      <c r="X46" s="89"/>
      <c r="Y46" s="89"/>
      <c r="Z46" s="90"/>
      <c r="AA46" s="89"/>
      <c r="AB46" s="89"/>
      <c r="AC46" s="89"/>
      <c r="AD46" s="88" t="str">
        <f>IF(ISERROR(VLOOKUP(CONCATENATE($AD$39,"_",AC46),選手名簿!$A:$E,5,FALSE))=TRUE,"",VLOOKUP(CONCATENATE($AD$39,"_",AC46),選手名簿!$A:$E,5,FALSE))</f>
        <v/>
      </c>
      <c r="AE46" s="101"/>
    </row>
    <row r="47" spans="1:31" ht="20.25" hidden="1" customHeight="1" x14ac:dyDescent="0.15">
      <c r="E47" s="87" t="s">
        <v>257</v>
      </c>
      <c r="F47" s="88" t="str">
        <f>IF(ISERROR(VLOOKUP(CONCATENATE($F$39,"_",G47),選手名簿!$A:$E,5,FALSE))=TRUE,"",VLOOKUP(CONCATENATE($F$39,"_",G47),選手名簿!$A:$E,5,FALSE))</f>
        <v/>
      </c>
      <c r="G47" s="89"/>
      <c r="H47" s="89"/>
      <c r="I47" s="89"/>
      <c r="J47" s="90"/>
      <c r="K47" s="89"/>
      <c r="L47" s="89"/>
      <c r="M47" s="89"/>
      <c r="N47" s="88" t="str">
        <f>IF(ISERROR(VLOOKUP(CONCATENATE($N$39,"_",M47),選手名簿!$A:$E,5,FALSE))=TRUE,"",VLOOKUP(CONCATENATE($N$39,"_",M47),選手名簿!$A:$E,5,FALSE))</f>
        <v/>
      </c>
      <c r="O47" s="101"/>
      <c r="U47" s="87" t="s">
        <v>257</v>
      </c>
      <c r="V47" s="88" t="str">
        <f>IF(ISERROR(VLOOKUP(CONCATENATE($V$39,"_",W47),選手名簿!$A:$E,5,FALSE))=TRUE,"",VLOOKUP(CONCATENATE($V$39,"_",W47),選手名簿!$A:$E,5,FALSE))</f>
        <v/>
      </c>
      <c r="W47" s="89"/>
      <c r="X47" s="89"/>
      <c r="Y47" s="89"/>
      <c r="Z47" s="90"/>
      <c r="AA47" s="89"/>
      <c r="AB47" s="89"/>
      <c r="AC47" s="89"/>
      <c r="AD47" s="88" t="str">
        <f>IF(ISERROR(VLOOKUP(CONCATENATE($AD$39,"_",AC47),選手名簿!$A:$E,5,FALSE))=TRUE,"",VLOOKUP(CONCATENATE($AD$39,"_",AC47),選手名簿!$A:$E,5,FALSE))</f>
        <v/>
      </c>
      <c r="AE47" s="101"/>
    </row>
    <row r="48" spans="1:31" ht="20.25" hidden="1" customHeight="1" x14ac:dyDescent="0.15">
      <c r="E48" s="87" t="s">
        <v>257</v>
      </c>
      <c r="F48" s="88" t="str">
        <f>IF(ISERROR(VLOOKUP(CONCATENATE($F$39,"_",G48),選手名簿!$A:$E,5,FALSE))=TRUE,"",VLOOKUP(CONCATENATE($F$39,"_",G48),選手名簿!$A:$E,5,FALSE))</f>
        <v/>
      </c>
      <c r="G48" s="89"/>
      <c r="H48" s="89"/>
      <c r="I48" s="89"/>
      <c r="J48" s="90"/>
      <c r="K48" s="89"/>
      <c r="L48" s="89"/>
      <c r="M48" s="89"/>
      <c r="N48" s="88" t="str">
        <f>IF(ISERROR(VLOOKUP(CONCATENATE($N$39,"_",M48),選手名簿!$A:$E,5,FALSE))=TRUE,"",VLOOKUP(CONCATENATE($N$39,"_",M48),選手名簿!$A:$E,5,FALSE))</f>
        <v/>
      </c>
      <c r="O48" s="101"/>
      <c r="U48" s="87" t="s">
        <v>257</v>
      </c>
      <c r="V48" s="88" t="str">
        <f>IF(ISERROR(VLOOKUP(CONCATENATE($V$39,"_",W48),選手名簿!$A:$E,5,FALSE))=TRUE,"",VLOOKUP(CONCATENATE($V$39,"_",W48),選手名簿!$A:$E,5,FALSE))</f>
        <v/>
      </c>
      <c r="W48" s="89"/>
      <c r="X48" s="89"/>
      <c r="Y48" s="89"/>
      <c r="Z48" s="90"/>
      <c r="AA48" s="89"/>
      <c r="AB48" s="89"/>
      <c r="AC48" s="89"/>
      <c r="AD48" s="88" t="str">
        <f>IF(ISERROR(VLOOKUP(CONCATENATE($AD$39,"_",AC48),選手名簿!$A:$E,5,FALSE))=TRUE,"",VLOOKUP(CONCATENATE($AD$39,"_",AC48),選手名簿!$A:$E,5,FALSE))</f>
        <v/>
      </c>
      <c r="AE48" s="101"/>
    </row>
    <row r="49" spans="1:31" ht="20.25" hidden="1" customHeight="1" x14ac:dyDescent="0.15">
      <c r="E49" s="87" t="s">
        <v>257</v>
      </c>
      <c r="F49" s="88" t="str">
        <f>IF(ISERROR(VLOOKUP(CONCATENATE($F$39,"_",G49),選手名簿!$A:$E,5,FALSE))=TRUE,"",VLOOKUP(CONCATENATE($F$39,"_",G49),選手名簿!$A:$E,5,FALSE))</f>
        <v/>
      </c>
      <c r="G49" s="89"/>
      <c r="H49" s="89"/>
      <c r="I49" s="89"/>
      <c r="J49" s="90"/>
      <c r="K49" s="89"/>
      <c r="L49" s="89"/>
      <c r="M49" s="89"/>
      <c r="N49" s="88" t="str">
        <f>IF(ISERROR(VLOOKUP(CONCATENATE($N$39,"_",M49),選手名簿!$A:$E,5,FALSE))=TRUE,"",VLOOKUP(CONCATENATE($N$39,"_",M49),選手名簿!$A:$E,5,FALSE))</f>
        <v/>
      </c>
      <c r="O49" s="101"/>
      <c r="U49" s="87" t="s">
        <v>257</v>
      </c>
      <c r="V49" s="88" t="str">
        <f>IF(ISERROR(VLOOKUP(CONCATENATE($V$39,"_",W49),選手名簿!$A:$E,5,FALSE))=TRUE,"",VLOOKUP(CONCATENATE($V$39,"_",W49),選手名簿!$A:$E,5,FALSE))</f>
        <v/>
      </c>
      <c r="W49" s="89"/>
      <c r="X49" s="89"/>
      <c r="Y49" s="89"/>
      <c r="Z49" s="90"/>
      <c r="AA49" s="89"/>
      <c r="AB49" s="89"/>
      <c r="AC49" s="89"/>
      <c r="AD49" s="88" t="str">
        <f>IF(ISERROR(VLOOKUP(CONCATENATE($AD$39,"_",AC49),選手名簿!$A:$E,5,FALSE))=TRUE,"",VLOOKUP(CONCATENATE($AD$39,"_",AC49),選手名簿!$A:$E,5,FALSE))</f>
        <v/>
      </c>
      <c r="AE49" s="101"/>
    </row>
    <row r="50" spans="1:31" ht="20.25" hidden="1" customHeight="1" x14ac:dyDescent="0.15">
      <c r="E50" s="87" t="s">
        <v>257</v>
      </c>
      <c r="F50" s="88" t="str">
        <f>IF(ISERROR(VLOOKUP(CONCATENATE($F$39,"_",G50),選手名簿!$A:$E,5,FALSE))=TRUE,"",VLOOKUP(CONCATENATE($F$39,"_",G50),選手名簿!$A:$E,5,FALSE))</f>
        <v/>
      </c>
      <c r="G50" s="89"/>
      <c r="H50" s="89"/>
      <c r="I50" s="89"/>
      <c r="J50" s="90"/>
      <c r="K50" s="89"/>
      <c r="L50" s="89"/>
      <c r="M50" s="89"/>
      <c r="N50" s="88" t="str">
        <f>IF(ISERROR(VLOOKUP(CONCATENATE($N$39,"_",M50),選手名簿!$A:$E,5,FALSE))=TRUE,"",VLOOKUP(CONCATENATE($N$39,"_",M50),選手名簿!$A:$E,5,FALSE))</f>
        <v/>
      </c>
      <c r="O50" s="101"/>
      <c r="U50" s="87" t="s">
        <v>257</v>
      </c>
      <c r="V50" s="88" t="str">
        <f>IF(ISERROR(VLOOKUP(CONCATENATE($V$39,"_",W50),選手名簿!$A:$E,5,FALSE))=TRUE,"",VLOOKUP(CONCATENATE($V$39,"_",W50),選手名簿!$A:$E,5,FALSE))</f>
        <v/>
      </c>
      <c r="W50" s="89"/>
      <c r="X50" s="89"/>
      <c r="Y50" s="89"/>
      <c r="Z50" s="90"/>
      <c r="AA50" s="89"/>
      <c r="AB50" s="89"/>
      <c r="AC50" s="89"/>
      <c r="AD50" s="88" t="str">
        <f>IF(ISERROR(VLOOKUP(CONCATENATE($AD$39,"_",AC50),選手名簿!$A:$E,5,FALSE))=TRUE,"",VLOOKUP(CONCATENATE($AD$39,"_",AC50),選手名簿!$A:$E,5,FALSE))</f>
        <v/>
      </c>
      <c r="AE50" s="101"/>
    </row>
    <row r="51" spans="1:31" ht="20.25" hidden="1" customHeight="1" x14ac:dyDescent="0.15">
      <c r="E51" s="87" t="s">
        <v>257</v>
      </c>
      <c r="F51" s="88" t="str">
        <f>IF(ISERROR(VLOOKUP(CONCATENATE($F$39,"_",G51),選手名簿!$A:$E,5,FALSE))=TRUE,"",VLOOKUP(CONCATENATE($F$39,"_",G51),選手名簿!$A:$E,5,FALSE))</f>
        <v/>
      </c>
      <c r="G51" s="89"/>
      <c r="H51" s="89"/>
      <c r="I51" s="89"/>
      <c r="J51" s="90"/>
      <c r="K51" s="89"/>
      <c r="L51" s="89"/>
      <c r="M51" s="89"/>
      <c r="N51" s="88" t="str">
        <f>IF(ISERROR(VLOOKUP(CONCATENATE($N$39,"_",M51),選手名簿!$A:$E,5,FALSE))=TRUE,"",VLOOKUP(CONCATENATE($N$39,"_",M51),選手名簿!$A:$E,5,FALSE))</f>
        <v/>
      </c>
      <c r="O51" s="101"/>
      <c r="U51" s="87" t="s">
        <v>257</v>
      </c>
      <c r="V51" s="88" t="str">
        <f>IF(ISERROR(VLOOKUP(CONCATENATE($V$39,"_",W51),選手名簿!$A:$E,5,FALSE))=TRUE,"",VLOOKUP(CONCATENATE($V$39,"_",W51),選手名簿!$A:$E,5,FALSE))</f>
        <v/>
      </c>
      <c r="W51" s="89"/>
      <c r="X51" s="89"/>
      <c r="Y51" s="89"/>
      <c r="Z51" s="90"/>
      <c r="AA51" s="89"/>
      <c r="AB51" s="89"/>
      <c r="AC51" s="89"/>
      <c r="AD51" s="88" t="str">
        <f>IF(ISERROR(VLOOKUP(CONCATENATE($AD$39,"_",AC51),選手名簿!$A:$E,5,FALSE))=TRUE,"",VLOOKUP(CONCATENATE($AD$39,"_",AC51),選手名簿!$A:$E,5,FALSE))</f>
        <v/>
      </c>
      <c r="AE51" s="101"/>
    </row>
    <row r="52" spans="1:31" ht="20.25" hidden="1" customHeight="1" thickBot="1" x14ac:dyDescent="0.2">
      <c r="E52" s="92" t="s">
        <v>257</v>
      </c>
      <c r="F52" s="93" t="str">
        <f>IF(ISERROR(VLOOKUP(CONCATENATE($F$39,"_",G52),選手名簿!$A:$E,5,FALSE))=TRUE,"",VLOOKUP(CONCATENATE($F$39,"_",G52),選手名簿!$A:$E,5,FALSE))</f>
        <v/>
      </c>
      <c r="G52" s="94"/>
      <c r="H52" s="94"/>
      <c r="I52" s="94"/>
      <c r="J52" s="95"/>
      <c r="K52" s="94"/>
      <c r="L52" s="94"/>
      <c r="M52" s="94"/>
      <c r="N52" s="93" t="str">
        <f>IF(ISERROR(VLOOKUP(CONCATENATE($N$39,"_",M52),選手名簿!$A:$E,5,FALSE))=TRUE,"",VLOOKUP(CONCATENATE($N$39,"_",M52),選手名簿!$A:$E,5,FALSE))</f>
        <v/>
      </c>
      <c r="O52" s="101"/>
      <c r="U52" s="92" t="s">
        <v>257</v>
      </c>
      <c r="V52" s="93" t="str">
        <f>IF(ISERROR(VLOOKUP(CONCATENATE($V$39,"_",W52),選手名簿!$A:$E,5,FALSE))=TRUE,"",VLOOKUP(CONCATENATE($V$39,"_",W52),選手名簿!$A:$E,5,FALSE))</f>
        <v/>
      </c>
      <c r="W52" s="94"/>
      <c r="X52" s="94"/>
      <c r="Y52" s="94"/>
      <c r="Z52" s="95"/>
      <c r="AA52" s="94"/>
      <c r="AB52" s="94"/>
      <c r="AC52" s="94"/>
      <c r="AD52" s="93" t="str">
        <f>IF(ISERROR(VLOOKUP(CONCATENATE($AD$39,"_",AC52),選手名簿!$A:$E,5,FALSE))=TRUE,"",VLOOKUP(CONCATENATE($AD$39,"_",AC52),選手名簿!$A:$E,5,FALSE))</f>
        <v/>
      </c>
      <c r="AE52" s="101"/>
    </row>
    <row r="53" spans="1:31" ht="20.25" customHeight="1" x14ac:dyDescent="0.15">
      <c r="A53" s="96" t="s">
        <v>255</v>
      </c>
      <c r="B53" s="1047"/>
      <c r="C53" s="1047"/>
      <c r="D53" s="1048"/>
      <c r="E53" s="87"/>
      <c r="F53" s="88" t="str">
        <f>IF(ISERROR(VLOOKUP(CONCATENATE($F$39,"_",G53),選手名簿!$A:$E,5,FALSE))=TRUE,"",VLOOKUP(CONCATENATE($F$39,"_",G53),選手名簿!$A:$E,5,FALSE))</f>
        <v/>
      </c>
      <c r="G53" s="89"/>
      <c r="H53" s="89"/>
      <c r="I53" s="89"/>
      <c r="J53" s="90"/>
      <c r="K53" s="89"/>
      <c r="L53" s="89"/>
      <c r="M53" s="89"/>
      <c r="N53" s="88" t="str">
        <f>IF(ISERROR(VLOOKUP(CONCATENATE($N$39,"_",M53),選手名簿!$A:$E,5,FALSE))=TRUE,"",VLOOKUP(CONCATENATE($N$39,"_",M53),選手名簿!$A:$E,5,FALSE))</f>
        <v/>
      </c>
      <c r="O53" s="216"/>
      <c r="Q53" s="96" t="s">
        <v>255</v>
      </c>
      <c r="R53" s="1047"/>
      <c r="S53" s="1047"/>
      <c r="T53" s="1047"/>
      <c r="U53" s="87"/>
      <c r="V53" s="88" t="str">
        <f>IF(ISERROR(VLOOKUP(CONCATENATE($V$39,"_",W53),選手名簿!$A:$E,5,FALSE))=TRUE,"",VLOOKUP(CONCATENATE($V$39,"_",W53),選手名簿!$A:$E,5,FALSE))</f>
        <v/>
      </c>
      <c r="W53" s="89"/>
      <c r="X53" s="89"/>
      <c r="Y53" s="89"/>
      <c r="Z53" s="90"/>
      <c r="AA53" s="89"/>
      <c r="AB53" s="89"/>
      <c r="AC53" s="89"/>
      <c r="AD53" s="88" t="str">
        <f>IF(ISERROR(VLOOKUP(CONCATENATE($AD$39,"_",AC53),選手名簿!$A:$E,5,FALSE))=TRUE,"",VLOOKUP(CONCATENATE($AD$39,"_",AC53),選手名簿!$A:$E,5,FALSE))</f>
        <v/>
      </c>
      <c r="AE53" s="216"/>
    </row>
    <row r="54" spans="1:31" ht="20.25" customHeight="1" x14ac:dyDescent="0.15">
      <c r="A54" s="72" t="s">
        <v>256</v>
      </c>
      <c r="B54" s="1035" t="str">
        <f>IF(ISERROR(VLOOKUP(B53,審判員!$A:$C,2,FALSE))=TRUE,"",VLOOKUP(B53,審判員!$A:$C,2,FALSE))</f>
        <v/>
      </c>
      <c r="C54" s="1036"/>
      <c r="D54" s="72" t="str">
        <f>IF(ISERROR(VLOOKUP(B53,審判員!$A:$C,3,FALSE))=TRUE,"",VLOOKUP(B53,審判員!$A:$C,3,FALSE))</f>
        <v/>
      </c>
      <c r="E54" s="98"/>
      <c r="F54" s="99" t="str">
        <f>IF(ISERROR(VLOOKUP(CONCATENATE($F$39,"_",G54),選手名簿!$A:$E,5,FALSE))=TRUE,"",VLOOKUP(CONCATENATE($F$39,"_",G54),選手名簿!$A:$E,5,FALSE))</f>
        <v/>
      </c>
      <c r="G54" s="100"/>
      <c r="H54" s="100"/>
      <c r="I54" s="100"/>
      <c r="J54" s="90"/>
      <c r="K54" s="100"/>
      <c r="L54" s="100"/>
      <c r="M54" s="100"/>
      <c r="N54" s="99" t="str">
        <f>IF(ISERROR(VLOOKUP(CONCATENATE($N$39,"_",M54),選手名簿!$A:$E,5,FALSE))=TRUE,"",VLOOKUP(CONCATENATE($N$39,"_",M54),選手名簿!$A:$E,5,FALSE))</f>
        <v/>
      </c>
      <c r="O54" s="216"/>
      <c r="Q54" s="72" t="s">
        <v>256</v>
      </c>
      <c r="R54" s="1035" t="str">
        <f>IF(ISERROR(VLOOKUP(R53,審判員!$A:$C,2,FALSE))=TRUE,"",VLOOKUP(R53,審判員!$A:$C,2,FALSE))</f>
        <v/>
      </c>
      <c r="S54" s="1036"/>
      <c r="T54" s="72" t="str">
        <f>IF(ISERROR(VLOOKUP(R53,審判員!$A:$C,3,FALSE))=TRUE,"",VLOOKUP(R53,審判員!$A:$C,3,FALSE))</f>
        <v/>
      </c>
      <c r="U54" s="98"/>
      <c r="V54" s="99" t="str">
        <f>IF(ISERROR(VLOOKUP(CONCATENATE($V$39,"_",W54),選手名簿!$A:$E,5,FALSE))=TRUE,"",VLOOKUP(CONCATENATE($V$39,"_",W54),選手名簿!$A:$E,5,FALSE))</f>
        <v/>
      </c>
      <c r="W54" s="100"/>
      <c r="X54" s="100"/>
      <c r="Y54" s="100"/>
      <c r="Z54" s="90"/>
      <c r="AA54" s="100"/>
      <c r="AB54" s="100"/>
      <c r="AC54" s="100"/>
      <c r="AD54" s="99" t="str">
        <f>IF(ISERROR(VLOOKUP(CONCATENATE($AD$39,"_",AC54),選手名簿!$A:$E,5,FALSE))=TRUE,"",VLOOKUP(CONCATENATE($AD$39,"_",AC54),選手名簿!$A:$E,5,FALSE))</f>
        <v/>
      </c>
      <c r="AE54" s="216"/>
    </row>
    <row r="55" spans="1:31" ht="20.25" customHeight="1" x14ac:dyDescent="0.15">
      <c r="A55" s="385" t="s">
        <v>255</v>
      </c>
      <c r="B55" s="1043"/>
      <c r="C55" s="1043"/>
      <c r="D55" s="1044"/>
      <c r="E55" s="98"/>
      <c r="F55" s="99" t="str">
        <f>IF(ISERROR(VLOOKUP(CONCATENATE($F$39,"_",G55),選手名簿!$A:$E,5,FALSE))=TRUE,"",VLOOKUP(CONCATENATE($F$39,"_",G55),選手名簿!$A:$E,5,FALSE))</f>
        <v/>
      </c>
      <c r="G55" s="100"/>
      <c r="H55" s="100"/>
      <c r="I55" s="100"/>
      <c r="J55" s="90"/>
      <c r="K55" s="100"/>
      <c r="L55" s="100"/>
      <c r="M55" s="100"/>
      <c r="N55" s="99" t="str">
        <f>IF(ISERROR(VLOOKUP(CONCATENATE($N$39,"_",M55),選手名簿!$A:$E,5,FALSE))=TRUE,"",VLOOKUP(CONCATENATE($N$39,"_",M55),選手名簿!$A:$E,5,FALSE))</f>
        <v/>
      </c>
      <c r="O55" s="216"/>
      <c r="Q55" s="385" t="s">
        <v>255</v>
      </c>
      <c r="R55" s="1043"/>
      <c r="S55" s="1043"/>
      <c r="T55" s="1044"/>
      <c r="U55" s="98"/>
      <c r="V55" s="99" t="str">
        <f>IF(ISERROR(VLOOKUP(CONCATENATE($V$39,"_",W55),選手名簿!$A:$E,5,FALSE))=TRUE,"",VLOOKUP(CONCATENATE($V$39,"_",W55),選手名簿!$A:$E,5,FALSE))</f>
        <v/>
      </c>
      <c r="W55" s="100"/>
      <c r="X55" s="100"/>
      <c r="Y55" s="100"/>
      <c r="Z55" s="90"/>
      <c r="AA55" s="100"/>
      <c r="AB55" s="100"/>
      <c r="AC55" s="100"/>
      <c r="AD55" s="99" t="str">
        <f>IF(ISERROR(VLOOKUP(CONCATENATE($AD$39,"_",AC55),選手名簿!$A:$E,5,FALSE))=TRUE,"",VLOOKUP(CONCATENATE($AD$39,"_",AC55),選手名簿!$A:$E,5,FALSE))</f>
        <v/>
      </c>
      <c r="AE55" s="216"/>
    </row>
    <row r="56" spans="1:31" ht="20.25" customHeight="1" x14ac:dyDescent="0.15">
      <c r="A56" s="385" t="s">
        <v>248</v>
      </c>
      <c r="B56" s="1045" t="str">
        <f>IF(ISERROR(VLOOKUP(B55,審判員!$A:$C,2,FALSE))=TRUE,"",VLOOKUP(B55,審判員!$A:$C,2,FALSE))</f>
        <v/>
      </c>
      <c r="C56" s="1046"/>
      <c r="D56" s="385" t="str">
        <f>IF(ISERROR(VLOOKUP(B55,審判員!$A:$C,3,FALSE))=TRUE,"",VLOOKUP(B55,審判員!$A:$C,3,FALSE))</f>
        <v/>
      </c>
      <c r="E56" s="98"/>
      <c r="F56" s="99" t="str">
        <f>IF(ISERROR(VLOOKUP(CONCATENATE($F$39,"_",G56),選手名簿!$A:$E,5,FALSE))=TRUE,"",VLOOKUP(CONCATENATE($F$39,"_",G56),選手名簿!$A:$E,5,FALSE))</f>
        <v/>
      </c>
      <c r="G56" s="100"/>
      <c r="H56" s="100"/>
      <c r="I56" s="100"/>
      <c r="J56" s="90"/>
      <c r="K56" s="100"/>
      <c r="L56" s="100"/>
      <c r="M56" s="100"/>
      <c r="N56" s="99" t="str">
        <f>IF(ISERROR(VLOOKUP(CONCATENATE($N$39,"_",M56),選手名簿!$A:$E,5,FALSE))=TRUE,"",VLOOKUP(CONCATENATE($N$39,"_",M56),選手名簿!$A:$E,5,FALSE))</f>
        <v/>
      </c>
      <c r="O56" s="216"/>
      <c r="Q56" s="385" t="s">
        <v>248</v>
      </c>
      <c r="R56" s="1045" t="str">
        <f>IF(ISERROR(VLOOKUP(R55,審判員!$A:$C,2,FALSE))=TRUE,"",VLOOKUP(R55,審判員!$A:$C,2,FALSE))</f>
        <v/>
      </c>
      <c r="S56" s="1046"/>
      <c r="T56" s="385" t="str">
        <f>IF(ISERROR(VLOOKUP(R55,審判員!$A:$C,3,FALSE))=TRUE,"",VLOOKUP(R55,審判員!$A:$C,3,FALSE))</f>
        <v/>
      </c>
      <c r="U56" s="98"/>
      <c r="V56" s="99" t="str">
        <f>IF(ISERROR(VLOOKUP(CONCATENATE($V$39,"_",W56),選手名簿!$A:$E,5,FALSE))=TRUE,"",VLOOKUP(CONCATENATE($V$39,"_",W56),選手名簿!$A:$E,5,FALSE))</f>
        <v/>
      </c>
      <c r="W56" s="100"/>
      <c r="X56" s="100"/>
      <c r="Y56" s="100"/>
      <c r="Z56" s="90"/>
      <c r="AA56" s="100"/>
      <c r="AB56" s="100"/>
      <c r="AC56" s="100"/>
      <c r="AD56" s="99" t="str">
        <f>IF(ISERROR(VLOOKUP(CONCATENATE($AD$39,"_",AC56),選手名簿!$A:$E,5,FALSE))=TRUE,"",VLOOKUP(CONCATENATE($AD$39,"_",AC56),選手名簿!$A:$E,5,FALSE))</f>
        <v/>
      </c>
      <c r="AE56" s="216"/>
    </row>
    <row r="57" spans="1:31" ht="20.25" customHeight="1" x14ac:dyDescent="0.15">
      <c r="A57" s="385" t="s">
        <v>255</v>
      </c>
      <c r="B57" s="1043"/>
      <c r="C57" s="1043"/>
      <c r="D57" s="1044"/>
      <c r="E57" s="98"/>
      <c r="F57" s="99" t="str">
        <f>IF(ISERROR(VLOOKUP(CONCATENATE($F$39,"_",G57),選手名簿!$A:$E,5,FALSE))=TRUE,"",VLOOKUP(CONCATENATE($F$39,"_",G57),選手名簿!$A:$E,5,FALSE))</f>
        <v/>
      </c>
      <c r="G57" s="100"/>
      <c r="H57" s="100"/>
      <c r="I57" s="100"/>
      <c r="J57" s="90"/>
      <c r="K57" s="100"/>
      <c r="L57" s="100"/>
      <c r="M57" s="100"/>
      <c r="N57" s="99" t="str">
        <f>IF(ISERROR(VLOOKUP(CONCATENATE($N$39,"_",M57),選手名簿!$A:$E,5,FALSE))=TRUE,"",VLOOKUP(CONCATENATE($N$39,"_",M57),選手名簿!$A:$E,5,FALSE))</f>
        <v/>
      </c>
      <c r="O57" s="216"/>
      <c r="Q57" s="385" t="s">
        <v>255</v>
      </c>
      <c r="R57" s="1043"/>
      <c r="S57" s="1043"/>
      <c r="T57" s="1044"/>
      <c r="U57" s="98"/>
      <c r="V57" s="99" t="str">
        <f>IF(ISERROR(VLOOKUP(CONCATENATE($V$39,"_",W57),選手名簿!$A:$E,5,FALSE))=TRUE,"",VLOOKUP(CONCATENATE($V$39,"_",W57),選手名簿!$A:$E,5,FALSE))</f>
        <v/>
      </c>
      <c r="W57" s="100"/>
      <c r="X57" s="100"/>
      <c r="Y57" s="100"/>
      <c r="Z57" s="90"/>
      <c r="AA57" s="100"/>
      <c r="AB57" s="100"/>
      <c r="AC57" s="100"/>
      <c r="AD57" s="99" t="str">
        <f>IF(ISERROR(VLOOKUP(CONCATENATE($AD$39,"_",AC57),選手名簿!$A:$E,5,FALSE))=TRUE,"",VLOOKUP(CONCATENATE($AD$39,"_",AC57),選手名簿!$A:$E,5,FALSE))</f>
        <v/>
      </c>
      <c r="AE57" s="216"/>
    </row>
    <row r="58" spans="1:31" ht="20.25" customHeight="1" x14ac:dyDescent="0.15">
      <c r="A58" s="385" t="s">
        <v>247</v>
      </c>
      <c r="B58" s="1045" t="str">
        <f>IF(ISERROR(VLOOKUP(B57,審判員!$A:$C,2,FALSE))=TRUE,"",VLOOKUP(B57,審判員!$A:$C,2,FALSE))</f>
        <v/>
      </c>
      <c r="C58" s="1046"/>
      <c r="D58" s="385" t="str">
        <f>IF(ISERROR(VLOOKUP(B57,審判員!$A:$C,3,FALSE))=TRUE,"",VLOOKUP(B57,審判員!$A:$C,3,FALSE))</f>
        <v/>
      </c>
      <c r="E58" s="98"/>
      <c r="F58" s="99" t="str">
        <f>IF(ISERROR(VLOOKUP(CONCATENATE($F$39,"_",G58),選手名簿!$A:$E,5,FALSE))=TRUE,"",VLOOKUP(CONCATENATE($F$39,"_",G58),選手名簿!$A:$E,5,FALSE))</f>
        <v/>
      </c>
      <c r="G58" s="100"/>
      <c r="H58" s="100"/>
      <c r="I58" s="100"/>
      <c r="J58" s="90"/>
      <c r="K58" s="100"/>
      <c r="L58" s="100"/>
      <c r="M58" s="100"/>
      <c r="N58" s="99" t="str">
        <f>IF(ISERROR(VLOOKUP(CONCATENATE($N$39,"_",M58),選手名簿!$A:$E,5,FALSE))=TRUE,"",VLOOKUP(CONCATENATE($N$39,"_",M58),選手名簿!$A:$E,5,FALSE))</f>
        <v/>
      </c>
      <c r="O58" s="216"/>
      <c r="Q58" s="385" t="s">
        <v>247</v>
      </c>
      <c r="R58" s="1045" t="str">
        <f>IF(ISERROR(VLOOKUP(R57,審判員!$A:$C,2,FALSE))=TRUE,"",VLOOKUP(R57,審判員!$A:$C,2,FALSE))</f>
        <v/>
      </c>
      <c r="S58" s="1046"/>
      <c r="T58" s="385" t="str">
        <f>IF(ISERROR(VLOOKUP(R57,審判員!$A:$C,3,FALSE))=TRUE,"",VLOOKUP(R57,審判員!$A:$C,3,FALSE))</f>
        <v/>
      </c>
      <c r="U58" s="98"/>
      <c r="V58" s="99" t="str">
        <f>IF(ISERROR(VLOOKUP(CONCATENATE($V$39,"_",W58),選手名簿!$A:$E,5,FALSE))=TRUE,"",VLOOKUP(CONCATENATE($V$39,"_",W58),選手名簿!$A:$E,5,FALSE))</f>
        <v/>
      </c>
      <c r="W58" s="100"/>
      <c r="X58" s="100"/>
      <c r="Y58" s="100"/>
      <c r="Z58" s="90"/>
      <c r="AA58" s="100"/>
      <c r="AB58" s="100"/>
      <c r="AC58" s="100"/>
      <c r="AD58" s="99" t="str">
        <f>IF(ISERROR(VLOOKUP(CONCATENATE($AD$39,"_",AC58),選手名簿!$A:$E,5,FALSE))=TRUE,"",VLOOKUP(CONCATENATE($AD$39,"_",AC58),選手名簿!$A:$E,5,FALSE))</f>
        <v/>
      </c>
      <c r="AE58" s="216"/>
    </row>
    <row r="59" spans="1:31" ht="20.25" customHeight="1" x14ac:dyDescent="0.15">
      <c r="A59" s="96" t="s">
        <v>255</v>
      </c>
      <c r="B59" s="1047"/>
      <c r="C59" s="1047"/>
      <c r="D59" s="1047"/>
      <c r="E59" s="98"/>
      <c r="F59" s="99" t="str">
        <f>IF(ISERROR(VLOOKUP(CONCATENATE($F$39,"_",G59),選手名簿!$A:$E,5,FALSE))=TRUE,"",VLOOKUP(CONCATENATE($F$39,"_",G59),選手名簿!$A:$E,5,FALSE))</f>
        <v/>
      </c>
      <c r="G59" s="100"/>
      <c r="H59" s="100"/>
      <c r="I59" s="100"/>
      <c r="J59" s="90"/>
      <c r="K59" s="100"/>
      <c r="L59" s="100"/>
      <c r="M59" s="100"/>
      <c r="N59" s="99" t="str">
        <f>IF(ISERROR(VLOOKUP(CONCATENATE($N$39,"_",M59),選手名簿!$A:$E,5,FALSE))=TRUE,"",VLOOKUP(CONCATENATE($N$39,"_",M59),選手名簿!$A:$E,5,FALSE))</f>
        <v/>
      </c>
      <c r="O59" s="216"/>
      <c r="Q59" s="96" t="s">
        <v>255</v>
      </c>
      <c r="R59" s="1047"/>
      <c r="S59" s="1047"/>
      <c r="T59" s="1048"/>
      <c r="U59" s="98"/>
      <c r="V59" s="99" t="str">
        <f>IF(ISERROR(VLOOKUP(CONCATENATE($V$39,"_",W59),選手名簿!$A:$E,5,FALSE))=TRUE,"",VLOOKUP(CONCATENATE($V$39,"_",W59),選手名簿!$A:$E,5,FALSE))</f>
        <v/>
      </c>
      <c r="W59" s="100"/>
      <c r="X59" s="100"/>
      <c r="Y59" s="100"/>
      <c r="Z59" s="90"/>
      <c r="AA59" s="100"/>
      <c r="AB59" s="100"/>
      <c r="AC59" s="100"/>
      <c r="AD59" s="99" t="str">
        <f>IF(ISERROR(VLOOKUP(CONCATENATE($AD$39,"_",AC59),選手名簿!$A:$E,5,FALSE))=TRUE,"",VLOOKUP(CONCATENATE($AD$39,"_",AC59),選手名簿!$A:$E,5,FALSE))</f>
        <v/>
      </c>
      <c r="AE59" s="216"/>
    </row>
    <row r="60" spans="1:31" ht="20.25" customHeight="1" thickBot="1" x14ac:dyDescent="0.2">
      <c r="A60" s="72" t="s">
        <v>246</v>
      </c>
      <c r="B60" s="1035" t="str">
        <f>IF(ISERROR(VLOOKUP(B59,審判員!$A:$C,2,FALSE))=TRUE,"",VLOOKUP(B59,審判員!$A:$C,2,FALSE))</f>
        <v/>
      </c>
      <c r="C60" s="1036"/>
      <c r="D60" s="72" t="str">
        <f>IF(ISERROR(VLOOKUP(B59,審判員!$A:$C,3,FALSE))=TRUE,"",VLOOKUP(B59,審判員!$A:$C,3,FALSE))</f>
        <v/>
      </c>
      <c r="E60" s="102"/>
      <c r="F60" s="103" t="str">
        <f>IF(ISERROR(VLOOKUP(CONCATENATE($F$39,"_",G60),選手名簿!$A:$E,5,FALSE))=TRUE,"",VLOOKUP(CONCATENATE($F$39,"_",G60),選手名簿!$A:$E,5,FALSE))</f>
        <v/>
      </c>
      <c r="G60" s="104"/>
      <c r="H60" s="104"/>
      <c r="I60" s="104"/>
      <c r="J60" s="95"/>
      <c r="K60" s="104"/>
      <c r="L60" s="104"/>
      <c r="M60" s="104"/>
      <c r="N60" s="103" t="str">
        <f>IF(ISERROR(VLOOKUP(CONCATENATE($N$39,"_",M60),選手名簿!$A:$E,5,FALSE))=TRUE,"",VLOOKUP(CONCATENATE($N$39,"_",M60),選手名簿!$A:$E,5,FALSE))</f>
        <v/>
      </c>
      <c r="O60" s="217"/>
      <c r="Q60" s="72" t="s">
        <v>246</v>
      </c>
      <c r="R60" s="1035" t="str">
        <f>IF(ISERROR(VLOOKUP(R59,審判員!$A:$C,2,FALSE))=TRUE,"",VLOOKUP(R59,審判員!$A:$C,2,FALSE))</f>
        <v/>
      </c>
      <c r="S60" s="1036"/>
      <c r="T60" s="72" t="str">
        <f>IF(ISERROR(VLOOKUP(R59,審判員!$A:$C,3,FALSE))=TRUE,"",VLOOKUP(R59,審判員!$A:$C,3,FALSE))</f>
        <v/>
      </c>
      <c r="U60" s="102"/>
      <c r="V60" s="103" t="str">
        <f>IF(ISERROR(VLOOKUP(CONCATENATE($V$39,"_",W60),選手名簿!$A:$E,5,FALSE))=TRUE,"",VLOOKUP(CONCATENATE($V$39,"_",W60),選手名簿!$A:$E,5,FALSE))</f>
        <v/>
      </c>
      <c r="W60" s="104"/>
      <c r="X60" s="104"/>
      <c r="Y60" s="104"/>
      <c r="Z60" s="95"/>
      <c r="AA60" s="104"/>
      <c r="AB60" s="104"/>
      <c r="AC60" s="104"/>
      <c r="AD60" s="103" t="str">
        <f>IF(ISERROR(VLOOKUP(CONCATENATE($AD$39,"_",AC60),選手名簿!$A:$E,5,FALSE))=TRUE,"",VLOOKUP(CONCATENATE($AD$39,"_",AC60),選手名簿!$A:$E,5,FALSE))</f>
        <v/>
      </c>
      <c r="AE60" s="217"/>
    </row>
    <row r="61" spans="1:31" ht="9.9499999999999993" customHeight="1" x14ac:dyDescent="0.15">
      <c r="E61" s="105"/>
      <c r="U61" s="105"/>
    </row>
    <row r="62" spans="1:31" ht="9.9499999999999993" customHeight="1" x14ac:dyDescent="0.15">
      <c r="E62" s="105"/>
      <c r="U62" s="105"/>
    </row>
    <row r="63" spans="1:31" ht="9.9499999999999993" customHeight="1" x14ac:dyDescent="0.15"/>
    <row r="64" spans="1:31" ht="9.9499999999999993" customHeight="1" x14ac:dyDescent="0.15"/>
    <row r="65" spans="1:31" ht="9.9499999999999993" customHeight="1" x14ac:dyDescent="0.15"/>
    <row r="66" spans="1:31" ht="9.9499999999999993" customHeight="1" x14ac:dyDescent="0.15"/>
    <row r="67" spans="1:31" ht="9.9499999999999993" customHeight="1" thickBot="1" x14ac:dyDescent="0.2">
      <c r="E67" s="105"/>
      <c r="U67" s="105"/>
    </row>
    <row r="68" spans="1:31" ht="27.4" customHeight="1" x14ac:dyDescent="0.15">
      <c r="A68" s="221" t="s">
        <v>413</v>
      </c>
      <c r="B68" s="1054"/>
      <c r="C68" s="1055"/>
      <c r="D68" s="1056"/>
      <c r="E68" s="1049">
        <f>予選リーグ!B29</f>
        <v>0.59027777777777779</v>
      </c>
      <c r="F68" s="1029">
        <f>F7</f>
        <v>0</v>
      </c>
      <c r="G68" s="1026" t="str">
        <f>IF(I68="","",SUM(I68:I69))</f>
        <v/>
      </c>
      <c r="H68" s="1032" t="s">
        <v>240</v>
      </c>
      <c r="I68" s="81"/>
      <c r="J68" s="81" t="s">
        <v>120</v>
      </c>
      <c r="K68" s="81"/>
      <c r="L68" s="1032" t="s">
        <v>241</v>
      </c>
      <c r="M68" s="1026" t="str">
        <f>IF(K68="","",SUM(K68:K69))</f>
        <v/>
      </c>
      <c r="N68" s="1029">
        <f>F5</f>
        <v>0</v>
      </c>
      <c r="O68" s="1037"/>
      <c r="Q68" s="221" t="s">
        <v>413</v>
      </c>
      <c r="R68" s="1054"/>
      <c r="S68" s="1055"/>
      <c r="T68" s="1056"/>
      <c r="U68" s="1049">
        <f>予選リーグ!B31</f>
        <v>0.625</v>
      </c>
      <c r="V68" s="1029">
        <f>V7</f>
        <v>0</v>
      </c>
      <c r="W68" s="1026" t="str">
        <f>IF(Y68="","",SUM(Y68:Y69))</f>
        <v/>
      </c>
      <c r="X68" s="1032" t="s">
        <v>240</v>
      </c>
      <c r="Y68" s="81"/>
      <c r="Z68" s="81" t="s">
        <v>120</v>
      </c>
      <c r="AA68" s="81"/>
      <c r="AB68" s="1032" t="s">
        <v>241</v>
      </c>
      <c r="AC68" s="1026" t="str">
        <f>IF(AA68="","",SUM(AA68:AA69))</f>
        <v/>
      </c>
      <c r="AD68" s="1029">
        <f>V5</f>
        <v>0</v>
      </c>
      <c r="AE68" s="1037"/>
    </row>
    <row r="69" spans="1:31" ht="27.4" customHeight="1" x14ac:dyDescent="0.15">
      <c r="A69" s="222" t="s">
        <v>414</v>
      </c>
      <c r="B69" s="1052"/>
      <c r="C69" s="1052"/>
      <c r="D69" s="1053"/>
      <c r="E69" s="1050"/>
      <c r="F69" s="1030"/>
      <c r="G69" s="1027"/>
      <c r="H69" s="1033"/>
      <c r="J69" s="75" t="s">
        <v>121</v>
      </c>
      <c r="L69" s="1033"/>
      <c r="M69" s="1027"/>
      <c r="N69" s="1030"/>
      <c r="O69" s="1038"/>
      <c r="Q69" s="222" t="s">
        <v>414</v>
      </c>
      <c r="R69" s="1052"/>
      <c r="S69" s="1052"/>
      <c r="T69" s="1053"/>
      <c r="U69" s="1050"/>
      <c r="V69" s="1030"/>
      <c r="W69" s="1027"/>
      <c r="X69" s="1033"/>
      <c r="Z69" s="75" t="s">
        <v>121</v>
      </c>
      <c r="AB69" s="1033"/>
      <c r="AC69" s="1027"/>
      <c r="AD69" s="1030"/>
      <c r="AE69" s="1038"/>
    </row>
    <row r="70" spans="1:31" ht="27.4" customHeight="1" thickBot="1" x14ac:dyDescent="0.2">
      <c r="A70" s="222" t="s">
        <v>415</v>
      </c>
      <c r="B70" s="1054"/>
      <c r="C70" s="1055"/>
      <c r="D70" s="1056"/>
      <c r="E70" s="1051"/>
      <c r="F70" s="1031"/>
      <c r="G70" s="1028"/>
      <c r="H70" s="1034"/>
      <c r="I70" s="82"/>
      <c r="J70" s="82" t="s">
        <v>214</v>
      </c>
      <c r="K70" s="82"/>
      <c r="L70" s="1034"/>
      <c r="M70" s="1028"/>
      <c r="N70" s="1031"/>
      <c r="O70" s="1039"/>
      <c r="Q70" s="222" t="s">
        <v>415</v>
      </c>
      <c r="R70" s="1054"/>
      <c r="S70" s="1055"/>
      <c r="T70" s="1056"/>
      <c r="U70" s="1051"/>
      <c r="V70" s="1031"/>
      <c r="W70" s="1028"/>
      <c r="X70" s="1034"/>
      <c r="Y70" s="82"/>
      <c r="Z70" s="82" t="s">
        <v>214</v>
      </c>
      <c r="AA70" s="82"/>
      <c r="AB70" s="1034"/>
      <c r="AC70" s="1028"/>
      <c r="AD70" s="1031"/>
      <c r="AE70" s="1039"/>
    </row>
    <row r="71" spans="1:31" ht="27.4" customHeight="1" thickTop="1" x14ac:dyDescent="0.15">
      <c r="A71" s="1041" t="s">
        <v>285</v>
      </c>
      <c r="B71" s="1041"/>
      <c r="C71" s="1041"/>
      <c r="D71" s="1042"/>
      <c r="E71" s="218" t="s">
        <v>411</v>
      </c>
      <c r="F71" s="84" t="s">
        <v>216</v>
      </c>
      <c r="G71" s="84" t="s">
        <v>292</v>
      </c>
      <c r="H71" s="84" t="s">
        <v>149</v>
      </c>
      <c r="I71" s="220" t="s">
        <v>412</v>
      </c>
      <c r="J71" s="85"/>
      <c r="K71" s="220" t="s">
        <v>412</v>
      </c>
      <c r="L71" s="84" t="s">
        <v>149</v>
      </c>
      <c r="M71" s="84" t="s">
        <v>292</v>
      </c>
      <c r="N71" s="84" t="s">
        <v>216</v>
      </c>
      <c r="O71" s="219" t="s">
        <v>411</v>
      </c>
      <c r="Q71" s="1041" t="s">
        <v>285</v>
      </c>
      <c r="R71" s="1041"/>
      <c r="S71" s="1041"/>
      <c r="T71" s="1042"/>
      <c r="U71" s="218" t="s">
        <v>411</v>
      </c>
      <c r="V71" s="84" t="s">
        <v>216</v>
      </c>
      <c r="W71" s="84" t="s">
        <v>292</v>
      </c>
      <c r="X71" s="84" t="s">
        <v>149</v>
      </c>
      <c r="Y71" s="220" t="s">
        <v>412</v>
      </c>
      <c r="Z71" s="85"/>
      <c r="AA71" s="220" t="s">
        <v>412</v>
      </c>
      <c r="AB71" s="84" t="s">
        <v>149</v>
      </c>
      <c r="AC71" s="84" t="s">
        <v>292</v>
      </c>
      <c r="AD71" s="84" t="s">
        <v>216</v>
      </c>
      <c r="AE71" s="219" t="s">
        <v>411</v>
      </c>
    </row>
    <row r="72" spans="1:31" ht="20.25" hidden="1" customHeight="1" x14ac:dyDescent="0.15">
      <c r="E72" s="87" t="s">
        <v>257</v>
      </c>
      <c r="F72" s="88" t="str">
        <f>IF(ISERROR(VLOOKUP(CONCATENATE($F$68,"_",G72),選手名簿!$A:$E,5,FALSE))=TRUE,"",VLOOKUP(CONCATENATE($F$68,"_",G72),選手名簿!$A:$E,5,FALSE))</f>
        <v/>
      </c>
      <c r="G72" s="89"/>
      <c r="H72" s="89"/>
      <c r="I72" s="89"/>
      <c r="J72" s="90"/>
      <c r="K72" s="89"/>
      <c r="L72" s="89"/>
      <c r="M72" s="89"/>
      <c r="N72" s="88" t="str">
        <f>IF(ISERROR(VLOOKUP(CONCATENATE($N$68,"_",M72),選手名簿!$A:$E,5,FALSE))=TRUE,"",VLOOKUP(CONCATENATE($N$68,"_",M72),選手名簿!$A:$E,5,FALSE))</f>
        <v/>
      </c>
      <c r="O72" s="101"/>
      <c r="U72" s="87" t="s">
        <v>257</v>
      </c>
      <c r="V72" s="88" t="str">
        <f>IF(ISERROR(VLOOKUP(CONCATENATE($V$68,"_",W72),選手名簿!$A:$E,5,FALSE))=TRUE,"",VLOOKUP(CONCATENATE($V$68,"_",W72),選手名簿!$A:$E,5,FALSE))</f>
        <v/>
      </c>
      <c r="W72" s="89"/>
      <c r="X72" s="89"/>
      <c r="Y72" s="89"/>
      <c r="Z72" s="90"/>
      <c r="AA72" s="89"/>
      <c r="AB72" s="89"/>
      <c r="AC72" s="89"/>
      <c r="AD72" s="88" t="str">
        <f>IF(ISERROR(VLOOKUP(CONCATENATE($AD$68,"_",AC72),選手名簿!$A:$E,5,FALSE))=TRUE,"",VLOOKUP(CONCATENATE($AD$68,"_",AC72),選手名簿!$A:$E,5,FALSE))</f>
        <v/>
      </c>
      <c r="AE72" s="101"/>
    </row>
    <row r="73" spans="1:31" ht="20.25" hidden="1" customHeight="1" x14ac:dyDescent="0.15">
      <c r="E73" s="87" t="s">
        <v>257</v>
      </c>
      <c r="F73" s="88" t="str">
        <f>IF(ISERROR(VLOOKUP(CONCATENATE($F$68,"_",G73),選手名簿!$A:$E,5,FALSE))=TRUE,"",VLOOKUP(CONCATENATE($F$68,"_",G73),選手名簿!$A:$E,5,FALSE))</f>
        <v/>
      </c>
      <c r="G73" s="89"/>
      <c r="H73" s="89"/>
      <c r="I73" s="89"/>
      <c r="J73" s="90"/>
      <c r="K73" s="89"/>
      <c r="L73" s="89"/>
      <c r="M73" s="89"/>
      <c r="N73" s="88" t="str">
        <f>IF(ISERROR(VLOOKUP(CONCATENATE($N$68,"_",M73),選手名簿!$A:$E,5,FALSE))=TRUE,"",VLOOKUP(CONCATENATE($N$68,"_",M73),選手名簿!$A:$E,5,FALSE))</f>
        <v/>
      </c>
      <c r="O73" s="101"/>
      <c r="U73" s="87" t="s">
        <v>257</v>
      </c>
      <c r="V73" s="88" t="str">
        <f>IF(ISERROR(VLOOKUP(CONCATENATE($V$68,"_",W73),選手名簿!$A:$E,5,FALSE))=TRUE,"",VLOOKUP(CONCATENATE($V$68,"_",W73),選手名簿!$A:$E,5,FALSE))</f>
        <v/>
      </c>
      <c r="W73" s="89"/>
      <c r="X73" s="89"/>
      <c r="Y73" s="89"/>
      <c r="Z73" s="90"/>
      <c r="AA73" s="89"/>
      <c r="AB73" s="89"/>
      <c r="AC73" s="89"/>
      <c r="AD73" s="88" t="str">
        <f>IF(ISERROR(VLOOKUP(CONCATENATE($AD$68,"_",AC73),選手名簿!$A:$E,5,FALSE))=TRUE,"",VLOOKUP(CONCATENATE($AD$68,"_",AC73),選手名簿!$A:$E,5,FALSE))</f>
        <v/>
      </c>
      <c r="AE73" s="101"/>
    </row>
    <row r="74" spans="1:31" ht="20.25" hidden="1" customHeight="1" x14ac:dyDescent="0.15">
      <c r="E74" s="87" t="s">
        <v>257</v>
      </c>
      <c r="F74" s="88" t="str">
        <f>IF(ISERROR(VLOOKUP(CONCATENATE($F$68,"_",G74),選手名簿!$A:$E,5,FALSE))=TRUE,"",VLOOKUP(CONCATENATE($F$68,"_",G74),選手名簿!$A:$E,5,FALSE))</f>
        <v/>
      </c>
      <c r="G74" s="89"/>
      <c r="H74" s="89"/>
      <c r="I74" s="89"/>
      <c r="J74" s="90"/>
      <c r="K74" s="89"/>
      <c r="L74" s="89"/>
      <c r="M74" s="89"/>
      <c r="N74" s="88" t="str">
        <f>IF(ISERROR(VLOOKUP(CONCATENATE($N$68,"_",M74),選手名簿!$A:$E,5,FALSE))=TRUE,"",VLOOKUP(CONCATENATE($N$68,"_",M74),選手名簿!$A:$E,5,FALSE))</f>
        <v/>
      </c>
      <c r="O74" s="101"/>
      <c r="U74" s="87" t="s">
        <v>257</v>
      </c>
      <c r="V74" s="88" t="str">
        <f>IF(ISERROR(VLOOKUP(CONCATENATE($V$68,"_",W74),選手名簿!$A:$E,5,FALSE))=TRUE,"",VLOOKUP(CONCATENATE($V$68,"_",W74),選手名簿!$A:$E,5,FALSE))</f>
        <v/>
      </c>
      <c r="W74" s="89"/>
      <c r="X74" s="89"/>
      <c r="Y74" s="89"/>
      <c r="Z74" s="90"/>
      <c r="AA74" s="89"/>
      <c r="AB74" s="89"/>
      <c r="AC74" s="89"/>
      <c r="AD74" s="88" t="str">
        <f>IF(ISERROR(VLOOKUP(CONCATENATE($AD$68,"_",AC74),選手名簿!$A:$E,5,FALSE))=TRUE,"",VLOOKUP(CONCATENATE($AD$68,"_",AC74),選手名簿!$A:$E,5,FALSE))</f>
        <v/>
      </c>
      <c r="AE74" s="101"/>
    </row>
    <row r="75" spans="1:31" ht="20.25" hidden="1" customHeight="1" x14ac:dyDescent="0.15">
      <c r="E75" s="87" t="s">
        <v>257</v>
      </c>
      <c r="F75" s="88" t="str">
        <f>IF(ISERROR(VLOOKUP(CONCATENATE($F$68,"_",G75),選手名簿!$A:$E,5,FALSE))=TRUE,"",VLOOKUP(CONCATENATE($F$68,"_",G75),選手名簿!$A:$E,5,FALSE))</f>
        <v/>
      </c>
      <c r="G75" s="89"/>
      <c r="H75" s="89"/>
      <c r="I75" s="89"/>
      <c r="J75" s="90"/>
      <c r="K75" s="89"/>
      <c r="L75" s="89"/>
      <c r="M75" s="89"/>
      <c r="N75" s="88" t="str">
        <f>IF(ISERROR(VLOOKUP(CONCATENATE($N$68,"_",M75),選手名簿!$A:$E,5,FALSE))=TRUE,"",VLOOKUP(CONCATENATE($N$68,"_",M75),選手名簿!$A:$E,5,FALSE))</f>
        <v/>
      </c>
      <c r="O75" s="101"/>
      <c r="U75" s="87" t="s">
        <v>257</v>
      </c>
      <c r="V75" s="88" t="str">
        <f>IF(ISERROR(VLOOKUP(CONCATENATE($V$68,"_",W75),選手名簿!$A:$E,5,FALSE))=TRUE,"",VLOOKUP(CONCATENATE($V$68,"_",W75),選手名簿!$A:$E,5,FALSE))</f>
        <v/>
      </c>
      <c r="W75" s="89"/>
      <c r="X75" s="89"/>
      <c r="Y75" s="89"/>
      <c r="Z75" s="90"/>
      <c r="AA75" s="89"/>
      <c r="AB75" s="89"/>
      <c r="AC75" s="89"/>
      <c r="AD75" s="88" t="str">
        <f>IF(ISERROR(VLOOKUP(CONCATENATE($AD$68,"_",AC75),選手名簿!$A:$E,5,FALSE))=TRUE,"",VLOOKUP(CONCATENATE($AD$68,"_",AC75),選手名簿!$A:$E,5,FALSE))</f>
        <v/>
      </c>
      <c r="AE75" s="101"/>
    </row>
    <row r="76" spans="1:31" ht="20.25" hidden="1" customHeight="1" x14ac:dyDescent="0.15">
      <c r="E76" s="87" t="s">
        <v>257</v>
      </c>
      <c r="F76" s="88" t="str">
        <f>IF(ISERROR(VLOOKUP(CONCATENATE($F$68,"_",G76),選手名簿!$A:$E,5,FALSE))=TRUE,"",VLOOKUP(CONCATENATE($F$68,"_",G76),選手名簿!$A:$E,5,FALSE))</f>
        <v/>
      </c>
      <c r="G76" s="89"/>
      <c r="H76" s="89"/>
      <c r="I76" s="89"/>
      <c r="J76" s="90"/>
      <c r="K76" s="89"/>
      <c r="L76" s="89"/>
      <c r="M76" s="89"/>
      <c r="N76" s="88" t="str">
        <f>IF(ISERROR(VLOOKUP(CONCATENATE($N$68,"_",M76),選手名簿!$A:$E,5,FALSE))=TRUE,"",VLOOKUP(CONCATENATE($N$68,"_",M76),選手名簿!$A:$E,5,FALSE))</f>
        <v/>
      </c>
      <c r="O76" s="101"/>
      <c r="U76" s="87" t="s">
        <v>257</v>
      </c>
      <c r="V76" s="88" t="str">
        <f>IF(ISERROR(VLOOKUP(CONCATENATE($V$68,"_",W76),選手名簿!$A:$E,5,FALSE))=TRUE,"",VLOOKUP(CONCATENATE($V$68,"_",W76),選手名簿!$A:$E,5,FALSE))</f>
        <v/>
      </c>
      <c r="W76" s="89"/>
      <c r="X76" s="89"/>
      <c r="Y76" s="89"/>
      <c r="Z76" s="90"/>
      <c r="AA76" s="89"/>
      <c r="AB76" s="89"/>
      <c r="AC76" s="89"/>
      <c r="AD76" s="88" t="str">
        <f>IF(ISERROR(VLOOKUP(CONCATENATE($AD$68,"_",AC76),選手名簿!$A:$E,5,FALSE))=TRUE,"",VLOOKUP(CONCATENATE($AD$68,"_",AC76),選手名簿!$A:$E,5,FALSE))</f>
        <v/>
      </c>
      <c r="AE76" s="101"/>
    </row>
    <row r="77" spans="1:31" ht="20.25" hidden="1" customHeight="1" x14ac:dyDescent="0.15">
      <c r="E77" s="87" t="s">
        <v>257</v>
      </c>
      <c r="F77" s="88" t="str">
        <f>IF(ISERROR(VLOOKUP(CONCATENATE($F$68,"_",G77),選手名簿!$A:$E,5,FALSE))=TRUE,"",VLOOKUP(CONCATENATE($F$68,"_",G77),選手名簿!$A:$E,5,FALSE))</f>
        <v/>
      </c>
      <c r="G77" s="89"/>
      <c r="H77" s="89"/>
      <c r="I77" s="89"/>
      <c r="J77" s="90"/>
      <c r="K77" s="89"/>
      <c r="L77" s="89"/>
      <c r="M77" s="89"/>
      <c r="N77" s="88" t="str">
        <f>IF(ISERROR(VLOOKUP(CONCATENATE($N$68,"_",M77),選手名簿!$A:$E,5,FALSE))=TRUE,"",VLOOKUP(CONCATENATE($N$68,"_",M77),選手名簿!$A:$E,5,FALSE))</f>
        <v/>
      </c>
      <c r="O77" s="101"/>
      <c r="U77" s="87" t="s">
        <v>257</v>
      </c>
      <c r="V77" s="88" t="str">
        <f>IF(ISERROR(VLOOKUP(CONCATENATE($V$68,"_",W77),選手名簿!$A:$E,5,FALSE))=TRUE,"",VLOOKUP(CONCATENATE($V$68,"_",W77),選手名簿!$A:$E,5,FALSE))</f>
        <v/>
      </c>
      <c r="W77" s="89"/>
      <c r="X77" s="89"/>
      <c r="Y77" s="89"/>
      <c r="Z77" s="90"/>
      <c r="AA77" s="89"/>
      <c r="AB77" s="89"/>
      <c r="AC77" s="89"/>
      <c r="AD77" s="88" t="str">
        <f>IF(ISERROR(VLOOKUP(CONCATENATE($AD$68,"_",AC77),選手名簿!$A:$E,5,FALSE))=TRUE,"",VLOOKUP(CONCATENATE($AD$68,"_",AC77),選手名簿!$A:$E,5,FALSE))</f>
        <v/>
      </c>
      <c r="AE77" s="101"/>
    </row>
    <row r="78" spans="1:31" ht="20.25" hidden="1" customHeight="1" x14ac:dyDescent="0.15">
      <c r="E78" s="87" t="s">
        <v>257</v>
      </c>
      <c r="F78" s="88" t="str">
        <f>IF(ISERROR(VLOOKUP(CONCATENATE($F$68,"_",G78),選手名簿!$A:$E,5,FALSE))=TRUE,"",VLOOKUP(CONCATENATE($F$68,"_",G78),選手名簿!$A:$E,5,FALSE))</f>
        <v/>
      </c>
      <c r="G78" s="89"/>
      <c r="H78" s="89"/>
      <c r="I78" s="89"/>
      <c r="J78" s="90"/>
      <c r="K78" s="89"/>
      <c r="L78" s="89"/>
      <c r="M78" s="89"/>
      <c r="N78" s="88" t="str">
        <f>IF(ISERROR(VLOOKUP(CONCATENATE($N$68,"_",M78),選手名簿!$A:$E,5,FALSE))=TRUE,"",VLOOKUP(CONCATENATE($N$68,"_",M78),選手名簿!$A:$E,5,FALSE))</f>
        <v/>
      </c>
      <c r="O78" s="101"/>
      <c r="U78" s="87" t="s">
        <v>257</v>
      </c>
      <c r="V78" s="88" t="str">
        <f>IF(ISERROR(VLOOKUP(CONCATENATE($V$68,"_",W78),選手名簿!$A:$E,5,FALSE))=TRUE,"",VLOOKUP(CONCATENATE($V$68,"_",W78),選手名簿!$A:$E,5,FALSE))</f>
        <v/>
      </c>
      <c r="W78" s="89"/>
      <c r="X78" s="89"/>
      <c r="Y78" s="89"/>
      <c r="Z78" s="90"/>
      <c r="AA78" s="89"/>
      <c r="AB78" s="89"/>
      <c r="AC78" s="89"/>
      <c r="AD78" s="88" t="str">
        <f>IF(ISERROR(VLOOKUP(CONCATENATE($AD$68,"_",AC78),選手名簿!$A:$E,5,FALSE))=TRUE,"",VLOOKUP(CONCATENATE($AD$68,"_",AC78),選手名簿!$A:$E,5,FALSE))</f>
        <v/>
      </c>
      <c r="AE78" s="101"/>
    </row>
    <row r="79" spans="1:31" ht="20.25" hidden="1" customHeight="1" x14ac:dyDescent="0.15">
      <c r="E79" s="87" t="s">
        <v>257</v>
      </c>
      <c r="F79" s="88" t="str">
        <f>IF(ISERROR(VLOOKUP(CONCATENATE($F$68,"_",G79),選手名簿!$A:$E,5,FALSE))=TRUE,"",VLOOKUP(CONCATENATE($F$68,"_",G79),選手名簿!$A:$E,5,FALSE))</f>
        <v/>
      </c>
      <c r="G79" s="89"/>
      <c r="H79" s="89"/>
      <c r="I79" s="89"/>
      <c r="J79" s="90"/>
      <c r="K79" s="89"/>
      <c r="L79" s="89"/>
      <c r="M79" s="89"/>
      <c r="N79" s="88" t="str">
        <f>IF(ISERROR(VLOOKUP(CONCATENATE($N$68,"_",M79),選手名簿!$A:$E,5,FALSE))=TRUE,"",VLOOKUP(CONCATENATE($N$68,"_",M79),選手名簿!$A:$E,5,FALSE))</f>
        <v/>
      </c>
      <c r="O79" s="101"/>
      <c r="U79" s="87" t="s">
        <v>257</v>
      </c>
      <c r="V79" s="88" t="str">
        <f>IF(ISERROR(VLOOKUP(CONCATENATE($V$68,"_",W79),選手名簿!$A:$E,5,FALSE))=TRUE,"",VLOOKUP(CONCATENATE($V$68,"_",W79),選手名簿!$A:$E,5,FALSE))</f>
        <v/>
      </c>
      <c r="W79" s="89"/>
      <c r="X79" s="89"/>
      <c r="Y79" s="89"/>
      <c r="Z79" s="90"/>
      <c r="AA79" s="89"/>
      <c r="AB79" s="89"/>
      <c r="AC79" s="89"/>
      <c r="AD79" s="88" t="str">
        <f>IF(ISERROR(VLOOKUP(CONCATENATE($AD$68,"_",AC79),選手名簿!$A:$E,5,FALSE))=TRUE,"",VLOOKUP(CONCATENATE($AD$68,"_",AC79),選手名簿!$A:$E,5,FALSE))</f>
        <v/>
      </c>
      <c r="AE79" s="101"/>
    </row>
    <row r="80" spans="1:31" ht="20.25" hidden="1" customHeight="1" x14ac:dyDescent="0.15">
      <c r="E80" s="87" t="s">
        <v>257</v>
      </c>
      <c r="F80" s="88" t="str">
        <f>IF(ISERROR(VLOOKUP(CONCATENATE($F$68,"_",G80),選手名簿!$A:$E,5,FALSE))=TRUE,"",VLOOKUP(CONCATENATE($F$68,"_",G80),選手名簿!$A:$E,5,FALSE))</f>
        <v/>
      </c>
      <c r="G80" s="89"/>
      <c r="H80" s="89"/>
      <c r="I80" s="89"/>
      <c r="J80" s="90"/>
      <c r="K80" s="89"/>
      <c r="L80" s="89"/>
      <c r="M80" s="89"/>
      <c r="N80" s="88" t="str">
        <f>IF(ISERROR(VLOOKUP(CONCATENATE($N$68,"_",M80),選手名簿!$A:$E,5,FALSE))=TRUE,"",VLOOKUP(CONCATENATE($N$68,"_",M80),選手名簿!$A:$E,5,FALSE))</f>
        <v/>
      </c>
      <c r="O80" s="101"/>
      <c r="U80" s="87" t="s">
        <v>257</v>
      </c>
      <c r="V80" s="88" t="str">
        <f>IF(ISERROR(VLOOKUP(CONCATENATE($V$68,"_",W80),選手名簿!$A:$E,5,FALSE))=TRUE,"",VLOOKUP(CONCATENATE($V$68,"_",W80),選手名簿!$A:$E,5,FALSE))</f>
        <v/>
      </c>
      <c r="W80" s="89"/>
      <c r="X80" s="89"/>
      <c r="Y80" s="89"/>
      <c r="Z80" s="90"/>
      <c r="AA80" s="89"/>
      <c r="AB80" s="89"/>
      <c r="AC80" s="89"/>
      <c r="AD80" s="88" t="str">
        <f>IF(ISERROR(VLOOKUP(CONCATENATE($AD$68,"_",AC80),選手名簿!$A:$E,5,FALSE))=TRUE,"",VLOOKUP(CONCATENATE($AD$68,"_",AC80),選手名簿!$A:$E,5,FALSE))</f>
        <v/>
      </c>
      <c r="AE80" s="101"/>
    </row>
    <row r="81" spans="1:31" ht="20.25" hidden="1" customHeight="1" thickBot="1" x14ac:dyDescent="0.2">
      <c r="E81" s="92" t="s">
        <v>257</v>
      </c>
      <c r="F81" s="93" t="str">
        <f>IF(ISERROR(VLOOKUP(CONCATENATE($F$68,"_",G81),選手名簿!$A:$E,5,FALSE))=TRUE,"",VLOOKUP(CONCATENATE($F$68,"_",G81),選手名簿!$A:$E,5,FALSE))</f>
        <v/>
      </c>
      <c r="G81" s="94"/>
      <c r="H81" s="94"/>
      <c r="I81" s="94"/>
      <c r="J81" s="95"/>
      <c r="K81" s="94"/>
      <c r="L81" s="94"/>
      <c r="M81" s="94"/>
      <c r="N81" s="93" t="str">
        <f>IF(ISERROR(VLOOKUP(CONCATENATE($N$68,"_",M81),選手名簿!$A:$E,5,FALSE))=TRUE,"",VLOOKUP(CONCATENATE($N$68,"_",M81),選手名簿!$A:$E,5,FALSE))</f>
        <v/>
      </c>
      <c r="O81" s="101"/>
      <c r="U81" s="92" t="s">
        <v>257</v>
      </c>
      <c r="V81" s="93" t="str">
        <f>IF(ISERROR(VLOOKUP(CONCATENATE($V$68,"_",W81),選手名簿!$A:$E,5,FALSE))=TRUE,"",VLOOKUP(CONCATENATE($V$68,"_",W81),選手名簿!$A:$E,5,FALSE))</f>
        <v/>
      </c>
      <c r="W81" s="94"/>
      <c r="X81" s="94"/>
      <c r="Y81" s="94"/>
      <c r="Z81" s="95"/>
      <c r="AA81" s="94"/>
      <c r="AB81" s="94"/>
      <c r="AC81" s="94"/>
      <c r="AD81" s="93" t="str">
        <f>IF(ISERROR(VLOOKUP(CONCATENATE($AD$68,"_",AC81),選手名簿!$A:$E,5,FALSE))=TRUE,"",VLOOKUP(CONCATENATE($AD$68,"_",AC81),選手名簿!$A:$E,5,FALSE))</f>
        <v/>
      </c>
      <c r="AE81" s="101"/>
    </row>
    <row r="82" spans="1:31" ht="20.25" customHeight="1" x14ac:dyDescent="0.15">
      <c r="A82" s="96" t="s">
        <v>255</v>
      </c>
      <c r="B82" s="1047"/>
      <c r="C82" s="1047"/>
      <c r="D82" s="1047"/>
      <c r="E82" s="87"/>
      <c r="F82" s="88" t="str">
        <f>IF(ISERROR(VLOOKUP(CONCATENATE($F$68,"_",G82),選手名簿!$A:$E,5,FALSE))=TRUE,"",VLOOKUP(CONCATENATE($F$68,"_",G82),選手名簿!$A:$E,5,FALSE))</f>
        <v/>
      </c>
      <c r="G82" s="89"/>
      <c r="H82" s="89"/>
      <c r="I82" s="89"/>
      <c r="J82" s="90"/>
      <c r="K82" s="89"/>
      <c r="L82" s="89"/>
      <c r="M82" s="89"/>
      <c r="N82" s="88" t="str">
        <f>IF(ISERROR(VLOOKUP(CONCATENATE($N$68,"_",M82),選手名簿!$A:$E,5,FALSE))=TRUE,"",VLOOKUP(CONCATENATE($N$68,"_",M82),選手名簿!$A:$E,5,FALSE))</f>
        <v/>
      </c>
      <c r="O82" s="216"/>
      <c r="Q82" s="96" t="s">
        <v>255</v>
      </c>
      <c r="R82" s="1047"/>
      <c r="S82" s="1047"/>
      <c r="T82" s="1048"/>
      <c r="U82" s="87"/>
      <c r="V82" s="88" t="str">
        <f>IF(ISERROR(VLOOKUP(CONCATENATE($V$68,"_",W82),選手名簿!$A:$E,5,FALSE))=TRUE,"",VLOOKUP(CONCATENATE($V$68,"_",W82),選手名簿!$A:$E,5,FALSE))</f>
        <v/>
      </c>
      <c r="W82" s="89"/>
      <c r="X82" s="89"/>
      <c r="Y82" s="89"/>
      <c r="Z82" s="90"/>
      <c r="AA82" s="89"/>
      <c r="AB82" s="89"/>
      <c r="AC82" s="89"/>
      <c r="AD82" s="88" t="str">
        <f>IF(ISERROR(VLOOKUP(CONCATENATE($AD$68,"_",AC82),選手名簿!$A:$E,5,FALSE))=TRUE,"",VLOOKUP(CONCATENATE($AD$68,"_",AC82),選手名簿!$A:$E,5,FALSE))</f>
        <v/>
      </c>
      <c r="AE82" s="216"/>
    </row>
    <row r="83" spans="1:31" ht="20.25" customHeight="1" x14ac:dyDescent="0.15">
      <c r="A83" s="72" t="s">
        <v>256</v>
      </c>
      <c r="B83" s="1035" t="str">
        <f>IF(ISERROR(VLOOKUP(B82,審判員!$A:$C,2,FALSE))=TRUE,"",VLOOKUP(B82,審判員!$A:$C,2,FALSE))</f>
        <v/>
      </c>
      <c r="C83" s="1036"/>
      <c r="D83" s="72" t="str">
        <f>IF(ISERROR(VLOOKUP(B82,審判員!$A:$C,3,FALSE))=TRUE,"",VLOOKUP(B82,審判員!$A:$C,3,FALSE))</f>
        <v/>
      </c>
      <c r="E83" s="98"/>
      <c r="F83" s="99" t="str">
        <f>IF(ISERROR(VLOOKUP(CONCATENATE($F$68,"_",G83),選手名簿!$A:$E,5,FALSE))=TRUE,"",VLOOKUP(CONCATENATE($F$68,"_",G83),選手名簿!$A:$E,5,FALSE))</f>
        <v/>
      </c>
      <c r="G83" s="100"/>
      <c r="H83" s="100"/>
      <c r="I83" s="100"/>
      <c r="J83" s="90"/>
      <c r="K83" s="100"/>
      <c r="L83" s="100"/>
      <c r="M83" s="100"/>
      <c r="N83" s="99" t="str">
        <f>IF(ISERROR(VLOOKUP(CONCATENATE($N$68,"_",M83),選手名簿!$A:$E,5,FALSE))=TRUE,"",VLOOKUP(CONCATENATE($N$68,"_",M83),選手名簿!$A:$E,5,FALSE))</f>
        <v/>
      </c>
      <c r="O83" s="216"/>
      <c r="Q83" s="72" t="s">
        <v>256</v>
      </c>
      <c r="R83" s="1035" t="str">
        <f>IF(ISERROR(VLOOKUP(R82,審判員!$A:$C,2,FALSE))=TRUE,"",VLOOKUP(R82,審判員!$A:$C,2,FALSE))</f>
        <v/>
      </c>
      <c r="S83" s="1036"/>
      <c r="T83" s="72" t="str">
        <f>IF(ISERROR(VLOOKUP(R82,審判員!$A:$C,3,FALSE))=TRUE,"",VLOOKUP(R82,審判員!$A:$C,3,FALSE))</f>
        <v/>
      </c>
      <c r="U83" s="98"/>
      <c r="V83" s="99" t="str">
        <f>IF(ISERROR(VLOOKUP(CONCATENATE($V$68,"_",W83),選手名簿!$A:$E,5,FALSE))=TRUE,"",VLOOKUP(CONCATENATE($V$68,"_",W83),選手名簿!$A:$E,5,FALSE))</f>
        <v/>
      </c>
      <c r="W83" s="100"/>
      <c r="X83" s="100"/>
      <c r="Y83" s="100"/>
      <c r="Z83" s="90"/>
      <c r="AA83" s="100"/>
      <c r="AB83" s="100"/>
      <c r="AC83" s="100"/>
      <c r="AD83" s="99" t="str">
        <f>IF(ISERROR(VLOOKUP(CONCATENATE($AD$68,"_",AC83),選手名簿!$A:$E,5,FALSE))=TRUE,"",VLOOKUP(CONCATENATE($AD$68,"_",AC83),選手名簿!$A:$E,5,FALSE))</f>
        <v/>
      </c>
      <c r="AE83" s="216"/>
    </row>
    <row r="84" spans="1:31" ht="20.25" customHeight="1" x14ac:dyDescent="0.15">
      <c r="A84" s="385" t="s">
        <v>255</v>
      </c>
      <c r="B84" s="1043"/>
      <c r="C84" s="1043"/>
      <c r="D84" s="1044"/>
      <c r="E84" s="98"/>
      <c r="F84" s="99" t="str">
        <f>IF(ISERROR(VLOOKUP(CONCATENATE($F$68,"_",G84),選手名簿!$A:$E,5,FALSE))=TRUE,"",VLOOKUP(CONCATENATE($F$68,"_",G84),選手名簿!$A:$E,5,FALSE))</f>
        <v/>
      </c>
      <c r="G84" s="100"/>
      <c r="H84" s="100"/>
      <c r="I84" s="100"/>
      <c r="J84" s="90"/>
      <c r="K84" s="100"/>
      <c r="L84" s="100"/>
      <c r="M84" s="100"/>
      <c r="N84" s="99" t="str">
        <f>IF(ISERROR(VLOOKUP(CONCATENATE($N$68,"_",M84),選手名簿!$A:$E,5,FALSE))=TRUE,"",VLOOKUP(CONCATENATE($N$68,"_",M84),選手名簿!$A:$E,5,FALSE))</f>
        <v/>
      </c>
      <c r="O84" s="216"/>
      <c r="Q84" s="385" t="s">
        <v>255</v>
      </c>
      <c r="R84" s="1043"/>
      <c r="S84" s="1043"/>
      <c r="T84" s="1044"/>
      <c r="U84" s="98"/>
      <c r="V84" s="99" t="str">
        <f>IF(ISERROR(VLOOKUP(CONCATENATE($V$68,"_",W84),選手名簿!$A:$E,5,FALSE))=TRUE,"",VLOOKUP(CONCATENATE($V$68,"_",W84),選手名簿!$A:$E,5,FALSE))</f>
        <v/>
      </c>
      <c r="W84" s="100"/>
      <c r="X84" s="100"/>
      <c r="Y84" s="100"/>
      <c r="Z84" s="90"/>
      <c r="AA84" s="100"/>
      <c r="AB84" s="100"/>
      <c r="AC84" s="100"/>
      <c r="AD84" s="99" t="str">
        <f>IF(ISERROR(VLOOKUP(CONCATENATE($AD$68,"_",AC84),選手名簿!$A:$E,5,FALSE))=TRUE,"",VLOOKUP(CONCATENATE($AD$68,"_",AC84),選手名簿!$A:$E,5,FALSE))</f>
        <v/>
      </c>
      <c r="AE84" s="216"/>
    </row>
    <row r="85" spans="1:31" ht="20.25" customHeight="1" x14ac:dyDescent="0.15">
      <c r="A85" s="385" t="s">
        <v>248</v>
      </c>
      <c r="B85" s="1045" t="str">
        <f>IF(ISERROR(VLOOKUP(B84,審判員!$A:$C,2,FALSE))=TRUE,"",VLOOKUP(B84,審判員!$A:$C,2,FALSE))</f>
        <v/>
      </c>
      <c r="C85" s="1046"/>
      <c r="D85" s="385" t="str">
        <f>IF(ISERROR(VLOOKUP(B84,審判員!$A:$C,3,FALSE))=TRUE,"",VLOOKUP(B84,審判員!$A:$C,3,FALSE))</f>
        <v/>
      </c>
      <c r="E85" s="98"/>
      <c r="F85" s="99" t="str">
        <f>IF(ISERROR(VLOOKUP(CONCATENATE($F$68,"_",G85),選手名簿!$A:$E,5,FALSE))=TRUE,"",VLOOKUP(CONCATENATE($F$68,"_",G85),選手名簿!$A:$E,5,FALSE))</f>
        <v/>
      </c>
      <c r="G85" s="100"/>
      <c r="H85" s="100"/>
      <c r="I85" s="100"/>
      <c r="J85" s="90"/>
      <c r="K85" s="100"/>
      <c r="L85" s="100"/>
      <c r="M85" s="100"/>
      <c r="N85" s="99" t="str">
        <f>IF(ISERROR(VLOOKUP(CONCATENATE($N$68,"_",M85),選手名簿!$A:$E,5,FALSE))=TRUE,"",VLOOKUP(CONCATENATE($N$68,"_",M85),選手名簿!$A:$E,5,FALSE))</f>
        <v/>
      </c>
      <c r="O85" s="216"/>
      <c r="Q85" s="385" t="s">
        <v>248</v>
      </c>
      <c r="R85" s="1045" t="str">
        <f>IF(ISERROR(VLOOKUP(R84,審判員!$A:$C,2,FALSE))=TRUE,"",VLOOKUP(R84,審判員!$A:$C,2,FALSE))</f>
        <v/>
      </c>
      <c r="S85" s="1046"/>
      <c r="T85" s="385" t="str">
        <f>IF(ISERROR(VLOOKUP(R84,審判員!$A:$C,3,FALSE))=TRUE,"",VLOOKUP(R84,審判員!$A:$C,3,FALSE))</f>
        <v/>
      </c>
      <c r="U85" s="98"/>
      <c r="V85" s="99" t="str">
        <f>IF(ISERROR(VLOOKUP(CONCATENATE($V$68,"_",W85),選手名簿!$A:$E,5,FALSE))=TRUE,"",VLOOKUP(CONCATENATE($V$68,"_",W85),選手名簿!$A:$E,5,FALSE))</f>
        <v/>
      </c>
      <c r="W85" s="100"/>
      <c r="X85" s="100"/>
      <c r="Y85" s="100"/>
      <c r="Z85" s="90"/>
      <c r="AA85" s="100"/>
      <c r="AB85" s="100"/>
      <c r="AC85" s="100"/>
      <c r="AD85" s="99" t="str">
        <f>IF(ISERROR(VLOOKUP(CONCATENATE($AD$68,"_",AC85),選手名簿!$A:$E,5,FALSE))=TRUE,"",VLOOKUP(CONCATENATE($AD$68,"_",AC85),選手名簿!$A:$E,5,FALSE))</f>
        <v/>
      </c>
      <c r="AE85" s="216"/>
    </row>
    <row r="86" spans="1:31" ht="20.25" customHeight="1" x14ac:dyDescent="0.15">
      <c r="A86" s="385" t="s">
        <v>255</v>
      </c>
      <c r="B86" s="1043"/>
      <c r="C86" s="1043"/>
      <c r="D86" s="1044"/>
      <c r="E86" s="98"/>
      <c r="F86" s="99" t="str">
        <f>IF(ISERROR(VLOOKUP(CONCATENATE($F$68,"_",G86),選手名簿!$A:$E,5,FALSE))=TRUE,"",VLOOKUP(CONCATENATE($F$68,"_",G86),選手名簿!$A:$E,5,FALSE))</f>
        <v/>
      </c>
      <c r="G86" s="100"/>
      <c r="H86" s="100"/>
      <c r="I86" s="100"/>
      <c r="J86" s="90"/>
      <c r="K86" s="100"/>
      <c r="L86" s="100"/>
      <c r="M86" s="100"/>
      <c r="N86" s="99" t="str">
        <f>IF(ISERROR(VLOOKUP(CONCATENATE($N$68,"_",M86),選手名簿!$A:$E,5,FALSE))=TRUE,"",VLOOKUP(CONCATENATE($N$68,"_",M86),選手名簿!$A:$E,5,FALSE))</f>
        <v/>
      </c>
      <c r="O86" s="216"/>
      <c r="Q86" s="385" t="s">
        <v>255</v>
      </c>
      <c r="R86" s="1043"/>
      <c r="S86" s="1043"/>
      <c r="T86" s="1044"/>
      <c r="U86" s="98"/>
      <c r="V86" s="99" t="str">
        <f>IF(ISERROR(VLOOKUP(CONCATENATE($V$68,"_",W86),選手名簿!$A:$E,5,FALSE))=TRUE,"",VLOOKUP(CONCATENATE($V$68,"_",W86),選手名簿!$A:$E,5,FALSE))</f>
        <v/>
      </c>
      <c r="W86" s="100"/>
      <c r="X86" s="100"/>
      <c r="Y86" s="100"/>
      <c r="Z86" s="90"/>
      <c r="AA86" s="100"/>
      <c r="AB86" s="100"/>
      <c r="AC86" s="100"/>
      <c r="AD86" s="99" t="str">
        <f>IF(ISERROR(VLOOKUP(CONCATENATE($AD$68,"_",AC86),選手名簿!$A:$E,5,FALSE))=TRUE,"",VLOOKUP(CONCATENATE($AD$68,"_",AC86),選手名簿!$A:$E,5,FALSE))</f>
        <v/>
      </c>
      <c r="AE86" s="216"/>
    </row>
    <row r="87" spans="1:31" ht="20.25" customHeight="1" x14ac:dyDescent="0.15">
      <c r="A87" s="385" t="s">
        <v>247</v>
      </c>
      <c r="B87" s="1045" t="str">
        <f>IF(ISERROR(VLOOKUP(B86,審判員!$A:$C,2,FALSE))=TRUE,"",VLOOKUP(B86,審判員!$A:$C,2,FALSE))</f>
        <v/>
      </c>
      <c r="C87" s="1046"/>
      <c r="D87" s="385" t="str">
        <f>IF(ISERROR(VLOOKUP(B86,審判員!$A:$C,3,FALSE))=TRUE,"",VLOOKUP(B86,審判員!$A:$C,3,FALSE))</f>
        <v/>
      </c>
      <c r="E87" s="98"/>
      <c r="F87" s="99" t="str">
        <f>IF(ISERROR(VLOOKUP(CONCATENATE($F$68,"_",G87),選手名簿!$A:$E,5,FALSE))=TRUE,"",VLOOKUP(CONCATENATE($F$68,"_",G87),選手名簿!$A:$E,5,FALSE))</f>
        <v/>
      </c>
      <c r="G87" s="100"/>
      <c r="H87" s="100"/>
      <c r="I87" s="100"/>
      <c r="J87" s="90"/>
      <c r="K87" s="100"/>
      <c r="L87" s="100"/>
      <c r="M87" s="100"/>
      <c r="N87" s="99" t="str">
        <f>IF(ISERROR(VLOOKUP(CONCATENATE($N$68,"_",M87),選手名簿!$A:$E,5,FALSE))=TRUE,"",VLOOKUP(CONCATENATE($N$68,"_",M87),選手名簿!$A:$E,5,FALSE))</f>
        <v/>
      </c>
      <c r="O87" s="216"/>
      <c r="Q87" s="385" t="s">
        <v>247</v>
      </c>
      <c r="R87" s="1045" t="str">
        <f>IF(ISERROR(VLOOKUP(R86,審判員!$A:$C,2,FALSE))=TRUE,"",VLOOKUP(R86,審判員!$A:$C,2,FALSE))</f>
        <v/>
      </c>
      <c r="S87" s="1046"/>
      <c r="T87" s="385" t="str">
        <f>IF(ISERROR(VLOOKUP(R86,審判員!$A:$C,3,FALSE))=TRUE,"",VLOOKUP(R86,審判員!$A:$C,3,FALSE))</f>
        <v/>
      </c>
      <c r="U87" s="98"/>
      <c r="V87" s="99" t="str">
        <f>IF(ISERROR(VLOOKUP(CONCATENATE($V$68,"_",W87),選手名簿!$A:$E,5,FALSE))=TRUE,"",VLOOKUP(CONCATENATE($V$68,"_",W87),選手名簿!$A:$E,5,FALSE))</f>
        <v/>
      </c>
      <c r="W87" s="100"/>
      <c r="X87" s="100"/>
      <c r="Y87" s="100"/>
      <c r="Z87" s="90"/>
      <c r="AA87" s="100"/>
      <c r="AB87" s="100"/>
      <c r="AC87" s="100"/>
      <c r="AD87" s="99" t="str">
        <f>IF(ISERROR(VLOOKUP(CONCATENATE($AD$68,"_",AC87),選手名簿!$A:$E,5,FALSE))=TRUE,"",VLOOKUP(CONCATENATE($AD$68,"_",AC87),選手名簿!$A:$E,5,FALSE))</f>
        <v/>
      </c>
      <c r="AE87" s="216"/>
    </row>
    <row r="88" spans="1:31" ht="20.25" customHeight="1" x14ac:dyDescent="0.15">
      <c r="A88" s="96" t="s">
        <v>255</v>
      </c>
      <c r="B88" s="1047"/>
      <c r="C88" s="1047"/>
      <c r="D88" s="1047"/>
      <c r="E88" s="98"/>
      <c r="F88" s="99" t="str">
        <f>IF(ISERROR(VLOOKUP(CONCATENATE($F$68,"_",G88),選手名簿!$A:$E,5,FALSE))=TRUE,"",VLOOKUP(CONCATENATE($F$68,"_",G88),選手名簿!$A:$E,5,FALSE))</f>
        <v/>
      </c>
      <c r="G88" s="100"/>
      <c r="H88" s="100"/>
      <c r="I88" s="100"/>
      <c r="J88" s="90"/>
      <c r="K88" s="100"/>
      <c r="L88" s="100"/>
      <c r="M88" s="100"/>
      <c r="N88" s="99" t="str">
        <f>IF(ISERROR(VLOOKUP(CONCATENATE($N$68,"_",M88),選手名簿!$A:$E,5,FALSE))=TRUE,"",VLOOKUP(CONCATENATE($N$68,"_",M88),選手名簿!$A:$E,5,FALSE))</f>
        <v/>
      </c>
      <c r="O88" s="216"/>
      <c r="Q88" s="96" t="s">
        <v>255</v>
      </c>
      <c r="R88" s="1047"/>
      <c r="S88" s="1047"/>
      <c r="T88" s="1048"/>
      <c r="U88" s="98"/>
      <c r="V88" s="99" t="str">
        <f>IF(ISERROR(VLOOKUP(CONCATENATE($V$68,"_",W88),選手名簿!$A:$E,5,FALSE))=TRUE,"",VLOOKUP(CONCATENATE($V$68,"_",W88),選手名簿!$A:$E,5,FALSE))</f>
        <v/>
      </c>
      <c r="W88" s="100"/>
      <c r="X88" s="100"/>
      <c r="Y88" s="100"/>
      <c r="Z88" s="90"/>
      <c r="AA88" s="100"/>
      <c r="AB88" s="100"/>
      <c r="AC88" s="100"/>
      <c r="AD88" s="99" t="str">
        <f>IF(ISERROR(VLOOKUP(CONCATENATE($AD$68,"_",AC88),選手名簿!$A:$E,5,FALSE))=TRUE,"",VLOOKUP(CONCATENATE($AD$68,"_",AC88),選手名簿!$A:$E,5,FALSE))</f>
        <v/>
      </c>
      <c r="AE88" s="216"/>
    </row>
    <row r="89" spans="1:31" ht="20.25" customHeight="1" thickBot="1" x14ac:dyDescent="0.2">
      <c r="A89" s="72" t="s">
        <v>246</v>
      </c>
      <c r="B89" s="1035" t="str">
        <f>IF(ISERROR(VLOOKUP(B88,審判員!$A:$C,2,FALSE))=TRUE,"",VLOOKUP(B88,審判員!$A:$C,2,FALSE))</f>
        <v/>
      </c>
      <c r="C89" s="1036"/>
      <c r="D89" s="72" t="str">
        <f>IF(ISERROR(VLOOKUP(B88,審判員!$A:$C,3,FALSE))=TRUE,"",VLOOKUP(B88,審判員!$A:$C,3,FALSE))</f>
        <v/>
      </c>
      <c r="E89" s="102"/>
      <c r="F89" s="103" t="str">
        <f>IF(ISERROR(VLOOKUP(CONCATENATE($F$68,"_",G89),選手名簿!$A:$E,5,FALSE))=TRUE,"",VLOOKUP(CONCATENATE($F$68,"_",G89),選手名簿!$A:$E,5,FALSE))</f>
        <v/>
      </c>
      <c r="G89" s="104"/>
      <c r="H89" s="104"/>
      <c r="I89" s="104"/>
      <c r="J89" s="95"/>
      <c r="K89" s="104"/>
      <c r="L89" s="104"/>
      <c r="M89" s="104"/>
      <c r="N89" s="103" t="str">
        <f>IF(ISERROR(VLOOKUP(CONCATENATE($N$68,"_",M89),選手名簿!$A:$E,5,FALSE))=TRUE,"",VLOOKUP(CONCATENATE($N$68,"_",M89),選手名簿!$A:$E,5,FALSE))</f>
        <v/>
      </c>
      <c r="O89" s="217"/>
      <c r="Q89" s="72" t="s">
        <v>246</v>
      </c>
      <c r="R89" s="1035" t="str">
        <f>IF(ISERROR(VLOOKUP(R88,審判員!$A:$C,2,FALSE))=TRUE,"",VLOOKUP(R88,審判員!$A:$C,2,FALSE))</f>
        <v/>
      </c>
      <c r="S89" s="1036"/>
      <c r="T89" s="72" t="str">
        <f>IF(ISERROR(VLOOKUP(R88,審判員!$A:$C,3,FALSE))=TRUE,"",VLOOKUP(R88,審判員!$A:$C,3,FALSE))</f>
        <v/>
      </c>
      <c r="U89" s="102"/>
      <c r="V89" s="103" t="str">
        <f>IF(ISERROR(VLOOKUP(CONCATENATE($V$68,"_",W89),選手名簿!$A:$E,5,FALSE))=TRUE,"",VLOOKUP(CONCATENATE($V$68,"_",W89),選手名簿!$A:$E,5,FALSE))</f>
        <v/>
      </c>
      <c r="W89" s="104"/>
      <c r="X89" s="104"/>
      <c r="Y89" s="104"/>
      <c r="Z89" s="95"/>
      <c r="AA89" s="104"/>
      <c r="AB89" s="104"/>
      <c r="AC89" s="104"/>
      <c r="AD89" s="103" t="str">
        <f>IF(ISERROR(VLOOKUP(CONCATENATE($AD$68,"_",AC89),選手名簿!$A:$E,5,FALSE))=TRUE,"",VLOOKUP(CONCATENATE($AD$68,"_",AC89),選手名簿!$A:$E,5,FALSE))</f>
        <v/>
      </c>
      <c r="AE89" s="217"/>
    </row>
  </sheetData>
  <mergeCells count="136">
    <mergeCell ref="F7:L7"/>
    <mergeCell ref="B24:D24"/>
    <mergeCell ref="B25:C25"/>
    <mergeCell ref="U39:U41"/>
    <mergeCell ref="V39:V41"/>
    <mergeCell ref="H10:H12"/>
    <mergeCell ref="L10:L12"/>
    <mergeCell ref="E10:E12"/>
    <mergeCell ref="F10:F12"/>
    <mergeCell ref="R24:T24"/>
    <mergeCell ref="G10:G12"/>
    <mergeCell ref="E39:E41"/>
    <mergeCell ref="U10:U12"/>
    <mergeCell ref="V10:V12"/>
    <mergeCell ref="M7:N7"/>
    <mergeCell ref="M10:M12"/>
    <mergeCell ref="N10:N12"/>
    <mergeCell ref="R25:S25"/>
    <mergeCell ref="B30:D30"/>
    <mergeCell ref="R30:T30"/>
    <mergeCell ref="B31:C31"/>
    <mergeCell ref="R31:S31"/>
    <mergeCell ref="B26:D26"/>
    <mergeCell ref="R26:T26"/>
    <mergeCell ref="M5:N5"/>
    <mergeCell ref="F5:L5"/>
    <mergeCell ref="F6:L6"/>
    <mergeCell ref="M6:N6"/>
    <mergeCell ref="V5:AB5"/>
    <mergeCell ref="A1:J1"/>
    <mergeCell ref="K1:N1"/>
    <mergeCell ref="Q1:Z1"/>
    <mergeCell ref="AA1:AD1"/>
    <mergeCell ref="AB10:AB12"/>
    <mergeCell ref="AC10:AC12"/>
    <mergeCell ref="AD10:AD12"/>
    <mergeCell ref="W10:W12"/>
    <mergeCell ref="V6:AB6"/>
    <mergeCell ref="V7:AB7"/>
    <mergeCell ref="AC5:AD5"/>
    <mergeCell ref="AC6:AD6"/>
    <mergeCell ref="AC7:AD7"/>
    <mergeCell ref="X10:X12"/>
    <mergeCell ref="X39:X41"/>
    <mergeCell ref="AB39:AB41"/>
    <mergeCell ref="AC39:AC41"/>
    <mergeCell ref="AD39:AD41"/>
    <mergeCell ref="B53:D53"/>
    <mergeCell ref="R53:T53"/>
    <mergeCell ref="F39:F41"/>
    <mergeCell ref="G39:G41"/>
    <mergeCell ref="H39:H41"/>
    <mergeCell ref="L39:L41"/>
    <mergeCell ref="M39:M41"/>
    <mergeCell ref="N39:N41"/>
    <mergeCell ref="W39:W41"/>
    <mergeCell ref="R40:T40"/>
    <mergeCell ref="R41:T41"/>
    <mergeCell ref="B40:D40"/>
    <mergeCell ref="B41:D41"/>
    <mergeCell ref="B39:D39"/>
    <mergeCell ref="R39:T39"/>
    <mergeCell ref="U68:U70"/>
    <mergeCell ref="V68:V70"/>
    <mergeCell ref="W68:W70"/>
    <mergeCell ref="E68:E70"/>
    <mergeCell ref="F68:F70"/>
    <mergeCell ref="G68:G70"/>
    <mergeCell ref="H68:H70"/>
    <mergeCell ref="L68:L70"/>
    <mergeCell ref="A71:D71"/>
    <mergeCell ref="Q71:T71"/>
    <mergeCell ref="M68:M70"/>
    <mergeCell ref="N68:N70"/>
    <mergeCell ref="O68:O70"/>
    <mergeCell ref="B69:D69"/>
    <mergeCell ref="B70:D70"/>
    <mergeCell ref="R69:T69"/>
    <mergeCell ref="R70:T70"/>
    <mergeCell ref="B68:D68"/>
    <mergeCell ref="R68:T68"/>
    <mergeCell ref="B89:C89"/>
    <mergeCell ref="R89:S89"/>
    <mergeCell ref="B85:C85"/>
    <mergeCell ref="R85:S85"/>
    <mergeCell ref="B86:D86"/>
    <mergeCell ref="R86:T86"/>
    <mergeCell ref="B87:C87"/>
    <mergeCell ref="R87:S87"/>
    <mergeCell ref="B82:D82"/>
    <mergeCell ref="R82:T82"/>
    <mergeCell ref="B83:C83"/>
    <mergeCell ref="R83:S83"/>
    <mergeCell ref="B84:D84"/>
    <mergeCell ref="R84:T84"/>
    <mergeCell ref="R60:S60"/>
    <mergeCell ref="B58:C58"/>
    <mergeCell ref="R58:S58"/>
    <mergeCell ref="B59:D59"/>
    <mergeCell ref="R59:T59"/>
    <mergeCell ref="O10:O12"/>
    <mergeCell ref="O39:O41"/>
    <mergeCell ref="B88:D88"/>
    <mergeCell ref="R88:T88"/>
    <mergeCell ref="B28:D28"/>
    <mergeCell ref="R28:T28"/>
    <mergeCell ref="B11:D11"/>
    <mergeCell ref="B12:D12"/>
    <mergeCell ref="R11:T11"/>
    <mergeCell ref="R12:T12"/>
    <mergeCell ref="B10:D10"/>
    <mergeCell ref="R10:T10"/>
    <mergeCell ref="AE10:AE12"/>
    <mergeCell ref="AE39:AE41"/>
    <mergeCell ref="AE68:AE70"/>
    <mergeCell ref="A13:D13"/>
    <mergeCell ref="Q13:T13"/>
    <mergeCell ref="A42:D42"/>
    <mergeCell ref="Q42:T42"/>
    <mergeCell ref="B54:C54"/>
    <mergeCell ref="R54:S54"/>
    <mergeCell ref="B55:D55"/>
    <mergeCell ref="R55:T55"/>
    <mergeCell ref="B56:C56"/>
    <mergeCell ref="R56:S56"/>
    <mergeCell ref="B29:C29"/>
    <mergeCell ref="R29:S29"/>
    <mergeCell ref="AD68:AD70"/>
    <mergeCell ref="X68:X70"/>
    <mergeCell ref="AB68:AB70"/>
    <mergeCell ref="AC68:AC70"/>
    <mergeCell ref="B27:C27"/>
    <mergeCell ref="R27:S27"/>
    <mergeCell ref="B57:D57"/>
    <mergeCell ref="R57:T57"/>
    <mergeCell ref="B60:C60"/>
  </mergeCells>
  <phoneticPr fontId="5"/>
  <printOptions horizontalCentered="1" verticalCentered="1"/>
  <pageMargins left="0" right="0" top="0" bottom="0" header="0.51181102362204722" footer="0.51181102362204722"/>
  <pageSetup paperSize="9" orientation="landscape" r:id="rId1"/>
  <headerFooter alignWithMargins="0"/>
  <extLst>
    <ext xmlns:x14="http://schemas.microsoft.com/office/spreadsheetml/2009/9/main" uri="{CCE6A557-97BC-4b89-ADB6-D9C93CAAB3DF}">
      <x14:dataValidations xmlns:xm="http://schemas.microsoft.com/office/excel/2006/main" count="3">
        <x14:dataValidation type="list" allowBlank="1" showInputMessage="1" showErrorMessage="1" xr:uid="{8075246B-FE42-4269-BD32-7766C5C874C5}">
          <x14:formula1>
            <xm:f>審判員!$I$1:$I$3</xm:f>
          </x14:formula1>
          <xm:sqref>E24:E31 U24:U31 O24:O31 AE24:AE31 E53:E60 U53:U60 O53:O60 AE53:AE60 E82:E89 U82:U89 O82:O89 AE82:AE89</xm:sqref>
        </x14:dataValidation>
        <x14:dataValidation type="list" allowBlank="1" showInputMessage="1" showErrorMessage="1" xr:uid="{383A1B81-255E-4F10-98A4-D84E42B2D7FF}">
          <x14:formula1>
            <xm:f>審判員!$K$1:$K$17</xm:f>
          </x14:formula1>
          <xm:sqref>I24:I31 K24:K31 Y24:Y31 AA24:AA31 I53:I60 K53:K60 Y53:Y60 AA53:AA60 I82:I89 K82:K89 Y82:Y89 AA82:AA89</xm:sqref>
        </x14:dataValidation>
        <x14:dataValidation type="list" allowBlank="1" showInputMessage="1" showErrorMessage="1" xr:uid="{FAB642CD-A5DD-4E11-9E32-81CCACEFF409}">
          <x14:formula1>
            <xm:f>項目!$G$1:$G$33</xm:f>
          </x14:formula1>
          <xm:sqref>B10:D10 B12:D12 B68:D68 B70:D70 R39:T39 R41:T41 R10:T10 R12:T12 B39:D39 B41:D41 R68:T68 R70:T70</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pageSetUpPr fitToPage="1"/>
  </sheetPr>
  <dimension ref="A1:AE89"/>
  <sheetViews>
    <sheetView zoomScale="55" zoomScaleNormal="55" workbookViewId="0">
      <selection activeCell="A2" sqref="A2"/>
    </sheetView>
  </sheetViews>
  <sheetFormatPr defaultColWidth="9" defaultRowHeight="20.25" customHeight="1" x14ac:dyDescent="0.15"/>
  <cols>
    <col min="1" max="1" width="12.125" style="75" customWidth="1"/>
    <col min="2" max="2" width="11.875" style="75" bestFit="1" customWidth="1"/>
    <col min="3" max="3" width="3.125" style="75" customWidth="1"/>
    <col min="4" max="4" width="6.75" style="75" bestFit="1" customWidth="1"/>
    <col min="5" max="5" width="10.125" style="75" bestFit="1" customWidth="1"/>
    <col min="6" max="6" width="20.625" style="75" customWidth="1"/>
    <col min="7" max="7" width="7.625" style="75" customWidth="1"/>
    <col min="8" max="8" width="4.875" style="75" customWidth="1"/>
    <col min="9" max="9" width="10.125" style="75" customWidth="1"/>
    <col min="10" max="10" width="5.25" style="75" customWidth="1"/>
    <col min="11" max="11" width="10.125" style="75" customWidth="1"/>
    <col min="12" max="12" width="4.875" style="75" customWidth="1"/>
    <col min="13" max="13" width="7.625" style="75" customWidth="1"/>
    <col min="14" max="14" width="20.625" style="75" customWidth="1"/>
    <col min="15" max="15" width="10.125" style="75" customWidth="1"/>
    <col min="16" max="16" width="5" style="75" bestFit="1" customWidth="1"/>
    <col min="17" max="17" width="12.125" style="75" customWidth="1"/>
    <col min="18" max="18" width="11.875" style="75" bestFit="1" customWidth="1"/>
    <col min="19" max="19" width="3.125" style="75" customWidth="1"/>
    <col min="20" max="20" width="6.75" style="75" bestFit="1" customWidth="1"/>
    <col min="21" max="21" width="10.125" style="75" customWidth="1"/>
    <col min="22" max="22" width="20.625" style="75" customWidth="1"/>
    <col min="23" max="23" width="7.625" style="75" customWidth="1"/>
    <col min="24" max="24" width="4.875" style="75" customWidth="1"/>
    <col min="25" max="25" width="10.125" style="75" customWidth="1"/>
    <col min="26" max="26" width="5.25" style="75" customWidth="1"/>
    <col min="27" max="27" width="10.125" style="75" customWidth="1"/>
    <col min="28" max="28" width="4.875" style="75" customWidth="1"/>
    <col min="29" max="29" width="7.625" style="75" customWidth="1"/>
    <col min="30" max="30" width="20.625" style="75" customWidth="1"/>
    <col min="31" max="31" width="10.125" style="75" customWidth="1"/>
    <col min="32" max="16384" width="9" style="75"/>
  </cols>
  <sheetData>
    <row r="1" spans="1:31" s="74" customFormat="1" ht="20.25" customHeight="1" x14ac:dyDescent="0.15">
      <c r="A1" s="1040" t="str">
        <f>要項!C2</f>
        <v>OFA 第 37 回 大分県U-11サッカー選手権大会</v>
      </c>
      <c r="B1" s="1040"/>
      <c r="C1" s="1040"/>
      <c r="D1" s="1040"/>
      <c r="E1" s="1040"/>
      <c r="F1" s="1040"/>
      <c r="G1" s="1040"/>
      <c r="H1" s="1040"/>
      <c r="I1" s="1040"/>
      <c r="J1" s="1040"/>
      <c r="K1" s="1040" t="s">
        <v>338</v>
      </c>
      <c r="L1" s="1040"/>
      <c r="M1" s="1040"/>
      <c r="N1" s="1040"/>
      <c r="O1" s="211"/>
      <c r="P1" s="73"/>
      <c r="Q1" s="1040" t="str">
        <f>要項!C2</f>
        <v>OFA 第 37 回 大分県U-11サッカー選手権大会</v>
      </c>
      <c r="R1" s="1040"/>
      <c r="S1" s="1040"/>
      <c r="T1" s="1040"/>
      <c r="U1" s="1040"/>
      <c r="V1" s="1040"/>
      <c r="W1" s="1040"/>
      <c r="X1" s="1040"/>
      <c r="Y1" s="1040"/>
      <c r="Z1" s="1040"/>
      <c r="AA1" s="1040" t="s">
        <v>338</v>
      </c>
      <c r="AB1" s="1040"/>
      <c r="AC1" s="1040"/>
      <c r="AD1" s="1040"/>
    </row>
    <row r="2" spans="1:31" ht="20.25" customHeight="1" x14ac:dyDescent="0.15">
      <c r="Q2" s="76"/>
      <c r="R2" s="76"/>
      <c r="S2" s="76"/>
      <c r="T2" s="76"/>
      <c r="U2" s="76"/>
      <c r="V2" s="76"/>
      <c r="W2" s="76"/>
      <c r="X2" s="76"/>
      <c r="Y2" s="76"/>
      <c r="Z2" s="76"/>
      <c r="AA2" s="76"/>
      <c r="AB2" s="76"/>
      <c r="AC2" s="76"/>
      <c r="AD2" s="76"/>
    </row>
    <row r="3" spans="1:31" ht="20.25" customHeight="1" x14ac:dyDescent="0.15">
      <c r="A3" s="75" t="s">
        <v>49</v>
      </c>
      <c r="B3" s="71" t="str">
        <f>予選リーグ!I14</f>
        <v>レゾナック サッカー・ラグビー場　Bコート</v>
      </c>
      <c r="C3" s="71"/>
      <c r="D3" s="71"/>
      <c r="E3" s="71"/>
      <c r="G3" s="71" t="str">
        <f>予選リーグ!L15</f>
        <v>「B」コート</v>
      </c>
      <c r="H3" s="71"/>
      <c r="I3" s="71"/>
      <c r="J3" s="71"/>
      <c r="K3" s="71"/>
      <c r="L3" s="71"/>
      <c r="Q3" s="75" t="s">
        <v>49</v>
      </c>
      <c r="R3" s="71" t="str">
        <f>予選リーグ!I14</f>
        <v>レゾナック サッカー・ラグビー場　Bコート</v>
      </c>
      <c r="S3" s="71"/>
      <c r="T3" s="71"/>
      <c r="U3" s="71"/>
      <c r="W3" s="71" t="str">
        <f>予選リーグ!L15</f>
        <v>「B」コート</v>
      </c>
      <c r="X3" s="77"/>
      <c r="Y3" s="77"/>
      <c r="Z3" s="77"/>
      <c r="AA3" s="77"/>
      <c r="AB3" s="77"/>
      <c r="AC3" s="77"/>
      <c r="AD3" s="77"/>
    </row>
    <row r="4" spans="1:31" ht="20.25" customHeight="1" x14ac:dyDescent="0.15">
      <c r="Q4" s="76"/>
      <c r="R4" s="76"/>
      <c r="S4" s="76"/>
      <c r="T4" s="76"/>
      <c r="U4" s="76"/>
      <c r="V4" s="76"/>
      <c r="W4" s="76"/>
      <c r="X4" s="76"/>
      <c r="Y4" s="76"/>
      <c r="Z4" s="76"/>
      <c r="AA4" s="76"/>
      <c r="AB4" s="76"/>
      <c r="AC4" s="76"/>
      <c r="AD4" s="76"/>
    </row>
    <row r="5" spans="1:31" ht="20.25" customHeight="1" x14ac:dyDescent="0.15">
      <c r="E5" s="78" t="s">
        <v>65</v>
      </c>
      <c r="F5" s="1059">
        <f>VLOOKUP(E5,組合せ抽選用!$Q:$U,5,FALSE)</f>
        <v>0</v>
      </c>
      <c r="G5" s="1059"/>
      <c r="H5" s="1059"/>
      <c r="I5" s="1059"/>
      <c r="J5" s="1059"/>
      <c r="K5" s="1059"/>
      <c r="L5" s="1059"/>
      <c r="M5" s="1059" t="str">
        <f>VLOOKUP(E5,組合せ抽選用!$Q:$V,6,FALSE)</f>
        <v>宇佐高田</v>
      </c>
      <c r="N5" s="1060"/>
      <c r="S5" s="76"/>
      <c r="T5" s="76"/>
      <c r="U5" s="78" t="s">
        <v>77</v>
      </c>
      <c r="V5" s="1059">
        <f>VLOOKUP(U5,組合せ抽選用!$Q:$U,5,FALSE)</f>
        <v>0</v>
      </c>
      <c r="W5" s="1059"/>
      <c r="X5" s="1059"/>
      <c r="Y5" s="1059"/>
      <c r="Z5" s="1059"/>
      <c r="AA5" s="1059"/>
      <c r="AB5" s="1059"/>
      <c r="AC5" s="1059" t="str">
        <f>VLOOKUP(U5,組合せ抽選用!$Q:$V,6,FALSE)</f>
        <v>佐伯</v>
      </c>
      <c r="AD5" s="1060"/>
    </row>
    <row r="6" spans="1:31" ht="20.25" customHeight="1" x14ac:dyDescent="0.15">
      <c r="E6" s="79" t="s">
        <v>66</v>
      </c>
      <c r="F6" s="1061">
        <f>VLOOKUP(E6,組合せ抽選用!$Q:$U,5,FALSE)</f>
        <v>0</v>
      </c>
      <c r="G6" s="1061"/>
      <c r="H6" s="1061"/>
      <c r="I6" s="1061"/>
      <c r="J6" s="1061"/>
      <c r="K6" s="1061"/>
      <c r="L6" s="1061"/>
      <c r="M6" s="1061" t="str">
        <f>VLOOKUP(E6,組合せ抽選用!$Q:$V,6,FALSE)</f>
        <v>宇佐高田</v>
      </c>
      <c r="N6" s="1062"/>
      <c r="Q6" s="76"/>
      <c r="R6" s="76"/>
      <c r="S6" s="76"/>
      <c r="T6" s="76"/>
      <c r="U6" s="79" t="s">
        <v>78</v>
      </c>
      <c r="V6" s="1061">
        <f>VLOOKUP(U6,組合せ抽選用!$Q:$U,5,FALSE)</f>
        <v>0</v>
      </c>
      <c r="W6" s="1061"/>
      <c r="X6" s="1061"/>
      <c r="Y6" s="1061"/>
      <c r="Z6" s="1061"/>
      <c r="AA6" s="1061"/>
      <c r="AB6" s="1061"/>
      <c r="AC6" s="1061" t="str">
        <f>VLOOKUP(U6,組合せ抽選用!$Q:$V,6,FALSE)</f>
        <v>豊肥</v>
      </c>
      <c r="AD6" s="1062"/>
    </row>
    <row r="7" spans="1:31" ht="20.25" customHeight="1" x14ac:dyDescent="0.15">
      <c r="E7" s="80" t="s">
        <v>67</v>
      </c>
      <c r="F7" s="1057">
        <f>VLOOKUP(E7,組合せ抽選用!$Q:$U,5,FALSE)</f>
        <v>0</v>
      </c>
      <c r="G7" s="1057"/>
      <c r="H7" s="1057"/>
      <c r="I7" s="1057"/>
      <c r="J7" s="1057"/>
      <c r="K7" s="1057"/>
      <c r="L7" s="1057"/>
      <c r="M7" s="1057" t="str">
        <f>VLOOKUP(E7,組合せ抽選用!$Q:$V,6,FALSE)</f>
        <v>別府</v>
      </c>
      <c r="N7" s="1058"/>
      <c r="Q7" s="76"/>
      <c r="R7" s="76"/>
      <c r="S7" s="76"/>
      <c r="T7" s="76"/>
      <c r="U7" s="80" t="s">
        <v>79</v>
      </c>
      <c r="V7" s="1057">
        <f>VLOOKUP(U7,組合せ抽選用!$Q:$U,5,FALSE)</f>
        <v>0</v>
      </c>
      <c r="W7" s="1057"/>
      <c r="X7" s="1057"/>
      <c r="Y7" s="1057"/>
      <c r="Z7" s="1057"/>
      <c r="AA7" s="1057"/>
      <c r="AB7" s="1057"/>
      <c r="AC7" s="1057" t="str">
        <f>VLOOKUP(U7,組合せ抽選用!$Q:$V,6,FALSE)</f>
        <v>臼杵/津久見</v>
      </c>
      <c r="AD7" s="1058"/>
    </row>
    <row r="8" spans="1:31" ht="20.25" customHeight="1" x14ac:dyDescent="0.15">
      <c r="Q8" s="76"/>
      <c r="R8" s="76"/>
      <c r="S8" s="76"/>
      <c r="T8" s="76"/>
      <c r="U8" s="76"/>
      <c r="V8" s="76"/>
      <c r="W8" s="76"/>
      <c r="X8" s="76"/>
      <c r="Y8" s="76"/>
      <c r="Z8" s="76"/>
      <c r="AA8" s="76"/>
      <c r="AB8" s="76"/>
      <c r="AC8" s="76"/>
      <c r="AD8" s="76"/>
    </row>
    <row r="9" spans="1:31" ht="20.25" customHeight="1" thickBot="1" x14ac:dyDescent="0.2"/>
    <row r="10" spans="1:31" ht="27.4" customHeight="1" x14ac:dyDescent="0.15">
      <c r="A10" s="221" t="s">
        <v>413</v>
      </c>
      <c r="B10" s="1054"/>
      <c r="C10" s="1055"/>
      <c r="D10" s="1056"/>
      <c r="E10" s="1049">
        <f>予選リーグ!B19</f>
        <v>0.41666666666666669</v>
      </c>
      <c r="F10" s="1029">
        <f>F5</f>
        <v>0</v>
      </c>
      <c r="G10" s="1026" t="str">
        <f>IF(I10="","",SUM(I10:I11))</f>
        <v/>
      </c>
      <c r="H10" s="1032" t="s">
        <v>240</v>
      </c>
      <c r="I10" s="81"/>
      <c r="J10" s="81" t="s">
        <v>120</v>
      </c>
      <c r="K10" s="81"/>
      <c r="L10" s="1032" t="s">
        <v>241</v>
      </c>
      <c r="M10" s="1026" t="str">
        <f>IF(K10="","",SUM(K10:K11))</f>
        <v/>
      </c>
      <c r="N10" s="1029">
        <f>F6</f>
        <v>0</v>
      </c>
      <c r="O10" s="1037"/>
      <c r="Q10" s="221" t="s">
        <v>413</v>
      </c>
      <c r="R10" s="1054"/>
      <c r="S10" s="1055"/>
      <c r="T10" s="1056"/>
      <c r="U10" s="1049">
        <f>予選リーグ!B21</f>
        <v>0.4513888888888889</v>
      </c>
      <c r="V10" s="1029">
        <f>V5</f>
        <v>0</v>
      </c>
      <c r="W10" s="1026" t="str">
        <f>IF(Y10="","",SUM(Y10:Y11))</f>
        <v/>
      </c>
      <c r="X10" s="1032" t="s">
        <v>240</v>
      </c>
      <c r="Y10" s="81"/>
      <c r="Z10" s="81" t="s">
        <v>120</v>
      </c>
      <c r="AA10" s="81"/>
      <c r="AB10" s="1032" t="s">
        <v>241</v>
      </c>
      <c r="AC10" s="1026" t="str">
        <f>IF(AA10="","",SUM(AA10:AA11))</f>
        <v/>
      </c>
      <c r="AD10" s="1029">
        <f>V6</f>
        <v>0</v>
      </c>
      <c r="AE10" s="1037"/>
    </row>
    <row r="11" spans="1:31" ht="27.4" customHeight="1" x14ac:dyDescent="0.15">
      <c r="A11" s="222" t="s">
        <v>414</v>
      </c>
      <c r="B11" s="1052"/>
      <c r="C11" s="1052"/>
      <c r="D11" s="1053"/>
      <c r="E11" s="1050"/>
      <c r="F11" s="1030"/>
      <c r="G11" s="1027"/>
      <c r="H11" s="1033"/>
      <c r="J11" s="75" t="s">
        <v>121</v>
      </c>
      <c r="L11" s="1033"/>
      <c r="M11" s="1027"/>
      <c r="N11" s="1030"/>
      <c r="O11" s="1038"/>
      <c r="Q11" s="222" t="s">
        <v>414</v>
      </c>
      <c r="R11" s="1052"/>
      <c r="S11" s="1052"/>
      <c r="T11" s="1053"/>
      <c r="U11" s="1050"/>
      <c r="V11" s="1030"/>
      <c r="W11" s="1027"/>
      <c r="X11" s="1033"/>
      <c r="Z11" s="75" t="s">
        <v>121</v>
      </c>
      <c r="AB11" s="1033"/>
      <c r="AC11" s="1027"/>
      <c r="AD11" s="1030"/>
      <c r="AE11" s="1038"/>
    </row>
    <row r="12" spans="1:31" ht="27.4" customHeight="1" thickBot="1" x14ac:dyDescent="0.2">
      <c r="A12" s="222" t="s">
        <v>415</v>
      </c>
      <c r="B12" s="1054"/>
      <c r="C12" s="1055"/>
      <c r="D12" s="1056"/>
      <c r="E12" s="1051"/>
      <c r="F12" s="1031"/>
      <c r="G12" s="1028"/>
      <c r="H12" s="1034"/>
      <c r="I12" s="82"/>
      <c r="J12" s="82" t="s">
        <v>214</v>
      </c>
      <c r="K12" s="82"/>
      <c r="L12" s="1034"/>
      <c r="M12" s="1028"/>
      <c r="N12" s="1031"/>
      <c r="O12" s="1039"/>
      <c r="Q12" s="222" t="s">
        <v>415</v>
      </c>
      <c r="R12" s="1054"/>
      <c r="S12" s="1055"/>
      <c r="T12" s="1056"/>
      <c r="U12" s="1051"/>
      <c r="V12" s="1031"/>
      <c r="W12" s="1028"/>
      <c r="X12" s="1034"/>
      <c r="Y12" s="82"/>
      <c r="Z12" s="82" t="s">
        <v>214</v>
      </c>
      <c r="AA12" s="82"/>
      <c r="AB12" s="1034"/>
      <c r="AC12" s="1028"/>
      <c r="AD12" s="1031"/>
      <c r="AE12" s="1039"/>
    </row>
    <row r="13" spans="1:31" ht="27.4" customHeight="1" thickTop="1" x14ac:dyDescent="0.15">
      <c r="A13" s="1041" t="s">
        <v>285</v>
      </c>
      <c r="B13" s="1041"/>
      <c r="C13" s="1041"/>
      <c r="D13" s="1041"/>
      <c r="E13" s="218" t="s">
        <v>411</v>
      </c>
      <c r="F13" s="84" t="s">
        <v>216</v>
      </c>
      <c r="G13" s="84" t="s">
        <v>293</v>
      </c>
      <c r="H13" s="84" t="s">
        <v>149</v>
      </c>
      <c r="I13" s="220" t="s">
        <v>412</v>
      </c>
      <c r="J13" s="85"/>
      <c r="K13" s="220" t="s">
        <v>412</v>
      </c>
      <c r="L13" s="84" t="s">
        <v>149</v>
      </c>
      <c r="M13" s="84" t="s">
        <v>293</v>
      </c>
      <c r="N13" s="84" t="s">
        <v>216</v>
      </c>
      <c r="O13" s="219" t="s">
        <v>411</v>
      </c>
      <c r="Q13" s="1041" t="s">
        <v>285</v>
      </c>
      <c r="R13" s="1041"/>
      <c r="S13" s="1041"/>
      <c r="T13" s="1042"/>
      <c r="U13" s="218" t="s">
        <v>411</v>
      </c>
      <c r="V13" s="84" t="s">
        <v>216</v>
      </c>
      <c r="W13" s="84" t="s">
        <v>293</v>
      </c>
      <c r="X13" s="84" t="s">
        <v>149</v>
      </c>
      <c r="Y13" s="220" t="s">
        <v>412</v>
      </c>
      <c r="Z13" s="85"/>
      <c r="AA13" s="220" t="s">
        <v>412</v>
      </c>
      <c r="AB13" s="84" t="s">
        <v>149</v>
      </c>
      <c r="AC13" s="84" t="s">
        <v>293</v>
      </c>
      <c r="AD13" s="84" t="s">
        <v>216</v>
      </c>
      <c r="AE13" s="219" t="s">
        <v>411</v>
      </c>
    </row>
    <row r="14" spans="1:31" ht="20.25" hidden="1" customHeight="1" x14ac:dyDescent="0.15">
      <c r="E14" s="87" t="s">
        <v>257</v>
      </c>
      <c r="F14" s="88" t="str">
        <f>IF(ISERROR(VLOOKUP(CONCATENATE($F$10,"_",G14),選手名簿!$A:$E,5,FALSE))=TRUE,"",VLOOKUP(CONCATENATE($F$10,"_",G14),選手名簿!$A:$E,5,FALSE))</f>
        <v/>
      </c>
      <c r="G14" s="89"/>
      <c r="H14" s="89"/>
      <c r="I14" s="89"/>
      <c r="J14" s="90"/>
      <c r="K14" s="89"/>
      <c r="L14" s="89"/>
      <c r="M14" s="89"/>
      <c r="N14" s="88" t="str">
        <f>IF(ISERROR(VLOOKUP(CONCATENATE($N$10,"_",M14),選手名簿!$A:$E,5,FALSE))=TRUE,"",VLOOKUP(CONCATENATE($N$10,"_",M14),選手名簿!$A:$E,5,FALSE))</f>
        <v/>
      </c>
      <c r="O14" s="101"/>
      <c r="U14" s="87" t="s">
        <v>257</v>
      </c>
      <c r="V14" s="88" t="str">
        <f>IF(ISERROR(VLOOKUP(CONCATENATE($V$10,"_",W14),選手名簿!$A:$E,5,FALSE))=TRUE,"",VLOOKUP(CONCATENATE($V$10,"_",W14),選手名簿!$A:$E,5,FALSE))</f>
        <v/>
      </c>
      <c r="W14" s="89"/>
      <c r="X14" s="89"/>
      <c r="Y14" s="89"/>
      <c r="Z14" s="90"/>
      <c r="AA14" s="89"/>
      <c r="AB14" s="89"/>
      <c r="AC14" s="89"/>
      <c r="AD14" s="88" t="str">
        <f>IF(ISERROR(VLOOKUP(CONCATENATE($AD$10,"_",AC14),選手名簿!$A:$E,5,FALSE))=TRUE,"",VLOOKUP(CONCATENATE($AD$10,"_",AC14),選手名簿!$A:$E,5,FALSE))</f>
        <v/>
      </c>
      <c r="AE14" s="101"/>
    </row>
    <row r="15" spans="1:31" ht="20.25" hidden="1" customHeight="1" x14ac:dyDescent="0.15">
      <c r="E15" s="87" t="s">
        <v>257</v>
      </c>
      <c r="F15" s="88" t="str">
        <f>IF(ISERROR(VLOOKUP(CONCATENATE($F$10,"_",G15),選手名簿!$A:$E,5,FALSE))=TRUE,"",VLOOKUP(CONCATENATE($F$10,"_",G15),選手名簿!$A:$E,5,FALSE))</f>
        <v/>
      </c>
      <c r="G15" s="89"/>
      <c r="H15" s="89"/>
      <c r="I15" s="89"/>
      <c r="J15" s="90"/>
      <c r="K15" s="89"/>
      <c r="L15" s="89"/>
      <c r="M15" s="89"/>
      <c r="N15" s="88" t="str">
        <f>IF(ISERROR(VLOOKUP(CONCATENATE($N$10,"_",M15),選手名簿!$A:$E,5,FALSE))=TRUE,"",VLOOKUP(CONCATENATE($N$10,"_",M15),選手名簿!$A:$E,5,FALSE))</f>
        <v/>
      </c>
      <c r="O15" s="101"/>
      <c r="U15" s="87" t="s">
        <v>257</v>
      </c>
      <c r="V15" s="88" t="str">
        <f>IF(ISERROR(VLOOKUP(CONCATENATE($V$10,"_",W15),選手名簿!$A:$E,5,FALSE))=TRUE,"",VLOOKUP(CONCATENATE($V$10,"_",W15),選手名簿!$A:$E,5,FALSE))</f>
        <v/>
      </c>
      <c r="W15" s="89"/>
      <c r="X15" s="89"/>
      <c r="Y15" s="89"/>
      <c r="Z15" s="90"/>
      <c r="AA15" s="89"/>
      <c r="AB15" s="89"/>
      <c r="AC15" s="89"/>
      <c r="AD15" s="88" t="str">
        <f>IF(ISERROR(VLOOKUP(CONCATENATE($AD$10,"_",AC15),選手名簿!$A:$E,5,FALSE))=TRUE,"",VLOOKUP(CONCATENATE($AD$10,"_",AC15),選手名簿!$A:$E,5,FALSE))</f>
        <v/>
      </c>
      <c r="AE15" s="101"/>
    </row>
    <row r="16" spans="1:31" ht="20.25" hidden="1" customHeight="1" x14ac:dyDescent="0.15">
      <c r="E16" s="87" t="s">
        <v>257</v>
      </c>
      <c r="F16" s="88" t="str">
        <f>IF(ISERROR(VLOOKUP(CONCATENATE($F$10,"_",G16),選手名簿!$A:$E,5,FALSE))=TRUE,"",VLOOKUP(CONCATENATE($F$10,"_",G16),選手名簿!$A:$E,5,FALSE))</f>
        <v/>
      </c>
      <c r="G16" s="89"/>
      <c r="H16" s="89"/>
      <c r="I16" s="89"/>
      <c r="J16" s="90"/>
      <c r="K16" s="89"/>
      <c r="L16" s="89"/>
      <c r="M16" s="89"/>
      <c r="N16" s="88" t="str">
        <f>IF(ISERROR(VLOOKUP(CONCATENATE($N$10,"_",M16),選手名簿!$A:$E,5,FALSE))=TRUE,"",VLOOKUP(CONCATENATE($N$10,"_",M16),選手名簿!$A:$E,5,FALSE))</f>
        <v/>
      </c>
      <c r="O16" s="101"/>
      <c r="U16" s="87" t="s">
        <v>257</v>
      </c>
      <c r="V16" s="88" t="str">
        <f>IF(ISERROR(VLOOKUP(CONCATENATE($V$10,"_",W16),選手名簿!$A:$E,5,FALSE))=TRUE,"",VLOOKUP(CONCATENATE($V$10,"_",W16),選手名簿!$A:$E,5,FALSE))</f>
        <v/>
      </c>
      <c r="W16" s="89"/>
      <c r="X16" s="89"/>
      <c r="Y16" s="89"/>
      <c r="Z16" s="90"/>
      <c r="AA16" s="89"/>
      <c r="AB16" s="89"/>
      <c r="AC16" s="89"/>
      <c r="AD16" s="88" t="str">
        <f>IF(ISERROR(VLOOKUP(CONCATENATE($AD$10,"_",AC16),選手名簿!$A:$E,5,FALSE))=TRUE,"",VLOOKUP(CONCATENATE($AD$10,"_",AC16),選手名簿!$A:$E,5,FALSE))</f>
        <v/>
      </c>
      <c r="AE16" s="101"/>
    </row>
    <row r="17" spans="1:31" ht="20.25" hidden="1" customHeight="1" x14ac:dyDescent="0.15">
      <c r="E17" s="87" t="s">
        <v>257</v>
      </c>
      <c r="F17" s="88" t="str">
        <f>IF(ISERROR(VLOOKUP(CONCATENATE($F$10,"_",G17),選手名簿!$A:$E,5,FALSE))=TRUE,"",VLOOKUP(CONCATENATE($F$10,"_",G17),選手名簿!$A:$E,5,FALSE))</f>
        <v/>
      </c>
      <c r="G17" s="89"/>
      <c r="H17" s="89"/>
      <c r="I17" s="89"/>
      <c r="J17" s="90"/>
      <c r="K17" s="89"/>
      <c r="L17" s="89"/>
      <c r="M17" s="89"/>
      <c r="N17" s="88" t="str">
        <f>IF(ISERROR(VLOOKUP(CONCATENATE($N$10,"_",M17),選手名簿!$A:$E,5,FALSE))=TRUE,"",VLOOKUP(CONCATENATE($N$10,"_",M17),選手名簿!$A:$E,5,FALSE))</f>
        <v/>
      </c>
      <c r="O17" s="101"/>
      <c r="U17" s="87" t="s">
        <v>257</v>
      </c>
      <c r="V17" s="88" t="str">
        <f>IF(ISERROR(VLOOKUP(CONCATENATE($V$10,"_",W17),選手名簿!$A:$E,5,FALSE))=TRUE,"",VLOOKUP(CONCATENATE($V$10,"_",W17),選手名簿!$A:$E,5,FALSE))</f>
        <v/>
      </c>
      <c r="W17" s="89"/>
      <c r="X17" s="89"/>
      <c r="Y17" s="89"/>
      <c r="Z17" s="90"/>
      <c r="AA17" s="89"/>
      <c r="AB17" s="89"/>
      <c r="AC17" s="89"/>
      <c r="AD17" s="88" t="str">
        <f>IF(ISERROR(VLOOKUP(CONCATENATE($AD$10,"_",AC17),選手名簿!$A:$E,5,FALSE))=TRUE,"",VLOOKUP(CONCATENATE($AD$10,"_",AC17),選手名簿!$A:$E,5,FALSE))</f>
        <v/>
      </c>
      <c r="AE17" s="101"/>
    </row>
    <row r="18" spans="1:31" ht="20.25" hidden="1" customHeight="1" x14ac:dyDescent="0.15">
      <c r="E18" s="87" t="s">
        <v>257</v>
      </c>
      <c r="F18" s="88" t="str">
        <f>IF(ISERROR(VLOOKUP(CONCATENATE($F$10,"_",G18),選手名簿!$A:$E,5,FALSE))=TRUE,"",VLOOKUP(CONCATENATE($F$10,"_",G18),選手名簿!$A:$E,5,FALSE))</f>
        <v/>
      </c>
      <c r="G18" s="89"/>
      <c r="H18" s="89"/>
      <c r="I18" s="89"/>
      <c r="J18" s="90"/>
      <c r="K18" s="89"/>
      <c r="L18" s="89"/>
      <c r="M18" s="89"/>
      <c r="N18" s="88" t="str">
        <f>IF(ISERROR(VLOOKUP(CONCATENATE($N$10,"_",M18),選手名簿!$A:$E,5,FALSE))=TRUE,"",VLOOKUP(CONCATENATE($N$10,"_",M18),選手名簿!$A:$E,5,FALSE))</f>
        <v/>
      </c>
      <c r="O18" s="101"/>
      <c r="U18" s="87" t="s">
        <v>257</v>
      </c>
      <c r="V18" s="88" t="str">
        <f>IF(ISERROR(VLOOKUP(CONCATENATE($V$10,"_",W18),選手名簿!$A:$E,5,FALSE))=TRUE,"",VLOOKUP(CONCATENATE($V$10,"_",W18),選手名簿!$A:$E,5,FALSE))</f>
        <v/>
      </c>
      <c r="W18" s="89"/>
      <c r="X18" s="89"/>
      <c r="Y18" s="89"/>
      <c r="Z18" s="90"/>
      <c r="AA18" s="89"/>
      <c r="AB18" s="89"/>
      <c r="AC18" s="89"/>
      <c r="AD18" s="88" t="str">
        <f>IF(ISERROR(VLOOKUP(CONCATENATE($AD$10,"_",AC18),選手名簿!$A:$E,5,FALSE))=TRUE,"",VLOOKUP(CONCATENATE($AD$10,"_",AC18),選手名簿!$A:$E,5,FALSE))</f>
        <v/>
      </c>
      <c r="AE18" s="101"/>
    </row>
    <row r="19" spans="1:31" ht="20.25" hidden="1" customHeight="1" x14ac:dyDescent="0.15">
      <c r="E19" s="87" t="s">
        <v>257</v>
      </c>
      <c r="F19" s="88" t="str">
        <f>IF(ISERROR(VLOOKUP(CONCATENATE($F$10,"_",G19),選手名簿!$A:$E,5,FALSE))=TRUE,"",VLOOKUP(CONCATENATE($F$10,"_",G19),選手名簿!$A:$E,5,FALSE))</f>
        <v/>
      </c>
      <c r="G19" s="89"/>
      <c r="H19" s="89"/>
      <c r="I19" s="89"/>
      <c r="J19" s="90"/>
      <c r="K19" s="89"/>
      <c r="L19" s="89"/>
      <c r="M19" s="89"/>
      <c r="N19" s="88" t="str">
        <f>IF(ISERROR(VLOOKUP(CONCATENATE($N$10,"_",M19),選手名簿!$A:$E,5,FALSE))=TRUE,"",VLOOKUP(CONCATENATE($N$10,"_",M19),選手名簿!$A:$E,5,FALSE))</f>
        <v/>
      </c>
      <c r="O19" s="101"/>
      <c r="U19" s="87" t="s">
        <v>257</v>
      </c>
      <c r="V19" s="88" t="str">
        <f>IF(ISERROR(VLOOKUP(CONCATENATE($V$10,"_",W19),選手名簿!$A:$E,5,FALSE))=TRUE,"",VLOOKUP(CONCATENATE($V$10,"_",W19),選手名簿!$A:$E,5,FALSE))</f>
        <v/>
      </c>
      <c r="W19" s="89"/>
      <c r="X19" s="89"/>
      <c r="Y19" s="89"/>
      <c r="Z19" s="90"/>
      <c r="AA19" s="89"/>
      <c r="AB19" s="89"/>
      <c r="AC19" s="89"/>
      <c r="AD19" s="88" t="str">
        <f>IF(ISERROR(VLOOKUP(CONCATENATE($AD$10,"_",AC19),選手名簿!$A:$E,5,FALSE))=TRUE,"",VLOOKUP(CONCATENATE($AD$10,"_",AC19),選手名簿!$A:$E,5,FALSE))</f>
        <v/>
      </c>
      <c r="AE19" s="101"/>
    </row>
    <row r="20" spans="1:31" ht="20.25" hidden="1" customHeight="1" x14ac:dyDescent="0.15">
      <c r="E20" s="87" t="s">
        <v>257</v>
      </c>
      <c r="F20" s="88" t="str">
        <f>IF(ISERROR(VLOOKUP(CONCATENATE($F$10,"_",G20),選手名簿!$A:$E,5,FALSE))=TRUE,"",VLOOKUP(CONCATENATE($F$10,"_",G20),選手名簿!$A:$E,5,FALSE))</f>
        <v/>
      </c>
      <c r="G20" s="89"/>
      <c r="H20" s="89"/>
      <c r="I20" s="89"/>
      <c r="J20" s="90"/>
      <c r="K20" s="89"/>
      <c r="L20" s="89"/>
      <c r="M20" s="89"/>
      <c r="N20" s="88" t="str">
        <f>IF(ISERROR(VLOOKUP(CONCATENATE($N$10,"_",M20),選手名簿!$A:$E,5,FALSE))=TRUE,"",VLOOKUP(CONCATENATE($N$10,"_",M20),選手名簿!$A:$E,5,FALSE))</f>
        <v/>
      </c>
      <c r="O20" s="101"/>
      <c r="U20" s="87" t="s">
        <v>257</v>
      </c>
      <c r="V20" s="88" t="str">
        <f>IF(ISERROR(VLOOKUP(CONCATENATE($V$10,"_",W20),選手名簿!$A:$E,5,FALSE))=TRUE,"",VLOOKUP(CONCATENATE($V$10,"_",W20),選手名簿!$A:$E,5,FALSE))</f>
        <v/>
      </c>
      <c r="W20" s="89"/>
      <c r="X20" s="89"/>
      <c r="Y20" s="89"/>
      <c r="Z20" s="90"/>
      <c r="AA20" s="89"/>
      <c r="AB20" s="89"/>
      <c r="AC20" s="89"/>
      <c r="AD20" s="88" t="str">
        <f>IF(ISERROR(VLOOKUP(CONCATENATE($AD$10,"_",AC20),選手名簿!$A:$E,5,FALSE))=TRUE,"",VLOOKUP(CONCATENATE($AD$10,"_",AC20),選手名簿!$A:$E,5,FALSE))</f>
        <v/>
      </c>
      <c r="AE20" s="101"/>
    </row>
    <row r="21" spans="1:31" ht="20.25" hidden="1" customHeight="1" x14ac:dyDescent="0.15">
      <c r="E21" s="87" t="s">
        <v>257</v>
      </c>
      <c r="F21" s="88" t="str">
        <f>IF(ISERROR(VLOOKUP(CONCATENATE($F$10,"_",G21),選手名簿!$A:$E,5,FALSE))=TRUE,"",VLOOKUP(CONCATENATE($F$10,"_",G21),選手名簿!$A:$E,5,FALSE))</f>
        <v/>
      </c>
      <c r="G21" s="89"/>
      <c r="H21" s="89"/>
      <c r="I21" s="89"/>
      <c r="J21" s="90"/>
      <c r="K21" s="89"/>
      <c r="L21" s="89"/>
      <c r="M21" s="89"/>
      <c r="N21" s="88" t="str">
        <f>IF(ISERROR(VLOOKUP(CONCATENATE($N$10,"_",M21),選手名簿!$A:$E,5,FALSE))=TRUE,"",VLOOKUP(CONCATENATE($N$10,"_",M21),選手名簿!$A:$E,5,FALSE))</f>
        <v/>
      </c>
      <c r="O21" s="101"/>
      <c r="U21" s="87" t="s">
        <v>257</v>
      </c>
      <c r="V21" s="88" t="str">
        <f>IF(ISERROR(VLOOKUP(CONCATENATE($V$10,"_",W21),選手名簿!$A:$E,5,FALSE))=TRUE,"",VLOOKUP(CONCATENATE($V$10,"_",W21),選手名簿!$A:$E,5,FALSE))</f>
        <v/>
      </c>
      <c r="W21" s="89"/>
      <c r="X21" s="89"/>
      <c r="Y21" s="89"/>
      <c r="Z21" s="90"/>
      <c r="AA21" s="89"/>
      <c r="AB21" s="89"/>
      <c r="AC21" s="89"/>
      <c r="AD21" s="88" t="str">
        <f>IF(ISERROR(VLOOKUP(CONCATENATE($AD$10,"_",AC21),選手名簿!$A:$E,5,FALSE))=TRUE,"",VLOOKUP(CONCATENATE($AD$10,"_",AC21),選手名簿!$A:$E,5,FALSE))</f>
        <v/>
      </c>
      <c r="AE21" s="101"/>
    </row>
    <row r="22" spans="1:31" ht="20.25" hidden="1" customHeight="1" x14ac:dyDescent="0.15">
      <c r="E22" s="87" t="s">
        <v>257</v>
      </c>
      <c r="F22" s="88" t="str">
        <f>IF(ISERROR(VLOOKUP(CONCATENATE($F$10,"_",G22),選手名簿!$A:$E,5,FALSE))=TRUE,"",VLOOKUP(CONCATENATE($F$10,"_",G22),選手名簿!$A:$E,5,FALSE))</f>
        <v/>
      </c>
      <c r="G22" s="89"/>
      <c r="H22" s="89"/>
      <c r="I22" s="89"/>
      <c r="J22" s="90"/>
      <c r="K22" s="89"/>
      <c r="L22" s="89"/>
      <c r="M22" s="89"/>
      <c r="N22" s="88" t="str">
        <f>IF(ISERROR(VLOOKUP(CONCATENATE($N$10,"_",M22),選手名簿!$A:$E,5,FALSE))=TRUE,"",VLOOKUP(CONCATENATE($N$10,"_",M22),選手名簿!$A:$E,5,FALSE))</f>
        <v/>
      </c>
      <c r="O22" s="101"/>
      <c r="U22" s="87" t="s">
        <v>257</v>
      </c>
      <c r="V22" s="88" t="str">
        <f>IF(ISERROR(VLOOKUP(CONCATENATE($V$10,"_",W22),選手名簿!$A:$E,5,FALSE))=TRUE,"",VLOOKUP(CONCATENATE($V$10,"_",W22),選手名簿!$A:$E,5,FALSE))</f>
        <v/>
      </c>
      <c r="W22" s="89"/>
      <c r="X22" s="89"/>
      <c r="Y22" s="89"/>
      <c r="Z22" s="90"/>
      <c r="AA22" s="89"/>
      <c r="AB22" s="89"/>
      <c r="AC22" s="89"/>
      <c r="AD22" s="88" t="str">
        <f>IF(ISERROR(VLOOKUP(CONCATENATE($AD$10,"_",AC22),選手名簿!$A:$E,5,FALSE))=TRUE,"",VLOOKUP(CONCATENATE($AD$10,"_",AC22),選手名簿!$A:$E,5,FALSE))</f>
        <v/>
      </c>
      <c r="AE22" s="101"/>
    </row>
    <row r="23" spans="1:31" ht="20.25" hidden="1" customHeight="1" thickBot="1" x14ac:dyDescent="0.2">
      <c r="E23" s="92" t="s">
        <v>257</v>
      </c>
      <c r="F23" s="93" t="str">
        <f>IF(ISERROR(VLOOKUP(CONCATENATE($F$10,"_",G23),選手名簿!$A:$E,5,FALSE))=TRUE,"",VLOOKUP(CONCATENATE($F$10,"_",G23),選手名簿!$A:$E,5,FALSE))</f>
        <v/>
      </c>
      <c r="G23" s="94"/>
      <c r="H23" s="94"/>
      <c r="I23" s="94"/>
      <c r="J23" s="95"/>
      <c r="K23" s="94"/>
      <c r="L23" s="94"/>
      <c r="M23" s="94"/>
      <c r="N23" s="93" t="str">
        <f>IF(ISERROR(VLOOKUP(CONCATENATE($N$10,"_",M23),選手名簿!$A:$E,5,FALSE))=TRUE,"",VLOOKUP(CONCATENATE($N$10,"_",M23),選手名簿!$A:$E,5,FALSE))</f>
        <v/>
      </c>
      <c r="O23" s="101"/>
      <c r="U23" s="92" t="s">
        <v>257</v>
      </c>
      <c r="V23" s="93" t="str">
        <f>IF(ISERROR(VLOOKUP(CONCATENATE($V$10,"_",W23),選手名簿!$A:$E,5,FALSE))=TRUE,"",VLOOKUP(CONCATENATE($V$10,"_",W23),選手名簿!$A:$E,5,FALSE))</f>
        <v/>
      </c>
      <c r="W23" s="94"/>
      <c r="X23" s="94"/>
      <c r="Y23" s="94"/>
      <c r="Z23" s="95"/>
      <c r="AA23" s="94"/>
      <c r="AB23" s="94"/>
      <c r="AC23" s="94"/>
      <c r="AD23" s="93" t="str">
        <f>IF(ISERROR(VLOOKUP(CONCATENATE($AD$10,"_",AC23),選手名簿!$A:$E,5,FALSE))=TRUE,"",VLOOKUP(CONCATENATE($AD$10,"_",AC23),選手名簿!$A:$E,5,FALSE))</f>
        <v/>
      </c>
      <c r="AE23" s="101"/>
    </row>
    <row r="24" spans="1:31" ht="20.25" customHeight="1" x14ac:dyDescent="0.15">
      <c r="A24" s="96" t="s">
        <v>255</v>
      </c>
      <c r="B24" s="1047"/>
      <c r="C24" s="1047"/>
      <c r="D24" s="1047"/>
      <c r="E24" s="87"/>
      <c r="F24" s="88" t="str">
        <f>IF(ISERROR(VLOOKUP(CONCATENATE($F$10,"_",G24),選手名簿!$A:$E,5,FALSE))=TRUE,"",VLOOKUP(CONCATENATE($F$10,"_",G24),選手名簿!$A:$E,5,FALSE))</f>
        <v/>
      </c>
      <c r="G24" s="89"/>
      <c r="H24" s="89"/>
      <c r="I24" s="89"/>
      <c r="J24" s="90"/>
      <c r="K24" s="89"/>
      <c r="L24" s="89"/>
      <c r="M24" s="89"/>
      <c r="N24" s="88" t="str">
        <f>IF(ISERROR(VLOOKUP(CONCATENATE($N$10,"_",M24),選手名簿!$A:$E,5,FALSE))=TRUE,"",VLOOKUP(CONCATENATE($N$10,"_",M24),選手名簿!$A:$E,5,FALSE))</f>
        <v/>
      </c>
      <c r="O24" s="216"/>
      <c r="Q24" s="96" t="s">
        <v>255</v>
      </c>
      <c r="R24" s="1047"/>
      <c r="S24" s="1047"/>
      <c r="T24" s="1047"/>
      <c r="U24" s="87"/>
      <c r="V24" s="88" t="str">
        <f>IF(ISERROR(VLOOKUP(CONCATENATE($V$10,"_",W24),選手名簿!$A:$E,5,FALSE))=TRUE,"",VLOOKUP(CONCATENATE($V$10,"_",W24),選手名簿!$A:$E,5,FALSE))</f>
        <v/>
      </c>
      <c r="W24" s="89"/>
      <c r="X24" s="89"/>
      <c r="Y24" s="89"/>
      <c r="Z24" s="90"/>
      <c r="AA24" s="89"/>
      <c r="AB24" s="89"/>
      <c r="AC24" s="89"/>
      <c r="AD24" s="88" t="str">
        <f>IF(ISERROR(VLOOKUP(CONCATENATE($AD$10,"_",AC24),選手名簿!$A:$E,5,FALSE))=TRUE,"",VLOOKUP(CONCATENATE($AD$10,"_",AC24),選手名簿!$A:$E,5,FALSE))</f>
        <v/>
      </c>
      <c r="AE24" s="216"/>
    </row>
    <row r="25" spans="1:31" ht="20.25" customHeight="1" x14ac:dyDescent="0.15">
      <c r="A25" s="72" t="s">
        <v>256</v>
      </c>
      <c r="B25" s="1035" t="str">
        <f>IF(ISERROR(VLOOKUP(B24,審判員!$A:$C,2,FALSE))=TRUE,"",VLOOKUP(B24,審判員!$A:$C,2,FALSE))</f>
        <v/>
      </c>
      <c r="C25" s="1036"/>
      <c r="D25" s="97" t="str">
        <f>IF(ISERROR(VLOOKUP(B24,審判員!$A:$C,3,FALSE))=TRUE,"",VLOOKUP(B24,審判員!$A:$C,3,FALSE))</f>
        <v/>
      </c>
      <c r="E25" s="98"/>
      <c r="F25" s="99" t="str">
        <f>IF(ISERROR(VLOOKUP(CONCATENATE($F$10,"_",G25),選手名簿!$A:$E,5,FALSE))=TRUE,"",VLOOKUP(CONCATENATE($F$10,"_",G25),選手名簿!$A:$E,5,FALSE))</f>
        <v/>
      </c>
      <c r="G25" s="100"/>
      <c r="H25" s="100"/>
      <c r="I25" s="100"/>
      <c r="J25" s="90"/>
      <c r="K25" s="100"/>
      <c r="L25" s="100"/>
      <c r="M25" s="100"/>
      <c r="N25" s="99" t="str">
        <f>IF(ISERROR(VLOOKUP(CONCATENATE($N$10,"_",M25),選手名簿!$A:$E,5,FALSE))=TRUE,"",VLOOKUP(CONCATENATE($N$10,"_",M25),選手名簿!$A:$E,5,FALSE))</f>
        <v/>
      </c>
      <c r="O25" s="216"/>
      <c r="Q25" s="72" t="s">
        <v>256</v>
      </c>
      <c r="R25" s="1035" t="str">
        <f>IF(ISERROR(VLOOKUP(R24,審判員!$A:$C,2,FALSE))=TRUE,"",VLOOKUP(R24,審判員!$A:$C,2,FALSE))</f>
        <v/>
      </c>
      <c r="S25" s="1036"/>
      <c r="T25" s="72" t="str">
        <f>IF(ISERROR(VLOOKUP(R24,審判員!$A:$C,3,FALSE))=TRUE,"",VLOOKUP(R24,審判員!$A:$C,3,FALSE))</f>
        <v/>
      </c>
      <c r="U25" s="98"/>
      <c r="V25" s="99" t="str">
        <f>IF(ISERROR(VLOOKUP(CONCATENATE($V$10,"_",W25),選手名簿!$A:$E,5,FALSE))=TRUE,"",VLOOKUP(CONCATENATE($V$10,"_",W25),選手名簿!$A:$E,5,FALSE))</f>
        <v/>
      </c>
      <c r="W25" s="100"/>
      <c r="X25" s="100"/>
      <c r="Y25" s="100"/>
      <c r="Z25" s="90"/>
      <c r="AA25" s="100"/>
      <c r="AB25" s="100"/>
      <c r="AC25" s="100"/>
      <c r="AD25" s="99" t="str">
        <f>IF(ISERROR(VLOOKUP(CONCATENATE($AD$10,"_",AC25),選手名簿!$A:$E,5,FALSE))=TRUE,"",VLOOKUP(CONCATENATE($AD$10,"_",AC25),選手名簿!$A:$E,5,FALSE))</f>
        <v/>
      </c>
      <c r="AE25" s="216"/>
    </row>
    <row r="26" spans="1:31" ht="20.25" customHeight="1" x14ac:dyDescent="0.15">
      <c r="A26" s="385" t="s">
        <v>255</v>
      </c>
      <c r="B26" s="1043"/>
      <c r="C26" s="1043"/>
      <c r="D26" s="1043"/>
      <c r="E26" s="98"/>
      <c r="F26" s="99" t="str">
        <f>IF(ISERROR(VLOOKUP(CONCATENATE($F$10,"_",G26),選手名簿!$A:$E,5,FALSE))=TRUE,"",VLOOKUP(CONCATENATE($F$10,"_",G26),選手名簿!$A:$E,5,FALSE))</f>
        <v/>
      </c>
      <c r="G26" s="100"/>
      <c r="H26" s="100"/>
      <c r="I26" s="100"/>
      <c r="J26" s="90"/>
      <c r="K26" s="100"/>
      <c r="L26" s="100"/>
      <c r="M26" s="100"/>
      <c r="N26" s="99" t="str">
        <f>IF(ISERROR(VLOOKUP(CONCATENATE($N$10,"_",M26),選手名簿!$A:$E,5,FALSE))=TRUE,"",VLOOKUP(CONCATENATE($N$10,"_",M26),選手名簿!$A:$E,5,FALSE))</f>
        <v/>
      </c>
      <c r="O26" s="216"/>
      <c r="Q26" s="385" t="s">
        <v>255</v>
      </c>
      <c r="R26" s="1043"/>
      <c r="S26" s="1043"/>
      <c r="T26" s="1044"/>
      <c r="U26" s="98"/>
      <c r="V26" s="99" t="str">
        <f>IF(ISERROR(VLOOKUP(CONCATENATE($V$10,"_",W26),選手名簿!$A:$E,5,FALSE))=TRUE,"",VLOOKUP(CONCATENATE($V$10,"_",W26),選手名簿!$A:$E,5,FALSE))</f>
        <v/>
      </c>
      <c r="W26" s="100"/>
      <c r="X26" s="100"/>
      <c r="Y26" s="100"/>
      <c r="Z26" s="90"/>
      <c r="AA26" s="100"/>
      <c r="AB26" s="100"/>
      <c r="AC26" s="100"/>
      <c r="AD26" s="99" t="str">
        <f>IF(ISERROR(VLOOKUP(CONCATENATE($AD$10,"_",AC26),選手名簿!$A:$E,5,FALSE))=TRUE,"",VLOOKUP(CONCATENATE($AD$10,"_",AC26),選手名簿!$A:$E,5,FALSE))</f>
        <v/>
      </c>
      <c r="AE26" s="216"/>
    </row>
    <row r="27" spans="1:31" ht="20.25" customHeight="1" x14ac:dyDescent="0.15">
      <c r="A27" s="385" t="s">
        <v>248</v>
      </c>
      <c r="B27" s="1045" t="str">
        <f>IF(ISERROR(VLOOKUP(B26,審判員!$A:$C,2,FALSE))=TRUE,"",VLOOKUP(B26,審判員!$A:$C,2,FALSE))</f>
        <v/>
      </c>
      <c r="C27" s="1046"/>
      <c r="D27" s="386" t="str">
        <f>IF(ISERROR(VLOOKUP(B26,審判員!$A:$C,3,FALSE))=TRUE,"",VLOOKUP(B26,審判員!$A:$C,3,FALSE))</f>
        <v/>
      </c>
      <c r="E27" s="98"/>
      <c r="F27" s="99" t="str">
        <f>IF(ISERROR(VLOOKUP(CONCATENATE($F$10,"_",G27),選手名簿!$A:$E,5,FALSE))=TRUE,"",VLOOKUP(CONCATENATE($F$10,"_",G27),選手名簿!$A:$E,5,FALSE))</f>
        <v/>
      </c>
      <c r="G27" s="100"/>
      <c r="H27" s="100"/>
      <c r="I27" s="100"/>
      <c r="J27" s="90"/>
      <c r="K27" s="100"/>
      <c r="L27" s="100"/>
      <c r="M27" s="100"/>
      <c r="N27" s="99" t="str">
        <f>IF(ISERROR(VLOOKUP(CONCATENATE($N$10,"_",M27),選手名簿!$A:$E,5,FALSE))=TRUE,"",VLOOKUP(CONCATENATE($N$10,"_",M27),選手名簿!$A:$E,5,FALSE))</f>
        <v/>
      </c>
      <c r="O27" s="216"/>
      <c r="Q27" s="385" t="s">
        <v>248</v>
      </c>
      <c r="R27" s="1045" t="str">
        <f>IF(ISERROR(VLOOKUP(R26,審判員!$A:$C,2,FALSE))=TRUE,"",VLOOKUP(R26,審判員!$A:$C,2,FALSE))</f>
        <v/>
      </c>
      <c r="S27" s="1046"/>
      <c r="T27" s="385" t="str">
        <f>IF(ISERROR(VLOOKUP(R26,審判員!$A:$C,3,FALSE))=TRUE,"",VLOOKUP(R26,審判員!$A:$C,3,FALSE))</f>
        <v/>
      </c>
      <c r="U27" s="98"/>
      <c r="V27" s="99" t="str">
        <f>IF(ISERROR(VLOOKUP(CONCATENATE($V$10,"_",W27),選手名簿!$A:$E,5,FALSE))=TRUE,"",VLOOKUP(CONCATENATE($V$10,"_",W27),選手名簿!$A:$E,5,FALSE))</f>
        <v/>
      </c>
      <c r="W27" s="100"/>
      <c r="X27" s="100"/>
      <c r="Y27" s="100"/>
      <c r="Z27" s="90"/>
      <c r="AA27" s="100"/>
      <c r="AB27" s="100"/>
      <c r="AC27" s="100"/>
      <c r="AD27" s="99" t="str">
        <f>IF(ISERROR(VLOOKUP(CONCATENATE($AD$10,"_",AC27),選手名簿!$A:$E,5,FALSE))=TRUE,"",VLOOKUP(CONCATENATE($AD$10,"_",AC27),選手名簿!$A:$E,5,FALSE))</f>
        <v/>
      </c>
      <c r="AE27" s="216"/>
    </row>
    <row r="28" spans="1:31" ht="20.25" customHeight="1" x14ac:dyDescent="0.15">
      <c r="A28" s="385" t="s">
        <v>255</v>
      </c>
      <c r="B28" s="1043"/>
      <c r="C28" s="1043"/>
      <c r="D28" s="1043"/>
      <c r="E28" s="98"/>
      <c r="F28" s="99" t="str">
        <f>IF(ISERROR(VLOOKUP(CONCATENATE($F$10,"_",G28),選手名簿!$A:$E,5,FALSE))=TRUE,"",VLOOKUP(CONCATENATE($F$10,"_",G28),選手名簿!$A:$E,5,FALSE))</f>
        <v/>
      </c>
      <c r="G28" s="100"/>
      <c r="H28" s="100"/>
      <c r="I28" s="100"/>
      <c r="J28" s="90"/>
      <c r="K28" s="100"/>
      <c r="L28" s="100"/>
      <c r="M28" s="100"/>
      <c r="N28" s="99" t="str">
        <f>IF(ISERROR(VLOOKUP(CONCATENATE($N$10,"_",M28),選手名簿!$A:$E,5,FALSE))=TRUE,"",VLOOKUP(CONCATENATE($N$10,"_",M28),選手名簿!$A:$E,5,FALSE))</f>
        <v/>
      </c>
      <c r="O28" s="216"/>
      <c r="Q28" s="385" t="s">
        <v>255</v>
      </c>
      <c r="R28" s="1043"/>
      <c r="S28" s="1043"/>
      <c r="T28" s="1044"/>
      <c r="U28" s="98"/>
      <c r="V28" s="99" t="str">
        <f>IF(ISERROR(VLOOKUP(CONCATENATE($V$10,"_",W28),選手名簿!$A:$E,5,FALSE))=TRUE,"",VLOOKUP(CONCATENATE($V$10,"_",W28),選手名簿!$A:$E,5,FALSE))</f>
        <v/>
      </c>
      <c r="W28" s="100"/>
      <c r="X28" s="100"/>
      <c r="Y28" s="100"/>
      <c r="Z28" s="90"/>
      <c r="AA28" s="100"/>
      <c r="AB28" s="100"/>
      <c r="AC28" s="100"/>
      <c r="AD28" s="99" t="str">
        <f>IF(ISERROR(VLOOKUP(CONCATENATE($AD$10,"_",AC28),選手名簿!$A:$E,5,FALSE))=TRUE,"",VLOOKUP(CONCATENATE($AD$10,"_",AC28),選手名簿!$A:$E,5,FALSE))</f>
        <v/>
      </c>
      <c r="AE28" s="216"/>
    </row>
    <row r="29" spans="1:31" ht="20.25" customHeight="1" x14ac:dyDescent="0.15">
      <c r="A29" s="385" t="s">
        <v>247</v>
      </c>
      <c r="B29" s="1045" t="str">
        <f>IF(ISERROR(VLOOKUP(B28,審判員!$A:$C,2,FALSE))=TRUE,"",VLOOKUP(B28,審判員!$A:$C,2,FALSE))</f>
        <v/>
      </c>
      <c r="C29" s="1046"/>
      <c r="D29" s="386" t="str">
        <f>IF(ISERROR(VLOOKUP(B28,審判員!$A:$C,3,FALSE))=TRUE,"",VLOOKUP(B28,審判員!$A:$C,3,FALSE))</f>
        <v/>
      </c>
      <c r="E29" s="98"/>
      <c r="F29" s="99" t="str">
        <f>IF(ISERROR(VLOOKUP(CONCATENATE($F$10,"_",G29),選手名簿!$A:$E,5,FALSE))=TRUE,"",VLOOKUP(CONCATENATE($F$10,"_",G29),選手名簿!$A:$E,5,FALSE))</f>
        <v/>
      </c>
      <c r="G29" s="100"/>
      <c r="H29" s="100"/>
      <c r="I29" s="100"/>
      <c r="J29" s="90"/>
      <c r="K29" s="100"/>
      <c r="L29" s="100"/>
      <c r="M29" s="100"/>
      <c r="N29" s="99" t="str">
        <f>IF(ISERROR(VLOOKUP(CONCATENATE($N$10,"_",M29),選手名簿!$A:$E,5,FALSE))=TRUE,"",VLOOKUP(CONCATENATE($N$10,"_",M29),選手名簿!$A:$E,5,FALSE))</f>
        <v/>
      </c>
      <c r="O29" s="216"/>
      <c r="Q29" s="385" t="s">
        <v>247</v>
      </c>
      <c r="R29" s="1045" t="str">
        <f>IF(ISERROR(VLOOKUP(R28,審判員!$A:$C,2,FALSE))=TRUE,"",VLOOKUP(R28,審判員!$A:$C,2,FALSE))</f>
        <v/>
      </c>
      <c r="S29" s="1046"/>
      <c r="T29" s="385" t="str">
        <f>IF(ISERROR(VLOOKUP(R28,審判員!$A:$C,3,FALSE))=TRUE,"",VLOOKUP(R28,審判員!$A:$C,3,FALSE))</f>
        <v/>
      </c>
      <c r="U29" s="98"/>
      <c r="V29" s="99" t="str">
        <f>IF(ISERROR(VLOOKUP(CONCATENATE($V$10,"_",W29),選手名簿!$A:$E,5,FALSE))=TRUE,"",VLOOKUP(CONCATENATE($V$10,"_",W29),選手名簿!$A:$E,5,FALSE))</f>
        <v/>
      </c>
      <c r="W29" s="100"/>
      <c r="X29" s="100"/>
      <c r="Y29" s="100"/>
      <c r="Z29" s="90"/>
      <c r="AA29" s="100"/>
      <c r="AB29" s="100"/>
      <c r="AC29" s="100"/>
      <c r="AD29" s="99" t="str">
        <f>IF(ISERROR(VLOOKUP(CONCATENATE($AD$10,"_",AC29),選手名簿!$A:$E,5,FALSE))=TRUE,"",VLOOKUP(CONCATENATE($AD$10,"_",AC29),選手名簿!$A:$E,5,FALSE))</f>
        <v/>
      </c>
      <c r="AE29" s="216"/>
    </row>
    <row r="30" spans="1:31" ht="20.25" customHeight="1" x14ac:dyDescent="0.15">
      <c r="A30" s="96" t="s">
        <v>255</v>
      </c>
      <c r="B30" s="1047"/>
      <c r="C30" s="1047"/>
      <c r="D30" s="1047"/>
      <c r="E30" s="98"/>
      <c r="F30" s="99" t="str">
        <f>IF(ISERROR(VLOOKUP(CONCATENATE($F$10,"_",G30),選手名簿!$A:$E,5,FALSE))=TRUE,"",VLOOKUP(CONCATENATE($F$10,"_",G30),選手名簿!$A:$E,5,FALSE))</f>
        <v/>
      </c>
      <c r="G30" s="100"/>
      <c r="H30" s="100"/>
      <c r="I30" s="100"/>
      <c r="J30" s="90"/>
      <c r="K30" s="100"/>
      <c r="L30" s="100"/>
      <c r="M30" s="100"/>
      <c r="N30" s="99" t="str">
        <f>IF(ISERROR(VLOOKUP(CONCATENATE($N$10,"_",M30),選手名簿!$A:$E,5,FALSE))=TRUE,"",VLOOKUP(CONCATENATE($N$10,"_",M30),選手名簿!$A:$E,5,FALSE))</f>
        <v/>
      </c>
      <c r="O30" s="216"/>
      <c r="Q30" s="96" t="s">
        <v>255</v>
      </c>
      <c r="R30" s="1047"/>
      <c r="S30" s="1047"/>
      <c r="T30" s="1048"/>
      <c r="U30" s="98"/>
      <c r="V30" s="99" t="str">
        <f>IF(ISERROR(VLOOKUP(CONCATENATE($V$10,"_",W30),選手名簿!$A:$E,5,FALSE))=TRUE,"",VLOOKUP(CONCATENATE($V$10,"_",W30),選手名簿!$A:$E,5,FALSE))</f>
        <v/>
      </c>
      <c r="W30" s="100"/>
      <c r="X30" s="100"/>
      <c r="Y30" s="100"/>
      <c r="Z30" s="90"/>
      <c r="AA30" s="100"/>
      <c r="AB30" s="100"/>
      <c r="AC30" s="100"/>
      <c r="AD30" s="99" t="str">
        <f>IF(ISERROR(VLOOKUP(CONCATENATE($AD$10,"_",AC30),選手名簿!$A:$E,5,FALSE))=TRUE,"",VLOOKUP(CONCATENATE($AD$10,"_",AC30),選手名簿!$A:$E,5,FALSE))</f>
        <v/>
      </c>
      <c r="AE30" s="216"/>
    </row>
    <row r="31" spans="1:31" ht="20.25" customHeight="1" thickBot="1" x14ac:dyDescent="0.2">
      <c r="A31" s="72" t="s">
        <v>246</v>
      </c>
      <c r="B31" s="1035" t="str">
        <f>IF(ISERROR(VLOOKUP(B30,審判員!$A:$C,2,FALSE))=TRUE,"",VLOOKUP(B30,審判員!$A:$C,2,FALSE))</f>
        <v/>
      </c>
      <c r="C31" s="1036"/>
      <c r="D31" s="97" t="str">
        <f>IF(ISERROR(VLOOKUP(B30,審判員!$A:$C,3,FALSE))=TRUE,"",VLOOKUP(B30,審判員!$A:$C,3,FALSE))</f>
        <v/>
      </c>
      <c r="E31" s="102"/>
      <c r="F31" s="103" t="str">
        <f>IF(ISERROR(VLOOKUP(CONCATENATE($F$10,"_",G31),選手名簿!$A:$E,5,FALSE))=TRUE,"",VLOOKUP(CONCATENATE($F$10,"_",G31),選手名簿!$A:$E,5,FALSE))</f>
        <v/>
      </c>
      <c r="G31" s="104"/>
      <c r="H31" s="104"/>
      <c r="I31" s="104"/>
      <c r="J31" s="95"/>
      <c r="K31" s="104"/>
      <c r="L31" s="104"/>
      <c r="M31" s="104"/>
      <c r="N31" s="103" t="str">
        <f>IF(ISERROR(VLOOKUP(CONCATENATE($N$10,"_",M31),選手名簿!$A:$E,5,FALSE))=TRUE,"",VLOOKUP(CONCATENATE($N$10,"_",M31),選手名簿!$A:$E,5,FALSE))</f>
        <v/>
      </c>
      <c r="O31" s="217"/>
      <c r="Q31" s="72" t="s">
        <v>246</v>
      </c>
      <c r="R31" s="1035" t="str">
        <f>IF(ISERROR(VLOOKUP(R30,審判員!$A:$C,2,FALSE))=TRUE,"",VLOOKUP(R30,審判員!$A:$C,2,FALSE))</f>
        <v/>
      </c>
      <c r="S31" s="1036"/>
      <c r="T31" s="72" t="str">
        <f>IF(ISERROR(VLOOKUP(R30,審判員!$A:$C,3,FALSE))=TRUE,"",VLOOKUP(R30,審判員!$A:$C,3,FALSE))</f>
        <v/>
      </c>
      <c r="U31" s="102"/>
      <c r="V31" s="103" t="str">
        <f>IF(ISERROR(VLOOKUP(CONCATENATE($V$10,"_",W31),選手名簿!$A:$E,5,FALSE))=TRUE,"",VLOOKUP(CONCATENATE($V$10,"_",W31),選手名簿!$A:$E,5,FALSE))</f>
        <v/>
      </c>
      <c r="W31" s="104"/>
      <c r="X31" s="104"/>
      <c r="Y31" s="104"/>
      <c r="Z31" s="95"/>
      <c r="AA31" s="104"/>
      <c r="AB31" s="104"/>
      <c r="AC31" s="104"/>
      <c r="AD31" s="103" t="str">
        <f>IF(ISERROR(VLOOKUP(CONCATENATE($AD$10,"_",AC31),選手名簿!$A:$E,5,FALSE))=TRUE,"",VLOOKUP(CONCATENATE($AD$10,"_",AC31),選手名簿!$A:$E,5,FALSE))</f>
        <v/>
      </c>
      <c r="AE31" s="217"/>
    </row>
    <row r="32" spans="1:31" ht="9.9499999999999993" customHeight="1" x14ac:dyDescent="0.15">
      <c r="E32" s="105"/>
      <c r="U32" s="105"/>
    </row>
    <row r="33" spans="1:31" ht="9.9499999999999993" customHeight="1" x14ac:dyDescent="0.15">
      <c r="E33" s="105"/>
      <c r="U33" s="105"/>
    </row>
    <row r="34" spans="1:31" ht="9.9499999999999993" customHeight="1" x14ac:dyDescent="0.15"/>
    <row r="35" spans="1:31" ht="9.9499999999999993" customHeight="1" x14ac:dyDescent="0.15"/>
    <row r="36" spans="1:31" ht="9.9499999999999993" customHeight="1" x14ac:dyDescent="0.15"/>
    <row r="37" spans="1:31" ht="9.9499999999999993" customHeight="1" x14ac:dyDescent="0.15"/>
    <row r="38" spans="1:31" ht="9.9499999999999993" customHeight="1" thickBot="1" x14ac:dyDescent="0.2">
      <c r="E38" s="105"/>
      <c r="U38" s="105"/>
    </row>
    <row r="39" spans="1:31" ht="27.4" customHeight="1" x14ac:dyDescent="0.15">
      <c r="A39" s="221" t="s">
        <v>413</v>
      </c>
      <c r="B39" s="1054"/>
      <c r="C39" s="1055"/>
      <c r="D39" s="1056"/>
      <c r="E39" s="1049">
        <f>予選リーグ!B23</f>
        <v>0.4861111111111111</v>
      </c>
      <c r="F39" s="1029">
        <f>F6</f>
        <v>0</v>
      </c>
      <c r="G39" s="1026" t="str">
        <f>IF(I39="","",SUM(I39:I40))</f>
        <v/>
      </c>
      <c r="H39" s="1032" t="s">
        <v>240</v>
      </c>
      <c r="I39" s="81"/>
      <c r="J39" s="81" t="s">
        <v>120</v>
      </c>
      <c r="K39" s="81"/>
      <c r="L39" s="1032" t="s">
        <v>241</v>
      </c>
      <c r="M39" s="1026" t="str">
        <f>IF(K39="","",SUM(K39:K40))</f>
        <v/>
      </c>
      <c r="N39" s="1029">
        <f>F7</f>
        <v>0</v>
      </c>
      <c r="O39" s="1037"/>
      <c r="Q39" s="221" t="s">
        <v>413</v>
      </c>
      <c r="R39" s="1054"/>
      <c r="S39" s="1055"/>
      <c r="T39" s="1056"/>
      <c r="U39" s="1049">
        <f>予選リーグ!B27</f>
        <v>0.55555555555555558</v>
      </c>
      <c r="V39" s="1029">
        <f>V6</f>
        <v>0</v>
      </c>
      <c r="W39" s="1026" t="str">
        <f>IF(Y39="","",SUM(Y39:Y40))</f>
        <v/>
      </c>
      <c r="X39" s="1032" t="s">
        <v>240</v>
      </c>
      <c r="Y39" s="81"/>
      <c r="Z39" s="81" t="s">
        <v>120</v>
      </c>
      <c r="AA39" s="81"/>
      <c r="AB39" s="1032" t="s">
        <v>241</v>
      </c>
      <c r="AC39" s="1026" t="str">
        <f>IF(AA39="","",SUM(AA39:AA40))</f>
        <v/>
      </c>
      <c r="AD39" s="1029">
        <f>V7</f>
        <v>0</v>
      </c>
      <c r="AE39" s="1037"/>
    </row>
    <row r="40" spans="1:31" ht="27.4" customHeight="1" x14ac:dyDescent="0.15">
      <c r="A40" s="222" t="s">
        <v>414</v>
      </c>
      <c r="B40" s="1052"/>
      <c r="C40" s="1052"/>
      <c r="D40" s="1053"/>
      <c r="E40" s="1050"/>
      <c r="F40" s="1030"/>
      <c r="G40" s="1027"/>
      <c r="H40" s="1033"/>
      <c r="J40" s="75" t="s">
        <v>121</v>
      </c>
      <c r="L40" s="1033"/>
      <c r="M40" s="1027"/>
      <c r="N40" s="1030"/>
      <c r="O40" s="1038"/>
      <c r="Q40" s="222" t="s">
        <v>414</v>
      </c>
      <c r="R40" s="1052"/>
      <c r="S40" s="1052"/>
      <c r="T40" s="1053"/>
      <c r="U40" s="1050"/>
      <c r="V40" s="1030"/>
      <c r="W40" s="1027"/>
      <c r="X40" s="1033"/>
      <c r="Z40" s="75" t="s">
        <v>121</v>
      </c>
      <c r="AB40" s="1033"/>
      <c r="AC40" s="1027"/>
      <c r="AD40" s="1030"/>
      <c r="AE40" s="1038"/>
    </row>
    <row r="41" spans="1:31" ht="27.4" customHeight="1" thickBot="1" x14ac:dyDescent="0.2">
      <c r="A41" s="222" t="s">
        <v>415</v>
      </c>
      <c r="B41" s="1054"/>
      <c r="C41" s="1055"/>
      <c r="D41" s="1056"/>
      <c r="E41" s="1051"/>
      <c r="F41" s="1031"/>
      <c r="G41" s="1028"/>
      <c r="H41" s="1034"/>
      <c r="I41" s="82"/>
      <c r="J41" s="82" t="s">
        <v>214</v>
      </c>
      <c r="K41" s="82"/>
      <c r="L41" s="1034"/>
      <c r="M41" s="1028"/>
      <c r="N41" s="1031"/>
      <c r="O41" s="1039"/>
      <c r="Q41" s="222" t="s">
        <v>415</v>
      </c>
      <c r="R41" s="1054"/>
      <c r="S41" s="1055"/>
      <c r="T41" s="1056"/>
      <c r="U41" s="1051"/>
      <c r="V41" s="1031"/>
      <c r="W41" s="1028"/>
      <c r="X41" s="1034"/>
      <c r="Y41" s="82"/>
      <c r="Z41" s="82" t="s">
        <v>214</v>
      </c>
      <c r="AA41" s="82"/>
      <c r="AB41" s="1034"/>
      <c r="AC41" s="1028"/>
      <c r="AD41" s="1031"/>
      <c r="AE41" s="1039"/>
    </row>
    <row r="42" spans="1:31" ht="27.4" customHeight="1" thickTop="1" x14ac:dyDescent="0.15">
      <c r="A42" s="1041" t="s">
        <v>285</v>
      </c>
      <c r="B42" s="1041"/>
      <c r="C42" s="1041"/>
      <c r="D42" s="1042"/>
      <c r="E42" s="218" t="s">
        <v>411</v>
      </c>
      <c r="F42" s="84" t="s">
        <v>216</v>
      </c>
      <c r="G42" s="84" t="s">
        <v>293</v>
      </c>
      <c r="H42" s="84" t="s">
        <v>149</v>
      </c>
      <c r="I42" s="220" t="s">
        <v>412</v>
      </c>
      <c r="J42" s="85"/>
      <c r="K42" s="220" t="s">
        <v>412</v>
      </c>
      <c r="L42" s="84" t="s">
        <v>149</v>
      </c>
      <c r="M42" s="84" t="s">
        <v>284</v>
      </c>
      <c r="N42" s="84" t="s">
        <v>216</v>
      </c>
      <c r="O42" s="219" t="s">
        <v>411</v>
      </c>
      <c r="Q42" s="1041" t="s">
        <v>285</v>
      </c>
      <c r="R42" s="1041"/>
      <c r="S42" s="1041"/>
      <c r="T42" s="1042"/>
      <c r="U42" s="218" t="s">
        <v>411</v>
      </c>
      <c r="V42" s="84" t="s">
        <v>216</v>
      </c>
      <c r="W42" s="84" t="s">
        <v>284</v>
      </c>
      <c r="X42" s="84" t="s">
        <v>149</v>
      </c>
      <c r="Y42" s="220" t="s">
        <v>412</v>
      </c>
      <c r="Z42" s="85"/>
      <c r="AA42" s="220" t="s">
        <v>412</v>
      </c>
      <c r="AB42" s="84" t="s">
        <v>149</v>
      </c>
      <c r="AC42" s="84" t="s">
        <v>284</v>
      </c>
      <c r="AD42" s="84" t="s">
        <v>216</v>
      </c>
      <c r="AE42" s="219" t="s">
        <v>411</v>
      </c>
    </row>
    <row r="43" spans="1:31" ht="20.25" hidden="1" customHeight="1" x14ac:dyDescent="0.15">
      <c r="E43" s="87" t="s">
        <v>257</v>
      </c>
      <c r="F43" s="88" t="str">
        <f>IF(ISERROR(VLOOKUP(CONCATENATE($F$39,"_",G43),選手名簿!$A:$E,5,FALSE))=TRUE,"",VLOOKUP(CONCATENATE($F$39,"_",G43),選手名簿!$A:$E,5,FALSE))</f>
        <v/>
      </c>
      <c r="G43" s="89"/>
      <c r="H43" s="89"/>
      <c r="I43" s="89"/>
      <c r="J43" s="90"/>
      <c r="K43" s="89"/>
      <c r="L43" s="89"/>
      <c r="M43" s="89"/>
      <c r="N43" s="88" t="str">
        <f>IF(ISERROR(VLOOKUP(CONCATENATE($N$39,"_",M43),選手名簿!$A:$E,5,FALSE))=TRUE,"",VLOOKUP(CONCATENATE($N$39,"_",M43),選手名簿!$A:$E,5,FALSE))</f>
        <v/>
      </c>
      <c r="O43" s="101"/>
      <c r="U43" s="87" t="s">
        <v>257</v>
      </c>
      <c r="V43" s="88" t="str">
        <f>IF(ISERROR(VLOOKUP(CONCATENATE($V$39,"_",W43),選手名簿!$A:$E,5,FALSE))=TRUE,"",VLOOKUP(CONCATENATE($V$39,"_",W43),選手名簿!$A:$E,5,FALSE))</f>
        <v/>
      </c>
      <c r="W43" s="89"/>
      <c r="X43" s="89"/>
      <c r="Y43" s="89"/>
      <c r="Z43" s="90"/>
      <c r="AA43" s="89"/>
      <c r="AB43" s="89"/>
      <c r="AC43" s="89"/>
      <c r="AD43" s="88" t="str">
        <f>IF(ISERROR(VLOOKUP(CONCATENATE($AD$39,"_",AC43),選手名簿!$A:$E,5,FALSE))=TRUE,"",VLOOKUP(CONCATENATE($AD$39,"_",AC43),選手名簿!$A:$E,5,FALSE))</f>
        <v/>
      </c>
      <c r="AE43" s="101"/>
    </row>
    <row r="44" spans="1:31" ht="20.25" hidden="1" customHeight="1" x14ac:dyDescent="0.15">
      <c r="E44" s="87" t="s">
        <v>257</v>
      </c>
      <c r="F44" s="88" t="str">
        <f>IF(ISERROR(VLOOKUP(CONCATENATE($F$39,"_",G44),選手名簿!$A:$E,5,FALSE))=TRUE,"",VLOOKUP(CONCATENATE($F$39,"_",G44),選手名簿!$A:$E,5,FALSE))</f>
        <v/>
      </c>
      <c r="G44" s="89"/>
      <c r="H44" s="89"/>
      <c r="I44" s="89"/>
      <c r="J44" s="90"/>
      <c r="K44" s="89"/>
      <c r="L44" s="89"/>
      <c r="M44" s="89"/>
      <c r="N44" s="88" t="str">
        <f>IF(ISERROR(VLOOKUP(CONCATENATE($N$39,"_",M44),選手名簿!$A:$E,5,FALSE))=TRUE,"",VLOOKUP(CONCATENATE($N$39,"_",M44),選手名簿!$A:$E,5,FALSE))</f>
        <v/>
      </c>
      <c r="O44" s="101"/>
      <c r="U44" s="87" t="s">
        <v>257</v>
      </c>
      <c r="V44" s="88" t="str">
        <f>IF(ISERROR(VLOOKUP(CONCATENATE($V$39,"_",W44),選手名簿!$A:$E,5,FALSE))=TRUE,"",VLOOKUP(CONCATENATE($V$39,"_",W44),選手名簿!$A:$E,5,FALSE))</f>
        <v/>
      </c>
      <c r="W44" s="89"/>
      <c r="X44" s="89"/>
      <c r="Y44" s="89"/>
      <c r="Z44" s="90"/>
      <c r="AA44" s="89"/>
      <c r="AB44" s="89"/>
      <c r="AC44" s="89"/>
      <c r="AD44" s="88" t="str">
        <f>IF(ISERROR(VLOOKUP(CONCATENATE($AD$39,"_",AC44),選手名簿!$A:$E,5,FALSE))=TRUE,"",VLOOKUP(CONCATENATE($AD$39,"_",AC44),選手名簿!$A:$E,5,FALSE))</f>
        <v/>
      </c>
      <c r="AE44" s="101"/>
    </row>
    <row r="45" spans="1:31" ht="20.25" hidden="1" customHeight="1" x14ac:dyDescent="0.15">
      <c r="E45" s="87" t="s">
        <v>257</v>
      </c>
      <c r="F45" s="88" t="str">
        <f>IF(ISERROR(VLOOKUP(CONCATENATE($F$39,"_",G45),選手名簿!$A:$E,5,FALSE))=TRUE,"",VLOOKUP(CONCATENATE($F$39,"_",G45),選手名簿!$A:$E,5,FALSE))</f>
        <v/>
      </c>
      <c r="G45" s="89"/>
      <c r="H45" s="89"/>
      <c r="I45" s="89"/>
      <c r="J45" s="90"/>
      <c r="K45" s="89"/>
      <c r="L45" s="89"/>
      <c r="M45" s="89"/>
      <c r="N45" s="88" t="str">
        <f>IF(ISERROR(VLOOKUP(CONCATENATE($N$39,"_",M45),選手名簿!$A:$E,5,FALSE))=TRUE,"",VLOOKUP(CONCATENATE($N$39,"_",M45),選手名簿!$A:$E,5,FALSE))</f>
        <v/>
      </c>
      <c r="O45" s="101"/>
      <c r="U45" s="87" t="s">
        <v>257</v>
      </c>
      <c r="V45" s="88" t="str">
        <f>IF(ISERROR(VLOOKUP(CONCATENATE($V$39,"_",W45),選手名簿!$A:$E,5,FALSE))=TRUE,"",VLOOKUP(CONCATENATE($V$39,"_",W45),選手名簿!$A:$E,5,FALSE))</f>
        <v/>
      </c>
      <c r="W45" s="89"/>
      <c r="X45" s="89"/>
      <c r="Y45" s="89"/>
      <c r="Z45" s="90"/>
      <c r="AA45" s="89"/>
      <c r="AB45" s="89"/>
      <c r="AC45" s="89"/>
      <c r="AD45" s="88" t="str">
        <f>IF(ISERROR(VLOOKUP(CONCATENATE($AD$39,"_",AC45),選手名簿!$A:$E,5,FALSE))=TRUE,"",VLOOKUP(CONCATENATE($AD$39,"_",AC45),選手名簿!$A:$E,5,FALSE))</f>
        <v/>
      </c>
      <c r="AE45" s="101"/>
    </row>
    <row r="46" spans="1:31" ht="20.25" hidden="1" customHeight="1" x14ac:dyDescent="0.15">
      <c r="E46" s="87" t="s">
        <v>257</v>
      </c>
      <c r="F46" s="88" t="str">
        <f>IF(ISERROR(VLOOKUP(CONCATENATE($F$39,"_",G46),選手名簿!$A:$E,5,FALSE))=TRUE,"",VLOOKUP(CONCATENATE($F$39,"_",G46),選手名簿!$A:$E,5,FALSE))</f>
        <v/>
      </c>
      <c r="G46" s="89"/>
      <c r="H46" s="89"/>
      <c r="I46" s="89"/>
      <c r="J46" s="90"/>
      <c r="K46" s="89"/>
      <c r="L46" s="89"/>
      <c r="M46" s="89"/>
      <c r="N46" s="88" t="str">
        <f>IF(ISERROR(VLOOKUP(CONCATENATE($N$39,"_",M46),選手名簿!$A:$E,5,FALSE))=TRUE,"",VLOOKUP(CONCATENATE($N$39,"_",M46),選手名簿!$A:$E,5,FALSE))</f>
        <v/>
      </c>
      <c r="O46" s="101"/>
      <c r="U46" s="87" t="s">
        <v>257</v>
      </c>
      <c r="V46" s="88" t="str">
        <f>IF(ISERROR(VLOOKUP(CONCATENATE($V$39,"_",W46),選手名簿!$A:$E,5,FALSE))=TRUE,"",VLOOKUP(CONCATENATE($V$39,"_",W46),選手名簿!$A:$E,5,FALSE))</f>
        <v/>
      </c>
      <c r="W46" s="89"/>
      <c r="X46" s="89"/>
      <c r="Y46" s="89"/>
      <c r="Z46" s="90"/>
      <c r="AA46" s="89"/>
      <c r="AB46" s="89"/>
      <c r="AC46" s="89"/>
      <c r="AD46" s="88" t="str">
        <f>IF(ISERROR(VLOOKUP(CONCATENATE($AD$39,"_",AC46),選手名簿!$A:$E,5,FALSE))=TRUE,"",VLOOKUP(CONCATENATE($AD$39,"_",AC46),選手名簿!$A:$E,5,FALSE))</f>
        <v/>
      </c>
      <c r="AE46" s="101"/>
    </row>
    <row r="47" spans="1:31" ht="20.25" hidden="1" customHeight="1" x14ac:dyDescent="0.15">
      <c r="E47" s="87" t="s">
        <v>257</v>
      </c>
      <c r="F47" s="88" t="str">
        <f>IF(ISERROR(VLOOKUP(CONCATENATE($F$39,"_",G47),選手名簿!$A:$E,5,FALSE))=TRUE,"",VLOOKUP(CONCATENATE($F$39,"_",G47),選手名簿!$A:$E,5,FALSE))</f>
        <v/>
      </c>
      <c r="G47" s="89"/>
      <c r="H47" s="89"/>
      <c r="I47" s="89"/>
      <c r="J47" s="90"/>
      <c r="K47" s="89"/>
      <c r="L47" s="89"/>
      <c r="M47" s="89"/>
      <c r="N47" s="88" t="str">
        <f>IF(ISERROR(VLOOKUP(CONCATENATE($N$39,"_",M47),選手名簿!$A:$E,5,FALSE))=TRUE,"",VLOOKUP(CONCATENATE($N$39,"_",M47),選手名簿!$A:$E,5,FALSE))</f>
        <v/>
      </c>
      <c r="O47" s="101"/>
      <c r="U47" s="87" t="s">
        <v>257</v>
      </c>
      <c r="V47" s="88" t="str">
        <f>IF(ISERROR(VLOOKUP(CONCATENATE($V$39,"_",W47),選手名簿!$A:$E,5,FALSE))=TRUE,"",VLOOKUP(CONCATENATE($V$39,"_",W47),選手名簿!$A:$E,5,FALSE))</f>
        <v/>
      </c>
      <c r="W47" s="89"/>
      <c r="X47" s="89"/>
      <c r="Y47" s="89"/>
      <c r="Z47" s="90"/>
      <c r="AA47" s="89"/>
      <c r="AB47" s="89"/>
      <c r="AC47" s="89"/>
      <c r="AD47" s="88" t="str">
        <f>IF(ISERROR(VLOOKUP(CONCATENATE($AD$39,"_",AC47),選手名簿!$A:$E,5,FALSE))=TRUE,"",VLOOKUP(CONCATENATE($AD$39,"_",AC47),選手名簿!$A:$E,5,FALSE))</f>
        <v/>
      </c>
      <c r="AE47" s="101"/>
    </row>
    <row r="48" spans="1:31" ht="20.25" hidden="1" customHeight="1" x14ac:dyDescent="0.15">
      <c r="E48" s="87" t="s">
        <v>257</v>
      </c>
      <c r="F48" s="88" t="str">
        <f>IF(ISERROR(VLOOKUP(CONCATENATE($F$39,"_",G48),選手名簿!$A:$E,5,FALSE))=TRUE,"",VLOOKUP(CONCATENATE($F$39,"_",G48),選手名簿!$A:$E,5,FALSE))</f>
        <v/>
      </c>
      <c r="G48" s="89"/>
      <c r="H48" s="89"/>
      <c r="I48" s="89"/>
      <c r="J48" s="90"/>
      <c r="K48" s="89"/>
      <c r="L48" s="89"/>
      <c r="M48" s="89"/>
      <c r="N48" s="88" t="str">
        <f>IF(ISERROR(VLOOKUP(CONCATENATE($N$39,"_",M48),選手名簿!$A:$E,5,FALSE))=TRUE,"",VLOOKUP(CONCATENATE($N$39,"_",M48),選手名簿!$A:$E,5,FALSE))</f>
        <v/>
      </c>
      <c r="O48" s="101"/>
      <c r="U48" s="87" t="s">
        <v>257</v>
      </c>
      <c r="V48" s="88" t="str">
        <f>IF(ISERROR(VLOOKUP(CONCATENATE($V$39,"_",W48),選手名簿!$A:$E,5,FALSE))=TRUE,"",VLOOKUP(CONCATENATE($V$39,"_",W48),選手名簿!$A:$E,5,FALSE))</f>
        <v/>
      </c>
      <c r="W48" s="89"/>
      <c r="X48" s="89"/>
      <c r="Y48" s="89"/>
      <c r="Z48" s="90"/>
      <c r="AA48" s="89"/>
      <c r="AB48" s="89"/>
      <c r="AC48" s="89"/>
      <c r="AD48" s="88" t="str">
        <f>IF(ISERROR(VLOOKUP(CONCATENATE($AD$39,"_",AC48),選手名簿!$A:$E,5,FALSE))=TRUE,"",VLOOKUP(CONCATENATE($AD$39,"_",AC48),選手名簿!$A:$E,5,FALSE))</f>
        <v/>
      </c>
      <c r="AE48" s="101"/>
    </row>
    <row r="49" spans="1:31" ht="20.25" hidden="1" customHeight="1" x14ac:dyDescent="0.15">
      <c r="E49" s="87" t="s">
        <v>257</v>
      </c>
      <c r="F49" s="88" t="str">
        <f>IF(ISERROR(VLOOKUP(CONCATENATE($F$39,"_",G49),選手名簿!$A:$E,5,FALSE))=TRUE,"",VLOOKUP(CONCATENATE($F$39,"_",G49),選手名簿!$A:$E,5,FALSE))</f>
        <v/>
      </c>
      <c r="G49" s="89"/>
      <c r="H49" s="89"/>
      <c r="I49" s="89"/>
      <c r="J49" s="90"/>
      <c r="K49" s="89"/>
      <c r="L49" s="89"/>
      <c r="M49" s="89"/>
      <c r="N49" s="88" t="str">
        <f>IF(ISERROR(VLOOKUP(CONCATENATE($N$39,"_",M49),選手名簿!$A:$E,5,FALSE))=TRUE,"",VLOOKUP(CONCATENATE($N$39,"_",M49),選手名簿!$A:$E,5,FALSE))</f>
        <v/>
      </c>
      <c r="O49" s="101"/>
      <c r="U49" s="87" t="s">
        <v>257</v>
      </c>
      <c r="V49" s="88" t="str">
        <f>IF(ISERROR(VLOOKUP(CONCATENATE($V$39,"_",W49),選手名簿!$A:$E,5,FALSE))=TRUE,"",VLOOKUP(CONCATENATE($V$39,"_",W49),選手名簿!$A:$E,5,FALSE))</f>
        <v/>
      </c>
      <c r="W49" s="89"/>
      <c r="X49" s="89"/>
      <c r="Y49" s="89"/>
      <c r="Z49" s="90"/>
      <c r="AA49" s="89"/>
      <c r="AB49" s="89"/>
      <c r="AC49" s="89"/>
      <c r="AD49" s="88" t="str">
        <f>IF(ISERROR(VLOOKUP(CONCATENATE($AD$39,"_",AC49),選手名簿!$A:$E,5,FALSE))=TRUE,"",VLOOKUP(CONCATENATE($AD$39,"_",AC49),選手名簿!$A:$E,5,FALSE))</f>
        <v/>
      </c>
      <c r="AE49" s="101"/>
    </row>
    <row r="50" spans="1:31" ht="20.25" hidden="1" customHeight="1" x14ac:dyDescent="0.15">
      <c r="E50" s="87" t="s">
        <v>257</v>
      </c>
      <c r="F50" s="88" t="str">
        <f>IF(ISERROR(VLOOKUP(CONCATENATE($F$39,"_",G50),選手名簿!$A:$E,5,FALSE))=TRUE,"",VLOOKUP(CONCATENATE($F$39,"_",G50),選手名簿!$A:$E,5,FALSE))</f>
        <v/>
      </c>
      <c r="G50" s="89"/>
      <c r="H50" s="89"/>
      <c r="I50" s="89"/>
      <c r="J50" s="90"/>
      <c r="K50" s="89"/>
      <c r="L50" s="89"/>
      <c r="M50" s="89"/>
      <c r="N50" s="88" t="str">
        <f>IF(ISERROR(VLOOKUP(CONCATENATE($N$39,"_",M50),選手名簿!$A:$E,5,FALSE))=TRUE,"",VLOOKUP(CONCATENATE($N$39,"_",M50),選手名簿!$A:$E,5,FALSE))</f>
        <v/>
      </c>
      <c r="O50" s="101"/>
      <c r="U50" s="87" t="s">
        <v>257</v>
      </c>
      <c r="V50" s="88" t="str">
        <f>IF(ISERROR(VLOOKUP(CONCATENATE($V$39,"_",W50),選手名簿!$A:$E,5,FALSE))=TRUE,"",VLOOKUP(CONCATENATE($V$39,"_",W50),選手名簿!$A:$E,5,FALSE))</f>
        <v/>
      </c>
      <c r="W50" s="89"/>
      <c r="X50" s="89"/>
      <c r="Y50" s="89"/>
      <c r="Z50" s="90"/>
      <c r="AA50" s="89"/>
      <c r="AB50" s="89"/>
      <c r="AC50" s="89"/>
      <c r="AD50" s="88" t="str">
        <f>IF(ISERROR(VLOOKUP(CONCATENATE($AD$39,"_",AC50),選手名簿!$A:$E,5,FALSE))=TRUE,"",VLOOKUP(CONCATENATE($AD$39,"_",AC50),選手名簿!$A:$E,5,FALSE))</f>
        <v/>
      </c>
      <c r="AE50" s="101"/>
    </row>
    <row r="51" spans="1:31" ht="20.25" hidden="1" customHeight="1" x14ac:dyDescent="0.15">
      <c r="E51" s="87" t="s">
        <v>257</v>
      </c>
      <c r="F51" s="88" t="str">
        <f>IF(ISERROR(VLOOKUP(CONCATENATE($F$39,"_",G51),選手名簿!$A:$E,5,FALSE))=TRUE,"",VLOOKUP(CONCATENATE($F$39,"_",G51),選手名簿!$A:$E,5,FALSE))</f>
        <v/>
      </c>
      <c r="G51" s="89"/>
      <c r="H51" s="89"/>
      <c r="I51" s="89"/>
      <c r="J51" s="90"/>
      <c r="K51" s="89"/>
      <c r="L51" s="89"/>
      <c r="M51" s="89"/>
      <c r="N51" s="88" t="str">
        <f>IF(ISERROR(VLOOKUP(CONCATENATE($N$39,"_",M51),選手名簿!$A:$E,5,FALSE))=TRUE,"",VLOOKUP(CONCATENATE($N$39,"_",M51),選手名簿!$A:$E,5,FALSE))</f>
        <v/>
      </c>
      <c r="O51" s="101"/>
      <c r="U51" s="87" t="s">
        <v>257</v>
      </c>
      <c r="V51" s="88" t="str">
        <f>IF(ISERROR(VLOOKUP(CONCATENATE($V$39,"_",W51),選手名簿!$A:$E,5,FALSE))=TRUE,"",VLOOKUP(CONCATENATE($V$39,"_",W51),選手名簿!$A:$E,5,FALSE))</f>
        <v/>
      </c>
      <c r="W51" s="89"/>
      <c r="X51" s="89"/>
      <c r="Y51" s="89"/>
      <c r="Z51" s="90"/>
      <c r="AA51" s="89"/>
      <c r="AB51" s="89"/>
      <c r="AC51" s="89"/>
      <c r="AD51" s="88" t="str">
        <f>IF(ISERROR(VLOOKUP(CONCATENATE($AD$39,"_",AC51),選手名簿!$A:$E,5,FALSE))=TRUE,"",VLOOKUP(CONCATENATE($AD$39,"_",AC51),選手名簿!$A:$E,5,FALSE))</f>
        <v/>
      </c>
      <c r="AE51" s="101"/>
    </row>
    <row r="52" spans="1:31" ht="20.25" hidden="1" customHeight="1" thickBot="1" x14ac:dyDescent="0.2">
      <c r="E52" s="92" t="s">
        <v>257</v>
      </c>
      <c r="F52" s="93" t="str">
        <f>IF(ISERROR(VLOOKUP(CONCATENATE($F$39,"_",G52),選手名簿!$A:$E,5,FALSE))=TRUE,"",VLOOKUP(CONCATENATE($F$39,"_",G52),選手名簿!$A:$E,5,FALSE))</f>
        <v/>
      </c>
      <c r="G52" s="94"/>
      <c r="H52" s="94"/>
      <c r="I52" s="94"/>
      <c r="J52" s="95"/>
      <c r="K52" s="94"/>
      <c r="L52" s="94"/>
      <c r="M52" s="94"/>
      <c r="N52" s="93" t="str">
        <f>IF(ISERROR(VLOOKUP(CONCATENATE($N$39,"_",M52),選手名簿!$A:$E,5,FALSE))=TRUE,"",VLOOKUP(CONCATENATE($N$39,"_",M52),選手名簿!$A:$E,5,FALSE))</f>
        <v/>
      </c>
      <c r="O52" s="101"/>
      <c r="U52" s="92" t="s">
        <v>257</v>
      </c>
      <c r="V52" s="93" t="str">
        <f>IF(ISERROR(VLOOKUP(CONCATENATE($V$39,"_",W52),選手名簿!$A:$E,5,FALSE))=TRUE,"",VLOOKUP(CONCATENATE($V$39,"_",W52),選手名簿!$A:$E,5,FALSE))</f>
        <v/>
      </c>
      <c r="W52" s="94"/>
      <c r="X52" s="94"/>
      <c r="Y52" s="94"/>
      <c r="Z52" s="95"/>
      <c r="AA52" s="94"/>
      <c r="AB52" s="94"/>
      <c r="AC52" s="94"/>
      <c r="AD52" s="93" t="str">
        <f>IF(ISERROR(VLOOKUP(CONCATENATE($AD$39,"_",AC52),選手名簿!$A:$E,5,FALSE))=TRUE,"",VLOOKUP(CONCATENATE($AD$39,"_",AC52),選手名簿!$A:$E,5,FALSE))</f>
        <v/>
      </c>
      <c r="AE52" s="101"/>
    </row>
    <row r="53" spans="1:31" ht="20.25" customHeight="1" x14ac:dyDescent="0.15">
      <c r="A53" s="96" t="s">
        <v>255</v>
      </c>
      <c r="B53" s="1047"/>
      <c r="C53" s="1047"/>
      <c r="D53" s="1048"/>
      <c r="E53" s="87"/>
      <c r="F53" s="88" t="str">
        <f>IF(ISERROR(VLOOKUP(CONCATENATE($F$39,"_",G53),選手名簿!$A:$E,5,FALSE))=TRUE,"",VLOOKUP(CONCATENATE($F$39,"_",G53),選手名簿!$A:$E,5,FALSE))</f>
        <v/>
      </c>
      <c r="G53" s="89"/>
      <c r="H53" s="89"/>
      <c r="I53" s="89"/>
      <c r="J53" s="90"/>
      <c r="K53" s="89"/>
      <c r="L53" s="89"/>
      <c r="M53" s="89"/>
      <c r="N53" s="88" t="str">
        <f>IF(ISERROR(VLOOKUP(CONCATENATE($N$39,"_",M53),選手名簿!$A:$E,5,FALSE))=TRUE,"",VLOOKUP(CONCATENATE($N$39,"_",M53),選手名簿!$A:$E,5,FALSE))</f>
        <v/>
      </c>
      <c r="O53" s="216"/>
      <c r="Q53" s="96" t="s">
        <v>255</v>
      </c>
      <c r="R53" s="1047"/>
      <c r="S53" s="1047"/>
      <c r="T53" s="1047"/>
      <c r="U53" s="87"/>
      <c r="V53" s="88" t="str">
        <f>IF(ISERROR(VLOOKUP(CONCATENATE($V$39,"_",W53),選手名簿!$A:$E,5,FALSE))=TRUE,"",VLOOKUP(CONCATENATE($V$39,"_",W53),選手名簿!$A:$E,5,FALSE))</f>
        <v/>
      </c>
      <c r="W53" s="89"/>
      <c r="X53" s="89"/>
      <c r="Y53" s="89"/>
      <c r="Z53" s="90"/>
      <c r="AA53" s="89"/>
      <c r="AB53" s="89"/>
      <c r="AC53" s="89"/>
      <c r="AD53" s="88" t="str">
        <f>IF(ISERROR(VLOOKUP(CONCATENATE($AD$39,"_",AC53),選手名簿!$A:$E,5,FALSE))=TRUE,"",VLOOKUP(CONCATENATE($AD$39,"_",AC53),選手名簿!$A:$E,5,FALSE))</f>
        <v/>
      </c>
      <c r="AE53" s="216"/>
    </row>
    <row r="54" spans="1:31" ht="20.25" customHeight="1" x14ac:dyDescent="0.15">
      <c r="A54" s="72" t="s">
        <v>256</v>
      </c>
      <c r="B54" s="1035" t="str">
        <f>IF(ISERROR(VLOOKUP(B53,審判員!$A:$C,2,FALSE))=TRUE,"",VLOOKUP(B53,審判員!$A:$C,2,FALSE))</f>
        <v/>
      </c>
      <c r="C54" s="1036"/>
      <c r="D54" s="72" t="str">
        <f>IF(ISERROR(VLOOKUP(B53,審判員!$A:$C,3,FALSE))=TRUE,"",VLOOKUP(B53,審判員!$A:$C,3,FALSE))</f>
        <v/>
      </c>
      <c r="E54" s="98"/>
      <c r="F54" s="99" t="str">
        <f>IF(ISERROR(VLOOKUP(CONCATENATE($F$39,"_",G54),選手名簿!$A:$E,5,FALSE))=TRUE,"",VLOOKUP(CONCATENATE($F$39,"_",G54),選手名簿!$A:$E,5,FALSE))</f>
        <v/>
      </c>
      <c r="G54" s="100"/>
      <c r="H54" s="100"/>
      <c r="I54" s="100"/>
      <c r="J54" s="90"/>
      <c r="K54" s="100"/>
      <c r="L54" s="100"/>
      <c r="M54" s="100"/>
      <c r="N54" s="99" t="str">
        <f>IF(ISERROR(VLOOKUP(CONCATENATE($N$39,"_",M54),選手名簿!$A:$E,5,FALSE))=TRUE,"",VLOOKUP(CONCATENATE($N$39,"_",M54),選手名簿!$A:$E,5,FALSE))</f>
        <v/>
      </c>
      <c r="O54" s="216"/>
      <c r="Q54" s="72" t="s">
        <v>256</v>
      </c>
      <c r="R54" s="1035" t="str">
        <f>IF(ISERROR(VLOOKUP(R53,審判員!$A:$C,2,FALSE))=TRUE,"",VLOOKUP(R53,審判員!$A:$C,2,FALSE))</f>
        <v/>
      </c>
      <c r="S54" s="1036"/>
      <c r="T54" s="72" t="str">
        <f>IF(ISERROR(VLOOKUP(R53,審判員!$A:$C,3,FALSE))=TRUE,"",VLOOKUP(R53,審判員!$A:$C,3,FALSE))</f>
        <v/>
      </c>
      <c r="U54" s="98"/>
      <c r="V54" s="99" t="str">
        <f>IF(ISERROR(VLOOKUP(CONCATENATE($V$39,"_",W54),選手名簿!$A:$E,5,FALSE))=TRUE,"",VLOOKUP(CONCATENATE($V$39,"_",W54),選手名簿!$A:$E,5,FALSE))</f>
        <v/>
      </c>
      <c r="W54" s="100"/>
      <c r="X54" s="100"/>
      <c r="Y54" s="100"/>
      <c r="Z54" s="90"/>
      <c r="AA54" s="100"/>
      <c r="AB54" s="100"/>
      <c r="AC54" s="100"/>
      <c r="AD54" s="99" t="str">
        <f>IF(ISERROR(VLOOKUP(CONCATENATE($AD$39,"_",AC54),選手名簿!$A:$E,5,FALSE))=TRUE,"",VLOOKUP(CONCATENATE($AD$39,"_",AC54),選手名簿!$A:$E,5,FALSE))</f>
        <v/>
      </c>
      <c r="AE54" s="216"/>
    </row>
    <row r="55" spans="1:31" ht="20.25" customHeight="1" x14ac:dyDescent="0.15">
      <c r="A55" s="385" t="s">
        <v>255</v>
      </c>
      <c r="B55" s="1043"/>
      <c r="C55" s="1043"/>
      <c r="D55" s="1044"/>
      <c r="E55" s="98"/>
      <c r="F55" s="99" t="str">
        <f>IF(ISERROR(VLOOKUP(CONCATENATE($F$39,"_",G55),選手名簿!$A:$E,5,FALSE))=TRUE,"",VLOOKUP(CONCATENATE($F$39,"_",G55),選手名簿!$A:$E,5,FALSE))</f>
        <v/>
      </c>
      <c r="G55" s="100"/>
      <c r="H55" s="100"/>
      <c r="I55" s="100"/>
      <c r="J55" s="90"/>
      <c r="K55" s="100"/>
      <c r="L55" s="100"/>
      <c r="M55" s="100"/>
      <c r="N55" s="99" t="str">
        <f>IF(ISERROR(VLOOKUP(CONCATENATE($N$39,"_",M55),選手名簿!$A:$E,5,FALSE))=TRUE,"",VLOOKUP(CONCATENATE($N$39,"_",M55),選手名簿!$A:$E,5,FALSE))</f>
        <v/>
      </c>
      <c r="O55" s="216"/>
      <c r="Q55" s="385" t="s">
        <v>255</v>
      </c>
      <c r="R55" s="1043"/>
      <c r="S55" s="1043"/>
      <c r="T55" s="1044"/>
      <c r="U55" s="98"/>
      <c r="V55" s="99" t="str">
        <f>IF(ISERROR(VLOOKUP(CONCATENATE($V$39,"_",W55),選手名簿!$A:$E,5,FALSE))=TRUE,"",VLOOKUP(CONCATENATE($V$39,"_",W55),選手名簿!$A:$E,5,FALSE))</f>
        <v/>
      </c>
      <c r="W55" s="100"/>
      <c r="X55" s="100"/>
      <c r="Y55" s="100"/>
      <c r="Z55" s="90"/>
      <c r="AA55" s="100"/>
      <c r="AB55" s="100"/>
      <c r="AC55" s="100"/>
      <c r="AD55" s="99" t="str">
        <f>IF(ISERROR(VLOOKUP(CONCATENATE($AD$39,"_",AC55),選手名簿!$A:$E,5,FALSE))=TRUE,"",VLOOKUP(CONCATENATE($AD$39,"_",AC55),選手名簿!$A:$E,5,FALSE))</f>
        <v/>
      </c>
      <c r="AE55" s="216"/>
    </row>
    <row r="56" spans="1:31" ht="20.25" customHeight="1" x14ac:dyDescent="0.15">
      <c r="A56" s="385" t="s">
        <v>248</v>
      </c>
      <c r="B56" s="1045" t="str">
        <f>IF(ISERROR(VLOOKUP(B55,審判員!$A:$C,2,FALSE))=TRUE,"",VLOOKUP(B55,審判員!$A:$C,2,FALSE))</f>
        <v/>
      </c>
      <c r="C56" s="1046"/>
      <c r="D56" s="385" t="str">
        <f>IF(ISERROR(VLOOKUP(B55,審判員!$A:$C,3,FALSE))=TRUE,"",VLOOKUP(B55,審判員!$A:$C,3,FALSE))</f>
        <v/>
      </c>
      <c r="E56" s="98"/>
      <c r="F56" s="99" t="str">
        <f>IF(ISERROR(VLOOKUP(CONCATENATE($F$39,"_",G56),選手名簿!$A:$E,5,FALSE))=TRUE,"",VLOOKUP(CONCATENATE($F$39,"_",G56),選手名簿!$A:$E,5,FALSE))</f>
        <v/>
      </c>
      <c r="G56" s="100"/>
      <c r="H56" s="100"/>
      <c r="I56" s="100"/>
      <c r="J56" s="90"/>
      <c r="K56" s="100"/>
      <c r="L56" s="100"/>
      <c r="M56" s="100"/>
      <c r="N56" s="99" t="str">
        <f>IF(ISERROR(VLOOKUP(CONCATENATE($N$39,"_",M56),選手名簿!$A:$E,5,FALSE))=TRUE,"",VLOOKUP(CONCATENATE($N$39,"_",M56),選手名簿!$A:$E,5,FALSE))</f>
        <v/>
      </c>
      <c r="O56" s="216"/>
      <c r="Q56" s="385" t="s">
        <v>248</v>
      </c>
      <c r="R56" s="1045" t="str">
        <f>IF(ISERROR(VLOOKUP(R55,審判員!$A:$C,2,FALSE))=TRUE,"",VLOOKUP(R55,審判員!$A:$C,2,FALSE))</f>
        <v/>
      </c>
      <c r="S56" s="1046"/>
      <c r="T56" s="385" t="str">
        <f>IF(ISERROR(VLOOKUP(R55,審判員!$A:$C,3,FALSE))=TRUE,"",VLOOKUP(R55,審判員!$A:$C,3,FALSE))</f>
        <v/>
      </c>
      <c r="U56" s="98"/>
      <c r="V56" s="99" t="str">
        <f>IF(ISERROR(VLOOKUP(CONCATENATE($V$39,"_",W56),選手名簿!$A:$E,5,FALSE))=TRUE,"",VLOOKUP(CONCATENATE($V$39,"_",W56),選手名簿!$A:$E,5,FALSE))</f>
        <v/>
      </c>
      <c r="W56" s="100"/>
      <c r="X56" s="100"/>
      <c r="Y56" s="100"/>
      <c r="Z56" s="90"/>
      <c r="AA56" s="100"/>
      <c r="AB56" s="100"/>
      <c r="AC56" s="100"/>
      <c r="AD56" s="99" t="str">
        <f>IF(ISERROR(VLOOKUP(CONCATENATE($AD$39,"_",AC56),選手名簿!$A:$E,5,FALSE))=TRUE,"",VLOOKUP(CONCATENATE($AD$39,"_",AC56),選手名簿!$A:$E,5,FALSE))</f>
        <v/>
      </c>
      <c r="AE56" s="216"/>
    </row>
    <row r="57" spans="1:31" ht="20.25" customHeight="1" x14ac:dyDescent="0.15">
      <c r="A57" s="385" t="s">
        <v>255</v>
      </c>
      <c r="B57" s="1043"/>
      <c r="C57" s="1043"/>
      <c r="D57" s="1044"/>
      <c r="E57" s="98"/>
      <c r="F57" s="99" t="str">
        <f>IF(ISERROR(VLOOKUP(CONCATENATE($F$39,"_",G57),選手名簿!$A:$E,5,FALSE))=TRUE,"",VLOOKUP(CONCATENATE($F$39,"_",G57),選手名簿!$A:$E,5,FALSE))</f>
        <v/>
      </c>
      <c r="G57" s="100"/>
      <c r="H57" s="100"/>
      <c r="I57" s="100"/>
      <c r="J57" s="90"/>
      <c r="K57" s="100"/>
      <c r="L57" s="100"/>
      <c r="M57" s="100"/>
      <c r="N57" s="99" t="str">
        <f>IF(ISERROR(VLOOKUP(CONCATENATE($N$39,"_",M57),選手名簿!$A:$E,5,FALSE))=TRUE,"",VLOOKUP(CONCATENATE($N$39,"_",M57),選手名簿!$A:$E,5,FALSE))</f>
        <v/>
      </c>
      <c r="O57" s="216"/>
      <c r="Q57" s="385" t="s">
        <v>255</v>
      </c>
      <c r="R57" s="1043"/>
      <c r="S57" s="1043"/>
      <c r="T57" s="1044"/>
      <c r="U57" s="98"/>
      <c r="V57" s="99" t="str">
        <f>IF(ISERROR(VLOOKUP(CONCATENATE($V$39,"_",W57),選手名簿!$A:$E,5,FALSE))=TRUE,"",VLOOKUP(CONCATENATE($V$39,"_",W57),選手名簿!$A:$E,5,FALSE))</f>
        <v/>
      </c>
      <c r="W57" s="100"/>
      <c r="X57" s="100"/>
      <c r="Y57" s="100"/>
      <c r="Z57" s="90"/>
      <c r="AA57" s="100"/>
      <c r="AB57" s="100"/>
      <c r="AC57" s="100"/>
      <c r="AD57" s="99" t="str">
        <f>IF(ISERROR(VLOOKUP(CONCATENATE($AD$39,"_",AC57),選手名簿!$A:$E,5,FALSE))=TRUE,"",VLOOKUP(CONCATENATE($AD$39,"_",AC57),選手名簿!$A:$E,5,FALSE))</f>
        <v/>
      </c>
      <c r="AE57" s="216"/>
    </row>
    <row r="58" spans="1:31" ht="20.25" customHeight="1" x14ac:dyDescent="0.15">
      <c r="A58" s="385" t="s">
        <v>247</v>
      </c>
      <c r="B58" s="1045" t="str">
        <f>IF(ISERROR(VLOOKUP(B57,審判員!$A:$C,2,FALSE))=TRUE,"",VLOOKUP(B57,審判員!$A:$C,2,FALSE))</f>
        <v/>
      </c>
      <c r="C58" s="1046"/>
      <c r="D58" s="385" t="str">
        <f>IF(ISERROR(VLOOKUP(B57,審判員!$A:$C,3,FALSE))=TRUE,"",VLOOKUP(B57,審判員!$A:$C,3,FALSE))</f>
        <v/>
      </c>
      <c r="E58" s="98"/>
      <c r="F58" s="99" t="str">
        <f>IF(ISERROR(VLOOKUP(CONCATENATE($F$39,"_",G58),選手名簿!$A:$E,5,FALSE))=TRUE,"",VLOOKUP(CONCATENATE($F$39,"_",G58),選手名簿!$A:$E,5,FALSE))</f>
        <v/>
      </c>
      <c r="G58" s="100"/>
      <c r="H58" s="100"/>
      <c r="I58" s="100"/>
      <c r="J58" s="90"/>
      <c r="K58" s="100"/>
      <c r="L58" s="100"/>
      <c r="M58" s="100"/>
      <c r="N58" s="99" t="str">
        <f>IF(ISERROR(VLOOKUP(CONCATENATE($N$39,"_",M58),選手名簿!$A:$E,5,FALSE))=TRUE,"",VLOOKUP(CONCATENATE($N$39,"_",M58),選手名簿!$A:$E,5,FALSE))</f>
        <v/>
      </c>
      <c r="O58" s="216"/>
      <c r="Q58" s="385" t="s">
        <v>247</v>
      </c>
      <c r="R58" s="1045" t="str">
        <f>IF(ISERROR(VLOOKUP(R57,審判員!$A:$C,2,FALSE))=TRUE,"",VLOOKUP(R57,審判員!$A:$C,2,FALSE))</f>
        <v/>
      </c>
      <c r="S58" s="1046"/>
      <c r="T58" s="385" t="str">
        <f>IF(ISERROR(VLOOKUP(R57,審判員!$A:$C,3,FALSE))=TRUE,"",VLOOKUP(R57,審判員!$A:$C,3,FALSE))</f>
        <v/>
      </c>
      <c r="U58" s="98"/>
      <c r="V58" s="99" t="str">
        <f>IF(ISERROR(VLOOKUP(CONCATENATE($V$39,"_",W58),選手名簿!$A:$E,5,FALSE))=TRUE,"",VLOOKUP(CONCATENATE($V$39,"_",W58),選手名簿!$A:$E,5,FALSE))</f>
        <v/>
      </c>
      <c r="W58" s="100"/>
      <c r="X58" s="100"/>
      <c r="Y58" s="100"/>
      <c r="Z58" s="90"/>
      <c r="AA58" s="100"/>
      <c r="AB58" s="100"/>
      <c r="AC58" s="100"/>
      <c r="AD58" s="99" t="str">
        <f>IF(ISERROR(VLOOKUP(CONCATENATE($AD$39,"_",AC58),選手名簿!$A:$E,5,FALSE))=TRUE,"",VLOOKUP(CONCATENATE($AD$39,"_",AC58),選手名簿!$A:$E,5,FALSE))</f>
        <v/>
      </c>
      <c r="AE58" s="216"/>
    </row>
    <row r="59" spans="1:31" ht="20.25" customHeight="1" x14ac:dyDescent="0.15">
      <c r="A59" s="96" t="s">
        <v>255</v>
      </c>
      <c r="B59" s="1047"/>
      <c r="C59" s="1047"/>
      <c r="D59" s="1047"/>
      <c r="E59" s="98"/>
      <c r="F59" s="99" t="str">
        <f>IF(ISERROR(VLOOKUP(CONCATENATE($F$39,"_",G59),選手名簿!$A:$E,5,FALSE))=TRUE,"",VLOOKUP(CONCATENATE($F$39,"_",G59),選手名簿!$A:$E,5,FALSE))</f>
        <v/>
      </c>
      <c r="G59" s="100"/>
      <c r="H59" s="100"/>
      <c r="I59" s="100"/>
      <c r="J59" s="90"/>
      <c r="K59" s="100"/>
      <c r="L59" s="100"/>
      <c r="M59" s="100"/>
      <c r="N59" s="99" t="str">
        <f>IF(ISERROR(VLOOKUP(CONCATENATE($N$39,"_",M59),選手名簿!$A:$E,5,FALSE))=TRUE,"",VLOOKUP(CONCATENATE($N$39,"_",M59),選手名簿!$A:$E,5,FALSE))</f>
        <v/>
      </c>
      <c r="O59" s="216"/>
      <c r="Q59" s="96" t="s">
        <v>255</v>
      </c>
      <c r="R59" s="1047"/>
      <c r="S59" s="1047"/>
      <c r="T59" s="1048"/>
      <c r="U59" s="98"/>
      <c r="V59" s="99" t="str">
        <f>IF(ISERROR(VLOOKUP(CONCATENATE($V$39,"_",W59),選手名簿!$A:$E,5,FALSE))=TRUE,"",VLOOKUP(CONCATENATE($V$39,"_",W59),選手名簿!$A:$E,5,FALSE))</f>
        <v/>
      </c>
      <c r="W59" s="100"/>
      <c r="X59" s="100"/>
      <c r="Y59" s="100"/>
      <c r="Z59" s="90"/>
      <c r="AA59" s="100"/>
      <c r="AB59" s="100"/>
      <c r="AC59" s="100"/>
      <c r="AD59" s="99" t="str">
        <f>IF(ISERROR(VLOOKUP(CONCATENATE($AD$39,"_",AC59),選手名簿!$A:$E,5,FALSE))=TRUE,"",VLOOKUP(CONCATENATE($AD$39,"_",AC59),選手名簿!$A:$E,5,FALSE))</f>
        <v/>
      </c>
      <c r="AE59" s="216"/>
    </row>
    <row r="60" spans="1:31" ht="20.25" customHeight="1" thickBot="1" x14ac:dyDescent="0.2">
      <c r="A60" s="72" t="s">
        <v>246</v>
      </c>
      <c r="B60" s="1035" t="str">
        <f>IF(ISERROR(VLOOKUP(B59,審判員!$A:$C,2,FALSE))=TRUE,"",VLOOKUP(B59,審判員!$A:$C,2,FALSE))</f>
        <v/>
      </c>
      <c r="C60" s="1036"/>
      <c r="D60" s="72" t="str">
        <f>IF(ISERROR(VLOOKUP(B59,審判員!$A:$C,3,FALSE))=TRUE,"",VLOOKUP(B59,審判員!$A:$C,3,FALSE))</f>
        <v/>
      </c>
      <c r="E60" s="102"/>
      <c r="F60" s="103" t="str">
        <f>IF(ISERROR(VLOOKUP(CONCATENATE($F$39,"_",G60),選手名簿!$A:$E,5,FALSE))=TRUE,"",VLOOKUP(CONCATENATE($F$39,"_",G60),選手名簿!$A:$E,5,FALSE))</f>
        <v/>
      </c>
      <c r="G60" s="104"/>
      <c r="H60" s="104"/>
      <c r="I60" s="104"/>
      <c r="J60" s="95"/>
      <c r="K60" s="104"/>
      <c r="L60" s="104"/>
      <c r="M60" s="104"/>
      <c r="N60" s="103" t="str">
        <f>IF(ISERROR(VLOOKUP(CONCATENATE($N$39,"_",M60),選手名簿!$A:$E,5,FALSE))=TRUE,"",VLOOKUP(CONCATENATE($N$39,"_",M60),選手名簿!$A:$E,5,FALSE))</f>
        <v/>
      </c>
      <c r="O60" s="217"/>
      <c r="Q60" s="72" t="s">
        <v>246</v>
      </c>
      <c r="R60" s="1035" t="str">
        <f>IF(ISERROR(VLOOKUP(R59,審判員!$A:$C,2,FALSE))=TRUE,"",VLOOKUP(R59,審判員!$A:$C,2,FALSE))</f>
        <v/>
      </c>
      <c r="S60" s="1036"/>
      <c r="T60" s="72" t="str">
        <f>IF(ISERROR(VLOOKUP(R59,審判員!$A:$C,3,FALSE))=TRUE,"",VLOOKUP(R59,審判員!$A:$C,3,FALSE))</f>
        <v/>
      </c>
      <c r="U60" s="102"/>
      <c r="V60" s="103" t="str">
        <f>IF(ISERROR(VLOOKUP(CONCATENATE($V$39,"_",W60),選手名簿!$A:$E,5,FALSE))=TRUE,"",VLOOKUP(CONCATENATE($V$39,"_",W60),選手名簿!$A:$E,5,FALSE))</f>
        <v/>
      </c>
      <c r="W60" s="104"/>
      <c r="X60" s="104"/>
      <c r="Y60" s="104"/>
      <c r="Z60" s="95"/>
      <c r="AA60" s="104"/>
      <c r="AB60" s="104"/>
      <c r="AC60" s="104"/>
      <c r="AD60" s="103" t="str">
        <f>IF(ISERROR(VLOOKUP(CONCATENATE($AD$39,"_",AC60),選手名簿!$A:$E,5,FALSE))=TRUE,"",VLOOKUP(CONCATENATE($AD$39,"_",AC60),選手名簿!$A:$E,5,FALSE))</f>
        <v/>
      </c>
      <c r="AE60" s="217"/>
    </row>
    <row r="61" spans="1:31" ht="9.9499999999999993" customHeight="1" x14ac:dyDescent="0.15">
      <c r="E61" s="105"/>
      <c r="U61" s="105"/>
    </row>
    <row r="62" spans="1:31" ht="9.9499999999999993" customHeight="1" x14ac:dyDescent="0.15">
      <c r="E62" s="105"/>
      <c r="U62" s="105"/>
    </row>
    <row r="63" spans="1:31" ht="9.9499999999999993" customHeight="1" x14ac:dyDescent="0.15"/>
    <row r="64" spans="1:31" ht="9.9499999999999993" customHeight="1" x14ac:dyDescent="0.15"/>
    <row r="65" spans="1:31" ht="9.9499999999999993" customHeight="1" x14ac:dyDescent="0.15"/>
    <row r="66" spans="1:31" ht="9.9499999999999993" customHeight="1" x14ac:dyDescent="0.15"/>
    <row r="67" spans="1:31" ht="9.9499999999999993" customHeight="1" thickBot="1" x14ac:dyDescent="0.2">
      <c r="E67" s="105"/>
      <c r="U67" s="105"/>
    </row>
    <row r="68" spans="1:31" ht="27.4" customHeight="1" x14ac:dyDescent="0.15">
      <c r="A68" s="221" t="s">
        <v>413</v>
      </c>
      <c r="B68" s="1054"/>
      <c r="C68" s="1055"/>
      <c r="D68" s="1056"/>
      <c r="E68" s="1049">
        <f>予選リーグ!B29</f>
        <v>0.59027777777777779</v>
      </c>
      <c r="F68" s="1029">
        <f>F7</f>
        <v>0</v>
      </c>
      <c r="G68" s="1026" t="str">
        <f>IF(I68="","",SUM(I68:I69))</f>
        <v/>
      </c>
      <c r="H68" s="1032" t="s">
        <v>240</v>
      </c>
      <c r="I68" s="81"/>
      <c r="J68" s="81" t="s">
        <v>120</v>
      </c>
      <c r="K68" s="81"/>
      <c r="L68" s="1032" t="s">
        <v>241</v>
      </c>
      <c r="M68" s="1026" t="str">
        <f>IF(K68="","",SUM(K68:K69))</f>
        <v/>
      </c>
      <c r="N68" s="1029">
        <f>F5</f>
        <v>0</v>
      </c>
      <c r="O68" s="1037"/>
      <c r="Q68" s="221" t="s">
        <v>413</v>
      </c>
      <c r="R68" s="1054"/>
      <c r="S68" s="1055"/>
      <c r="T68" s="1056"/>
      <c r="U68" s="1049">
        <f>予選リーグ!B31</f>
        <v>0.625</v>
      </c>
      <c r="V68" s="1029">
        <f>V7</f>
        <v>0</v>
      </c>
      <c r="W68" s="1026" t="str">
        <f>IF(Y68="","",SUM(Y68:Y69))</f>
        <v/>
      </c>
      <c r="X68" s="1032" t="s">
        <v>240</v>
      </c>
      <c r="Y68" s="81"/>
      <c r="Z68" s="81" t="s">
        <v>120</v>
      </c>
      <c r="AA68" s="81"/>
      <c r="AB68" s="1032" t="s">
        <v>241</v>
      </c>
      <c r="AC68" s="1026" t="str">
        <f>IF(AA68="","",SUM(AA68:AA69))</f>
        <v/>
      </c>
      <c r="AD68" s="1029">
        <f>V5</f>
        <v>0</v>
      </c>
      <c r="AE68" s="1037"/>
    </row>
    <row r="69" spans="1:31" ht="27.4" customHeight="1" x14ac:dyDescent="0.15">
      <c r="A69" s="222" t="s">
        <v>414</v>
      </c>
      <c r="B69" s="1052"/>
      <c r="C69" s="1052"/>
      <c r="D69" s="1053"/>
      <c r="E69" s="1050"/>
      <c r="F69" s="1030"/>
      <c r="G69" s="1027"/>
      <c r="H69" s="1033"/>
      <c r="J69" s="75" t="s">
        <v>121</v>
      </c>
      <c r="L69" s="1033"/>
      <c r="M69" s="1027"/>
      <c r="N69" s="1030"/>
      <c r="O69" s="1038"/>
      <c r="Q69" s="222" t="s">
        <v>414</v>
      </c>
      <c r="R69" s="1052"/>
      <c r="S69" s="1052"/>
      <c r="T69" s="1053"/>
      <c r="U69" s="1050"/>
      <c r="V69" s="1030"/>
      <c r="W69" s="1027"/>
      <c r="X69" s="1033"/>
      <c r="Z69" s="75" t="s">
        <v>121</v>
      </c>
      <c r="AB69" s="1033"/>
      <c r="AC69" s="1027"/>
      <c r="AD69" s="1030"/>
      <c r="AE69" s="1038"/>
    </row>
    <row r="70" spans="1:31" ht="27.4" customHeight="1" thickBot="1" x14ac:dyDescent="0.2">
      <c r="A70" s="222" t="s">
        <v>415</v>
      </c>
      <c r="B70" s="1054"/>
      <c r="C70" s="1055"/>
      <c r="D70" s="1056"/>
      <c r="E70" s="1051"/>
      <c r="F70" s="1031"/>
      <c r="G70" s="1028"/>
      <c r="H70" s="1034"/>
      <c r="I70" s="82"/>
      <c r="J70" s="82" t="s">
        <v>214</v>
      </c>
      <c r="K70" s="82"/>
      <c r="L70" s="1034"/>
      <c r="M70" s="1028"/>
      <c r="N70" s="1031"/>
      <c r="O70" s="1039"/>
      <c r="Q70" s="222" t="s">
        <v>415</v>
      </c>
      <c r="R70" s="1054"/>
      <c r="S70" s="1055"/>
      <c r="T70" s="1056"/>
      <c r="U70" s="1051"/>
      <c r="V70" s="1031"/>
      <c r="W70" s="1028"/>
      <c r="X70" s="1034"/>
      <c r="Y70" s="82"/>
      <c r="Z70" s="82" t="s">
        <v>214</v>
      </c>
      <c r="AA70" s="82"/>
      <c r="AB70" s="1034"/>
      <c r="AC70" s="1028"/>
      <c r="AD70" s="1031"/>
      <c r="AE70" s="1039"/>
    </row>
    <row r="71" spans="1:31" ht="27.4" customHeight="1" thickTop="1" x14ac:dyDescent="0.15">
      <c r="A71" s="1041" t="s">
        <v>285</v>
      </c>
      <c r="B71" s="1041"/>
      <c r="C71" s="1041"/>
      <c r="D71" s="1042"/>
      <c r="E71" s="218" t="s">
        <v>411</v>
      </c>
      <c r="F71" s="84" t="s">
        <v>216</v>
      </c>
      <c r="G71" s="84" t="s">
        <v>292</v>
      </c>
      <c r="H71" s="84" t="s">
        <v>149</v>
      </c>
      <c r="I71" s="220" t="s">
        <v>412</v>
      </c>
      <c r="J71" s="85"/>
      <c r="K71" s="220" t="s">
        <v>412</v>
      </c>
      <c r="L71" s="84" t="s">
        <v>149</v>
      </c>
      <c r="M71" s="84" t="s">
        <v>292</v>
      </c>
      <c r="N71" s="84" t="s">
        <v>216</v>
      </c>
      <c r="O71" s="219" t="s">
        <v>411</v>
      </c>
      <c r="Q71" s="1041" t="s">
        <v>285</v>
      </c>
      <c r="R71" s="1041"/>
      <c r="S71" s="1041"/>
      <c r="T71" s="1042"/>
      <c r="U71" s="218" t="s">
        <v>411</v>
      </c>
      <c r="V71" s="84" t="s">
        <v>216</v>
      </c>
      <c r="W71" s="84" t="s">
        <v>292</v>
      </c>
      <c r="X71" s="84" t="s">
        <v>149</v>
      </c>
      <c r="Y71" s="220" t="s">
        <v>412</v>
      </c>
      <c r="Z71" s="85"/>
      <c r="AA71" s="220" t="s">
        <v>412</v>
      </c>
      <c r="AB71" s="84" t="s">
        <v>149</v>
      </c>
      <c r="AC71" s="84" t="s">
        <v>292</v>
      </c>
      <c r="AD71" s="84" t="s">
        <v>216</v>
      </c>
      <c r="AE71" s="219" t="s">
        <v>411</v>
      </c>
    </row>
    <row r="72" spans="1:31" ht="20.25" hidden="1" customHeight="1" x14ac:dyDescent="0.15">
      <c r="E72" s="87" t="s">
        <v>257</v>
      </c>
      <c r="F72" s="88" t="str">
        <f>IF(ISERROR(VLOOKUP(CONCATENATE($F$68,"_",G72),選手名簿!$A:$E,5,FALSE))=TRUE,"",VLOOKUP(CONCATENATE($F$68,"_",G72),選手名簿!$A:$E,5,FALSE))</f>
        <v/>
      </c>
      <c r="G72" s="89"/>
      <c r="H72" s="89"/>
      <c r="I72" s="89"/>
      <c r="J72" s="90"/>
      <c r="K72" s="89"/>
      <c r="L72" s="89"/>
      <c r="M72" s="89"/>
      <c r="N72" s="88" t="str">
        <f>IF(ISERROR(VLOOKUP(CONCATENATE($N$68,"_",M72),選手名簿!$A:$E,5,FALSE))=TRUE,"",VLOOKUP(CONCATENATE($N$68,"_",M72),選手名簿!$A:$E,5,FALSE))</f>
        <v/>
      </c>
      <c r="O72" s="101"/>
      <c r="U72" s="87" t="s">
        <v>257</v>
      </c>
      <c r="V72" s="88" t="str">
        <f>IF(ISERROR(VLOOKUP(CONCATENATE($V$68,"_",W72),選手名簿!$A:$E,5,FALSE))=TRUE,"",VLOOKUP(CONCATENATE($V$68,"_",W72),選手名簿!$A:$E,5,FALSE))</f>
        <v/>
      </c>
      <c r="W72" s="89"/>
      <c r="X72" s="89"/>
      <c r="Y72" s="89"/>
      <c r="Z72" s="90"/>
      <c r="AA72" s="89"/>
      <c r="AB72" s="89"/>
      <c r="AC72" s="89"/>
      <c r="AD72" s="88" t="str">
        <f>IF(ISERROR(VLOOKUP(CONCATENATE($AD$68,"_",AC72),選手名簿!$A:$E,5,FALSE))=TRUE,"",VLOOKUP(CONCATENATE($AD$68,"_",AC72),選手名簿!$A:$E,5,FALSE))</f>
        <v/>
      </c>
      <c r="AE72" s="101"/>
    </row>
    <row r="73" spans="1:31" ht="20.25" hidden="1" customHeight="1" x14ac:dyDescent="0.15">
      <c r="E73" s="87" t="s">
        <v>257</v>
      </c>
      <c r="F73" s="88" t="str">
        <f>IF(ISERROR(VLOOKUP(CONCATENATE($F$68,"_",G73),選手名簿!$A:$E,5,FALSE))=TRUE,"",VLOOKUP(CONCATENATE($F$68,"_",G73),選手名簿!$A:$E,5,FALSE))</f>
        <v/>
      </c>
      <c r="G73" s="89"/>
      <c r="H73" s="89"/>
      <c r="I73" s="89"/>
      <c r="J73" s="90"/>
      <c r="K73" s="89"/>
      <c r="L73" s="89"/>
      <c r="M73" s="89"/>
      <c r="N73" s="88" t="str">
        <f>IF(ISERROR(VLOOKUP(CONCATENATE($N$68,"_",M73),選手名簿!$A:$E,5,FALSE))=TRUE,"",VLOOKUP(CONCATENATE($N$68,"_",M73),選手名簿!$A:$E,5,FALSE))</f>
        <v/>
      </c>
      <c r="O73" s="101"/>
      <c r="U73" s="87" t="s">
        <v>257</v>
      </c>
      <c r="V73" s="88" t="str">
        <f>IF(ISERROR(VLOOKUP(CONCATENATE($V$68,"_",W73),選手名簿!$A:$E,5,FALSE))=TRUE,"",VLOOKUP(CONCATENATE($V$68,"_",W73),選手名簿!$A:$E,5,FALSE))</f>
        <v/>
      </c>
      <c r="W73" s="89"/>
      <c r="X73" s="89"/>
      <c r="Y73" s="89"/>
      <c r="Z73" s="90"/>
      <c r="AA73" s="89"/>
      <c r="AB73" s="89"/>
      <c r="AC73" s="89"/>
      <c r="AD73" s="88" t="str">
        <f>IF(ISERROR(VLOOKUP(CONCATENATE($AD$68,"_",AC73),選手名簿!$A:$E,5,FALSE))=TRUE,"",VLOOKUP(CONCATENATE($AD$68,"_",AC73),選手名簿!$A:$E,5,FALSE))</f>
        <v/>
      </c>
      <c r="AE73" s="101"/>
    </row>
    <row r="74" spans="1:31" ht="20.25" hidden="1" customHeight="1" x14ac:dyDescent="0.15">
      <c r="E74" s="87" t="s">
        <v>257</v>
      </c>
      <c r="F74" s="88" t="str">
        <f>IF(ISERROR(VLOOKUP(CONCATENATE($F$68,"_",G74),選手名簿!$A:$E,5,FALSE))=TRUE,"",VLOOKUP(CONCATENATE($F$68,"_",G74),選手名簿!$A:$E,5,FALSE))</f>
        <v/>
      </c>
      <c r="G74" s="89"/>
      <c r="H74" s="89"/>
      <c r="I74" s="89"/>
      <c r="J74" s="90"/>
      <c r="K74" s="89"/>
      <c r="L74" s="89"/>
      <c r="M74" s="89"/>
      <c r="N74" s="88" t="str">
        <f>IF(ISERROR(VLOOKUP(CONCATENATE($N$68,"_",M74),選手名簿!$A:$E,5,FALSE))=TRUE,"",VLOOKUP(CONCATENATE($N$68,"_",M74),選手名簿!$A:$E,5,FALSE))</f>
        <v/>
      </c>
      <c r="O74" s="101"/>
      <c r="U74" s="87" t="s">
        <v>257</v>
      </c>
      <c r="V74" s="88" t="str">
        <f>IF(ISERROR(VLOOKUP(CONCATENATE($V$68,"_",W74),選手名簿!$A:$E,5,FALSE))=TRUE,"",VLOOKUP(CONCATENATE($V$68,"_",W74),選手名簿!$A:$E,5,FALSE))</f>
        <v/>
      </c>
      <c r="W74" s="89"/>
      <c r="X74" s="89"/>
      <c r="Y74" s="89"/>
      <c r="Z74" s="90"/>
      <c r="AA74" s="89"/>
      <c r="AB74" s="89"/>
      <c r="AC74" s="89"/>
      <c r="AD74" s="88" t="str">
        <f>IF(ISERROR(VLOOKUP(CONCATENATE($AD$68,"_",AC74),選手名簿!$A:$E,5,FALSE))=TRUE,"",VLOOKUP(CONCATENATE($AD$68,"_",AC74),選手名簿!$A:$E,5,FALSE))</f>
        <v/>
      </c>
      <c r="AE74" s="101"/>
    </row>
    <row r="75" spans="1:31" ht="20.25" hidden="1" customHeight="1" x14ac:dyDescent="0.15">
      <c r="E75" s="87" t="s">
        <v>257</v>
      </c>
      <c r="F75" s="88" t="str">
        <f>IF(ISERROR(VLOOKUP(CONCATENATE($F$68,"_",G75),選手名簿!$A:$E,5,FALSE))=TRUE,"",VLOOKUP(CONCATENATE($F$68,"_",G75),選手名簿!$A:$E,5,FALSE))</f>
        <v/>
      </c>
      <c r="G75" s="89"/>
      <c r="H75" s="89"/>
      <c r="I75" s="89"/>
      <c r="J75" s="90"/>
      <c r="K75" s="89"/>
      <c r="L75" s="89"/>
      <c r="M75" s="89"/>
      <c r="N75" s="88" t="str">
        <f>IF(ISERROR(VLOOKUP(CONCATENATE($N$68,"_",M75),選手名簿!$A:$E,5,FALSE))=TRUE,"",VLOOKUP(CONCATENATE($N$68,"_",M75),選手名簿!$A:$E,5,FALSE))</f>
        <v/>
      </c>
      <c r="O75" s="101"/>
      <c r="U75" s="87" t="s">
        <v>257</v>
      </c>
      <c r="V75" s="88" t="str">
        <f>IF(ISERROR(VLOOKUP(CONCATENATE($V$68,"_",W75),選手名簿!$A:$E,5,FALSE))=TRUE,"",VLOOKUP(CONCATENATE($V$68,"_",W75),選手名簿!$A:$E,5,FALSE))</f>
        <v/>
      </c>
      <c r="W75" s="89"/>
      <c r="X75" s="89"/>
      <c r="Y75" s="89"/>
      <c r="Z75" s="90"/>
      <c r="AA75" s="89"/>
      <c r="AB75" s="89"/>
      <c r="AC75" s="89"/>
      <c r="AD75" s="88" t="str">
        <f>IF(ISERROR(VLOOKUP(CONCATENATE($AD$68,"_",AC75),選手名簿!$A:$E,5,FALSE))=TRUE,"",VLOOKUP(CONCATENATE($AD$68,"_",AC75),選手名簿!$A:$E,5,FALSE))</f>
        <v/>
      </c>
      <c r="AE75" s="101"/>
    </row>
    <row r="76" spans="1:31" ht="20.25" hidden="1" customHeight="1" x14ac:dyDescent="0.15">
      <c r="E76" s="87" t="s">
        <v>257</v>
      </c>
      <c r="F76" s="88" t="str">
        <f>IF(ISERROR(VLOOKUP(CONCATENATE($F$68,"_",G76),選手名簿!$A:$E,5,FALSE))=TRUE,"",VLOOKUP(CONCATENATE($F$68,"_",G76),選手名簿!$A:$E,5,FALSE))</f>
        <v/>
      </c>
      <c r="G76" s="89"/>
      <c r="H76" s="89"/>
      <c r="I76" s="89"/>
      <c r="J76" s="90"/>
      <c r="K76" s="89"/>
      <c r="L76" s="89"/>
      <c r="M76" s="89"/>
      <c r="N76" s="88" t="str">
        <f>IF(ISERROR(VLOOKUP(CONCATENATE($N$68,"_",M76),選手名簿!$A:$E,5,FALSE))=TRUE,"",VLOOKUP(CONCATENATE($N$68,"_",M76),選手名簿!$A:$E,5,FALSE))</f>
        <v/>
      </c>
      <c r="O76" s="101"/>
      <c r="U76" s="87" t="s">
        <v>257</v>
      </c>
      <c r="V76" s="88" t="str">
        <f>IF(ISERROR(VLOOKUP(CONCATENATE($V$68,"_",W76),選手名簿!$A:$E,5,FALSE))=TRUE,"",VLOOKUP(CONCATENATE($V$68,"_",W76),選手名簿!$A:$E,5,FALSE))</f>
        <v/>
      </c>
      <c r="W76" s="89"/>
      <c r="X76" s="89"/>
      <c r="Y76" s="89"/>
      <c r="Z76" s="90"/>
      <c r="AA76" s="89"/>
      <c r="AB76" s="89"/>
      <c r="AC76" s="89"/>
      <c r="AD76" s="88" t="str">
        <f>IF(ISERROR(VLOOKUP(CONCATENATE($AD$68,"_",AC76),選手名簿!$A:$E,5,FALSE))=TRUE,"",VLOOKUP(CONCATENATE($AD$68,"_",AC76),選手名簿!$A:$E,5,FALSE))</f>
        <v/>
      </c>
      <c r="AE76" s="101"/>
    </row>
    <row r="77" spans="1:31" ht="20.25" hidden="1" customHeight="1" x14ac:dyDescent="0.15">
      <c r="E77" s="87" t="s">
        <v>257</v>
      </c>
      <c r="F77" s="88" t="str">
        <f>IF(ISERROR(VLOOKUP(CONCATENATE($F$68,"_",G77),選手名簿!$A:$E,5,FALSE))=TRUE,"",VLOOKUP(CONCATENATE($F$68,"_",G77),選手名簿!$A:$E,5,FALSE))</f>
        <v/>
      </c>
      <c r="G77" s="89"/>
      <c r="H77" s="89"/>
      <c r="I77" s="89"/>
      <c r="J77" s="90"/>
      <c r="K77" s="89"/>
      <c r="L77" s="89"/>
      <c r="M77" s="89"/>
      <c r="N77" s="88" t="str">
        <f>IF(ISERROR(VLOOKUP(CONCATENATE($N$68,"_",M77),選手名簿!$A:$E,5,FALSE))=TRUE,"",VLOOKUP(CONCATENATE($N$68,"_",M77),選手名簿!$A:$E,5,FALSE))</f>
        <v/>
      </c>
      <c r="O77" s="101"/>
      <c r="U77" s="87" t="s">
        <v>257</v>
      </c>
      <c r="V77" s="88" t="str">
        <f>IF(ISERROR(VLOOKUP(CONCATENATE($V$68,"_",W77),選手名簿!$A:$E,5,FALSE))=TRUE,"",VLOOKUP(CONCATENATE($V$68,"_",W77),選手名簿!$A:$E,5,FALSE))</f>
        <v/>
      </c>
      <c r="W77" s="89"/>
      <c r="X77" s="89"/>
      <c r="Y77" s="89"/>
      <c r="Z77" s="90"/>
      <c r="AA77" s="89"/>
      <c r="AB77" s="89"/>
      <c r="AC77" s="89"/>
      <c r="AD77" s="88" t="str">
        <f>IF(ISERROR(VLOOKUP(CONCATENATE($AD$68,"_",AC77),選手名簿!$A:$E,5,FALSE))=TRUE,"",VLOOKUP(CONCATENATE($AD$68,"_",AC77),選手名簿!$A:$E,5,FALSE))</f>
        <v/>
      </c>
      <c r="AE77" s="101"/>
    </row>
    <row r="78" spans="1:31" ht="20.25" hidden="1" customHeight="1" x14ac:dyDescent="0.15">
      <c r="E78" s="87" t="s">
        <v>257</v>
      </c>
      <c r="F78" s="88" t="str">
        <f>IF(ISERROR(VLOOKUP(CONCATENATE($F$68,"_",G78),選手名簿!$A:$E,5,FALSE))=TRUE,"",VLOOKUP(CONCATENATE($F$68,"_",G78),選手名簿!$A:$E,5,FALSE))</f>
        <v/>
      </c>
      <c r="G78" s="89"/>
      <c r="H78" s="89"/>
      <c r="I78" s="89"/>
      <c r="J78" s="90"/>
      <c r="K78" s="89"/>
      <c r="L78" s="89"/>
      <c r="M78" s="89"/>
      <c r="N78" s="88" t="str">
        <f>IF(ISERROR(VLOOKUP(CONCATENATE($N$68,"_",M78),選手名簿!$A:$E,5,FALSE))=TRUE,"",VLOOKUP(CONCATENATE($N$68,"_",M78),選手名簿!$A:$E,5,FALSE))</f>
        <v/>
      </c>
      <c r="O78" s="101"/>
      <c r="U78" s="87" t="s">
        <v>257</v>
      </c>
      <c r="V78" s="88" t="str">
        <f>IF(ISERROR(VLOOKUP(CONCATENATE($V$68,"_",W78),選手名簿!$A:$E,5,FALSE))=TRUE,"",VLOOKUP(CONCATENATE($V$68,"_",W78),選手名簿!$A:$E,5,FALSE))</f>
        <v/>
      </c>
      <c r="W78" s="89"/>
      <c r="X78" s="89"/>
      <c r="Y78" s="89"/>
      <c r="Z78" s="90"/>
      <c r="AA78" s="89"/>
      <c r="AB78" s="89"/>
      <c r="AC78" s="89"/>
      <c r="AD78" s="88" t="str">
        <f>IF(ISERROR(VLOOKUP(CONCATENATE($AD$68,"_",AC78),選手名簿!$A:$E,5,FALSE))=TRUE,"",VLOOKUP(CONCATENATE($AD$68,"_",AC78),選手名簿!$A:$E,5,FALSE))</f>
        <v/>
      </c>
      <c r="AE78" s="101"/>
    </row>
    <row r="79" spans="1:31" ht="20.25" hidden="1" customHeight="1" x14ac:dyDescent="0.15">
      <c r="E79" s="87" t="s">
        <v>257</v>
      </c>
      <c r="F79" s="88" t="str">
        <f>IF(ISERROR(VLOOKUP(CONCATENATE($F$68,"_",G79),選手名簿!$A:$E,5,FALSE))=TRUE,"",VLOOKUP(CONCATENATE($F$68,"_",G79),選手名簿!$A:$E,5,FALSE))</f>
        <v/>
      </c>
      <c r="G79" s="89"/>
      <c r="H79" s="89"/>
      <c r="I79" s="89"/>
      <c r="J79" s="90"/>
      <c r="K79" s="89"/>
      <c r="L79" s="89"/>
      <c r="M79" s="89"/>
      <c r="N79" s="88" t="str">
        <f>IF(ISERROR(VLOOKUP(CONCATENATE($N$68,"_",M79),選手名簿!$A:$E,5,FALSE))=TRUE,"",VLOOKUP(CONCATENATE($N$68,"_",M79),選手名簿!$A:$E,5,FALSE))</f>
        <v/>
      </c>
      <c r="O79" s="101"/>
      <c r="U79" s="87" t="s">
        <v>257</v>
      </c>
      <c r="V79" s="88" t="str">
        <f>IF(ISERROR(VLOOKUP(CONCATENATE($V$68,"_",W79),選手名簿!$A:$E,5,FALSE))=TRUE,"",VLOOKUP(CONCATENATE($V$68,"_",W79),選手名簿!$A:$E,5,FALSE))</f>
        <v/>
      </c>
      <c r="W79" s="89"/>
      <c r="X79" s="89"/>
      <c r="Y79" s="89"/>
      <c r="Z79" s="90"/>
      <c r="AA79" s="89"/>
      <c r="AB79" s="89"/>
      <c r="AC79" s="89"/>
      <c r="AD79" s="88" t="str">
        <f>IF(ISERROR(VLOOKUP(CONCATENATE($AD$68,"_",AC79),選手名簿!$A:$E,5,FALSE))=TRUE,"",VLOOKUP(CONCATENATE($AD$68,"_",AC79),選手名簿!$A:$E,5,FALSE))</f>
        <v/>
      </c>
      <c r="AE79" s="101"/>
    </row>
    <row r="80" spans="1:31" ht="20.25" hidden="1" customHeight="1" x14ac:dyDescent="0.15">
      <c r="E80" s="87" t="s">
        <v>257</v>
      </c>
      <c r="F80" s="88" t="str">
        <f>IF(ISERROR(VLOOKUP(CONCATENATE($F$68,"_",G80),選手名簿!$A:$E,5,FALSE))=TRUE,"",VLOOKUP(CONCATENATE($F$68,"_",G80),選手名簿!$A:$E,5,FALSE))</f>
        <v/>
      </c>
      <c r="G80" s="89"/>
      <c r="H80" s="89"/>
      <c r="I80" s="89"/>
      <c r="J80" s="90"/>
      <c r="K80" s="89"/>
      <c r="L80" s="89"/>
      <c r="M80" s="89"/>
      <c r="N80" s="88" t="str">
        <f>IF(ISERROR(VLOOKUP(CONCATENATE($N$68,"_",M80),選手名簿!$A:$E,5,FALSE))=TRUE,"",VLOOKUP(CONCATENATE($N$68,"_",M80),選手名簿!$A:$E,5,FALSE))</f>
        <v/>
      </c>
      <c r="O80" s="101"/>
      <c r="U80" s="87" t="s">
        <v>257</v>
      </c>
      <c r="V80" s="88" t="str">
        <f>IF(ISERROR(VLOOKUP(CONCATENATE($V$68,"_",W80),選手名簿!$A:$E,5,FALSE))=TRUE,"",VLOOKUP(CONCATENATE($V$68,"_",W80),選手名簿!$A:$E,5,FALSE))</f>
        <v/>
      </c>
      <c r="W80" s="89"/>
      <c r="X80" s="89"/>
      <c r="Y80" s="89"/>
      <c r="Z80" s="90"/>
      <c r="AA80" s="89"/>
      <c r="AB80" s="89"/>
      <c r="AC80" s="89"/>
      <c r="AD80" s="88" t="str">
        <f>IF(ISERROR(VLOOKUP(CONCATENATE($AD$68,"_",AC80),選手名簿!$A:$E,5,FALSE))=TRUE,"",VLOOKUP(CONCATENATE($AD$68,"_",AC80),選手名簿!$A:$E,5,FALSE))</f>
        <v/>
      </c>
      <c r="AE80" s="101"/>
    </row>
    <row r="81" spans="1:31" ht="20.25" hidden="1" customHeight="1" thickBot="1" x14ac:dyDescent="0.2">
      <c r="E81" s="92" t="s">
        <v>257</v>
      </c>
      <c r="F81" s="93" t="str">
        <f>IF(ISERROR(VLOOKUP(CONCATENATE($F$68,"_",G81),選手名簿!$A:$E,5,FALSE))=TRUE,"",VLOOKUP(CONCATENATE($F$68,"_",G81),選手名簿!$A:$E,5,FALSE))</f>
        <v/>
      </c>
      <c r="G81" s="94"/>
      <c r="H81" s="94"/>
      <c r="I81" s="94"/>
      <c r="J81" s="95"/>
      <c r="K81" s="94"/>
      <c r="L81" s="94"/>
      <c r="M81" s="94"/>
      <c r="N81" s="93" t="str">
        <f>IF(ISERROR(VLOOKUP(CONCATENATE($N$68,"_",M81),選手名簿!$A:$E,5,FALSE))=TRUE,"",VLOOKUP(CONCATENATE($N$68,"_",M81),選手名簿!$A:$E,5,FALSE))</f>
        <v/>
      </c>
      <c r="O81" s="101"/>
      <c r="U81" s="92" t="s">
        <v>257</v>
      </c>
      <c r="V81" s="93" t="str">
        <f>IF(ISERROR(VLOOKUP(CONCATENATE($V$68,"_",W81),選手名簿!$A:$E,5,FALSE))=TRUE,"",VLOOKUP(CONCATENATE($V$68,"_",W81),選手名簿!$A:$E,5,FALSE))</f>
        <v/>
      </c>
      <c r="W81" s="94"/>
      <c r="X81" s="94"/>
      <c r="Y81" s="94"/>
      <c r="Z81" s="95"/>
      <c r="AA81" s="94"/>
      <c r="AB81" s="94"/>
      <c r="AC81" s="94"/>
      <c r="AD81" s="93" t="str">
        <f>IF(ISERROR(VLOOKUP(CONCATENATE($AD$68,"_",AC81),選手名簿!$A:$E,5,FALSE))=TRUE,"",VLOOKUP(CONCATENATE($AD$68,"_",AC81),選手名簿!$A:$E,5,FALSE))</f>
        <v/>
      </c>
      <c r="AE81" s="101"/>
    </row>
    <row r="82" spans="1:31" ht="20.25" customHeight="1" x14ac:dyDescent="0.15">
      <c r="A82" s="96" t="s">
        <v>255</v>
      </c>
      <c r="B82" s="1047"/>
      <c r="C82" s="1047"/>
      <c r="D82" s="1047"/>
      <c r="E82" s="87" t="s">
        <v>278</v>
      </c>
      <c r="F82" s="88" t="str">
        <f>IF(ISERROR(VLOOKUP(CONCATENATE($F$68,"_",G82),選手名簿!$A:$E,5,FALSE))=TRUE,"",VLOOKUP(CONCATENATE($F$68,"_",G82),選手名簿!$A:$E,5,FALSE))</f>
        <v/>
      </c>
      <c r="G82" s="89">
        <v>8</v>
      </c>
      <c r="H82" s="89">
        <v>10</v>
      </c>
      <c r="I82" s="89" t="s">
        <v>277</v>
      </c>
      <c r="J82" s="90"/>
      <c r="K82" s="89"/>
      <c r="L82" s="89"/>
      <c r="M82" s="89"/>
      <c r="N82" s="88" t="str">
        <f>IF(ISERROR(VLOOKUP(CONCATENATE($N$68,"_",M82),選手名簿!$A:$E,5,FALSE))=TRUE,"",VLOOKUP(CONCATENATE($N$68,"_",M82),選手名簿!$A:$E,5,FALSE))</f>
        <v/>
      </c>
      <c r="O82" s="216"/>
      <c r="Q82" s="96" t="s">
        <v>255</v>
      </c>
      <c r="R82" s="1047"/>
      <c r="S82" s="1047"/>
      <c r="T82" s="1048"/>
      <c r="U82" s="87"/>
      <c r="V82" s="88" t="str">
        <f>IF(ISERROR(VLOOKUP(CONCATENATE($V$68,"_",W82),選手名簿!$A:$E,5,FALSE))=TRUE,"",VLOOKUP(CONCATENATE($V$68,"_",W82),選手名簿!$A:$E,5,FALSE))</f>
        <v/>
      </c>
      <c r="W82" s="89"/>
      <c r="X82" s="89"/>
      <c r="Y82" s="89"/>
      <c r="Z82" s="90"/>
      <c r="AA82" s="89"/>
      <c r="AB82" s="89"/>
      <c r="AC82" s="89"/>
      <c r="AD82" s="88" t="str">
        <f>IF(ISERROR(VLOOKUP(CONCATENATE($AD$68,"_",AC82),選手名簿!$A:$E,5,FALSE))=TRUE,"",VLOOKUP(CONCATENATE($AD$68,"_",AC82),選手名簿!$A:$E,5,FALSE))</f>
        <v/>
      </c>
      <c r="AE82" s="216"/>
    </row>
    <row r="83" spans="1:31" ht="20.25" customHeight="1" x14ac:dyDescent="0.15">
      <c r="A83" s="72" t="s">
        <v>256</v>
      </c>
      <c r="B83" s="1035" t="str">
        <f>IF(ISERROR(VLOOKUP(B82,審判員!$A:$C,2,FALSE))=TRUE,"",VLOOKUP(B82,審判員!$A:$C,2,FALSE))</f>
        <v/>
      </c>
      <c r="C83" s="1036"/>
      <c r="D83" s="72" t="str">
        <f>IF(ISERROR(VLOOKUP(B82,審判員!$A:$C,3,FALSE))=TRUE,"",VLOOKUP(B82,審判員!$A:$C,3,FALSE))</f>
        <v/>
      </c>
      <c r="E83" s="98"/>
      <c r="F83" s="99" t="str">
        <f>IF(ISERROR(VLOOKUP(CONCATENATE($F$68,"_",G83),選手名簿!$A:$E,5,FALSE))=TRUE,"",VLOOKUP(CONCATENATE($F$68,"_",G83),選手名簿!$A:$E,5,FALSE))</f>
        <v/>
      </c>
      <c r="G83" s="100"/>
      <c r="H83" s="100"/>
      <c r="I83" s="100"/>
      <c r="J83" s="90"/>
      <c r="K83" s="100"/>
      <c r="L83" s="100"/>
      <c r="M83" s="100"/>
      <c r="N83" s="99" t="str">
        <f>IF(ISERROR(VLOOKUP(CONCATENATE($N$68,"_",M83),選手名簿!$A:$E,5,FALSE))=TRUE,"",VLOOKUP(CONCATENATE($N$68,"_",M83),選手名簿!$A:$E,5,FALSE))</f>
        <v/>
      </c>
      <c r="O83" s="216"/>
      <c r="Q83" s="72" t="s">
        <v>256</v>
      </c>
      <c r="R83" s="1035" t="str">
        <f>IF(ISERROR(VLOOKUP(R82,審判員!$A:$C,2,FALSE))=TRUE,"",VLOOKUP(R82,審判員!$A:$C,2,FALSE))</f>
        <v/>
      </c>
      <c r="S83" s="1036"/>
      <c r="T83" s="72" t="str">
        <f>IF(ISERROR(VLOOKUP(R82,審判員!$A:$C,3,FALSE))=TRUE,"",VLOOKUP(R82,審判員!$A:$C,3,FALSE))</f>
        <v/>
      </c>
      <c r="U83" s="98"/>
      <c r="V83" s="99" t="str">
        <f>IF(ISERROR(VLOOKUP(CONCATENATE($V$68,"_",W83),選手名簿!$A:$E,5,FALSE))=TRUE,"",VLOOKUP(CONCATENATE($V$68,"_",W83),選手名簿!$A:$E,5,FALSE))</f>
        <v/>
      </c>
      <c r="W83" s="100"/>
      <c r="X83" s="100"/>
      <c r="Y83" s="100"/>
      <c r="Z83" s="90"/>
      <c r="AA83" s="100"/>
      <c r="AB83" s="100"/>
      <c r="AC83" s="100"/>
      <c r="AD83" s="99" t="str">
        <f>IF(ISERROR(VLOOKUP(CONCATENATE($AD$68,"_",AC83),選手名簿!$A:$E,5,FALSE))=TRUE,"",VLOOKUP(CONCATENATE($AD$68,"_",AC83),選手名簿!$A:$E,5,FALSE))</f>
        <v/>
      </c>
      <c r="AE83" s="216"/>
    </row>
    <row r="84" spans="1:31" ht="20.25" customHeight="1" x14ac:dyDescent="0.15">
      <c r="A84" s="385" t="s">
        <v>255</v>
      </c>
      <c r="B84" s="1043"/>
      <c r="C84" s="1043"/>
      <c r="D84" s="1044"/>
      <c r="E84" s="98"/>
      <c r="F84" s="99" t="str">
        <f>IF(ISERROR(VLOOKUP(CONCATENATE($F$68,"_",G84),選手名簿!$A:$E,5,FALSE))=TRUE,"",VLOOKUP(CONCATENATE($F$68,"_",G84),選手名簿!$A:$E,5,FALSE))</f>
        <v/>
      </c>
      <c r="G84" s="100"/>
      <c r="H84" s="100"/>
      <c r="I84" s="100"/>
      <c r="J84" s="90"/>
      <c r="K84" s="100"/>
      <c r="L84" s="100"/>
      <c r="M84" s="100"/>
      <c r="N84" s="99" t="str">
        <f>IF(ISERROR(VLOOKUP(CONCATENATE($N$68,"_",M84),選手名簿!$A:$E,5,FALSE))=TRUE,"",VLOOKUP(CONCATENATE($N$68,"_",M84),選手名簿!$A:$E,5,FALSE))</f>
        <v/>
      </c>
      <c r="O84" s="216"/>
      <c r="Q84" s="385" t="s">
        <v>255</v>
      </c>
      <c r="R84" s="1043"/>
      <c r="S84" s="1043"/>
      <c r="T84" s="1044"/>
      <c r="U84" s="98"/>
      <c r="V84" s="99" t="str">
        <f>IF(ISERROR(VLOOKUP(CONCATENATE($V$68,"_",W84),選手名簿!$A:$E,5,FALSE))=TRUE,"",VLOOKUP(CONCATENATE($V$68,"_",W84),選手名簿!$A:$E,5,FALSE))</f>
        <v/>
      </c>
      <c r="W84" s="100"/>
      <c r="X84" s="100"/>
      <c r="Y84" s="100"/>
      <c r="Z84" s="90"/>
      <c r="AA84" s="100"/>
      <c r="AB84" s="100"/>
      <c r="AC84" s="100"/>
      <c r="AD84" s="99" t="str">
        <f>IF(ISERROR(VLOOKUP(CONCATENATE($AD$68,"_",AC84),選手名簿!$A:$E,5,FALSE))=TRUE,"",VLOOKUP(CONCATENATE($AD$68,"_",AC84),選手名簿!$A:$E,5,FALSE))</f>
        <v/>
      </c>
      <c r="AE84" s="216"/>
    </row>
    <row r="85" spans="1:31" ht="20.25" customHeight="1" x14ac:dyDescent="0.15">
      <c r="A85" s="385" t="s">
        <v>248</v>
      </c>
      <c r="B85" s="1045" t="str">
        <f>IF(ISERROR(VLOOKUP(B84,審判員!$A:$C,2,FALSE))=TRUE,"",VLOOKUP(B84,審判員!$A:$C,2,FALSE))</f>
        <v/>
      </c>
      <c r="C85" s="1046"/>
      <c r="D85" s="385" t="str">
        <f>IF(ISERROR(VLOOKUP(B84,審判員!$A:$C,3,FALSE))=TRUE,"",VLOOKUP(B84,審判員!$A:$C,3,FALSE))</f>
        <v/>
      </c>
      <c r="E85" s="98"/>
      <c r="F85" s="99" t="str">
        <f>IF(ISERROR(VLOOKUP(CONCATENATE($F$68,"_",G85),選手名簿!$A:$E,5,FALSE))=TRUE,"",VLOOKUP(CONCATENATE($F$68,"_",G85),選手名簿!$A:$E,5,FALSE))</f>
        <v/>
      </c>
      <c r="G85" s="100"/>
      <c r="H85" s="100"/>
      <c r="I85" s="100"/>
      <c r="J85" s="90"/>
      <c r="K85" s="100"/>
      <c r="L85" s="100"/>
      <c r="M85" s="100"/>
      <c r="N85" s="99" t="str">
        <f>IF(ISERROR(VLOOKUP(CONCATENATE($N$68,"_",M85),選手名簿!$A:$E,5,FALSE))=TRUE,"",VLOOKUP(CONCATENATE($N$68,"_",M85),選手名簿!$A:$E,5,FALSE))</f>
        <v/>
      </c>
      <c r="O85" s="216"/>
      <c r="Q85" s="385" t="s">
        <v>248</v>
      </c>
      <c r="R85" s="1045" t="str">
        <f>IF(ISERROR(VLOOKUP(R84,審判員!$A:$C,2,FALSE))=TRUE,"",VLOOKUP(R84,審判員!$A:$C,2,FALSE))</f>
        <v/>
      </c>
      <c r="S85" s="1046"/>
      <c r="T85" s="385" t="str">
        <f>IF(ISERROR(VLOOKUP(R84,審判員!$A:$C,3,FALSE))=TRUE,"",VLOOKUP(R84,審判員!$A:$C,3,FALSE))</f>
        <v/>
      </c>
      <c r="U85" s="98"/>
      <c r="V85" s="99" t="str">
        <f>IF(ISERROR(VLOOKUP(CONCATENATE($V$68,"_",W85),選手名簿!$A:$E,5,FALSE))=TRUE,"",VLOOKUP(CONCATENATE($V$68,"_",W85),選手名簿!$A:$E,5,FALSE))</f>
        <v/>
      </c>
      <c r="W85" s="100"/>
      <c r="X85" s="100"/>
      <c r="Y85" s="100"/>
      <c r="Z85" s="90"/>
      <c r="AA85" s="100"/>
      <c r="AB85" s="100"/>
      <c r="AC85" s="100"/>
      <c r="AD85" s="99" t="str">
        <f>IF(ISERROR(VLOOKUP(CONCATENATE($AD$68,"_",AC85),選手名簿!$A:$E,5,FALSE))=TRUE,"",VLOOKUP(CONCATENATE($AD$68,"_",AC85),選手名簿!$A:$E,5,FALSE))</f>
        <v/>
      </c>
      <c r="AE85" s="216"/>
    </row>
    <row r="86" spans="1:31" ht="20.25" customHeight="1" x14ac:dyDescent="0.15">
      <c r="A86" s="385" t="s">
        <v>255</v>
      </c>
      <c r="B86" s="1043"/>
      <c r="C86" s="1043"/>
      <c r="D86" s="1044"/>
      <c r="E86" s="98"/>
      <c r="F86" s="99" t="str">
        <f>IF(ISERROR(VLOOKUP(CONCATENATE($F$68,"_",G86),選手名簿!$A:$E,5,FALSE))=TRUE,"",VLOOKUP(CONCATENATE($F$68,"_",G86),選手名簿!$A:$E,5,FALSE))</f>
        <v/>
      </c>
      <c r="G86" s="100"/>
      <c r="H86" s="100"/>
      <c r="I86" s="100"/>
      <c r="J86" s="90"/>
      <c r="K86" s="100"/>
      <c r="L86" s="100"/>
      <c r="M86" s="100"/>
      <c r="N86" s="99" t="str">
        <f>IF(ISERROR(VLOOKUP(CONCATENATE($N$68,"_",M86),選手名簿!$A:$E,5,FALSE))=TRUE,"",VLOOKUP(CONCATENATE($N$68,"_",M86),選手名簿!$A:$E,5,FALSE))</f>
        <v/>
      </c>
      <c r="O86" s="216"/>
      <c r="Q86" s="385" t="s">
        <v>255</v>
      </c>
      <c r="R86" s="1043"/>
      <c r="S86" s="1043"/>
      <c r="T86" s="1044"/>
      <c r="U86" s="98"/>
      <c r="V86" s="99" t="str">
        <f>IF(ISERROR(VLOOKUP(CONCATENATE($V$68,"_",W86),選手名簿!$A:$E,5,FALSE))=TRUE,"",VLOOKUP(CONCATENATE($V$68,"_",W86),選手名簿!$A:$E,5,FALSE))</f>
        <v/>
      </c>
      <c r="W86" s="100"/>
      <c r="X86" s="100"/>
      <c r="Y86" s="100"/>
      <c r="Z86" s="90"/>
      <c r="AA86" s="100"/>
      <c r="AB86" s="100"/>
      <c r="AC86" s="100"/>
      <c r="AD86" s="99" t="str">
        <f>IF(ISERROR(VLOOKUP(CONCATENATE($AD$68,"_",AC86),選手名簿!$A:$E,5,FALSE))=TRUE,"",VLOOKUP(CONCATENATE($AD$68,"_",AC86),選手名簿!$A:$E,5,FALSE))</f>
        <v/>
      </c>
      <c r="AE86" s="216"/>
    </row>
    <row r="87" spans="1:31" ht="20.25" customHeight="1" x14ac:dyDescent="0.15">
      <c r="A87" s="385" t="s">
        <v>247</v>
      </c>
      <c r="B87" s="1045" t="str">
        <f>IF(ISERROR(VLOOKUP(B86,審判員!$A:$C,2,FALSE))=TRUE,"",VLOOKUP(B86,審判員!$A:$C,2,FALSE))</f>
        <v/>
      </c>
      <c r="C87" s="1046"/>
      <c r="D87" s="385" t="str">
        <f>IF(ISERROR(VLOOKUP(B86,審判員!$A:$C,3,FALSE))=TRUE,"",VLOOKUP(B86,審判員!$A:$C,3,FALSE))</f>
        <v/>
      </c>
      <c r="E87" s="98"/>
      <c r="F87" s="99" t="str">
        <f>IF(ISERROR(VLOOKUP(CONCATENATE($F$68,"_",G87),選手名簿!$A:$E,5,FALSE))=TRUE,"",VLOOKUP(CONCATENATE($F$68,"_",G87),選手名簿!$A:$E,5,FALSE))</f>
        <v/>
      </c>
      <c r="G87" s="100"/>
      <c r="H87" s="100"/>
      <c r="I87" s="100"/>
      <c r="J87" s="90"/>
      <c r="K87" s="100"/>
      <c r="L87" s="100"/>
      <c r="M87" s="100"/>
      <c r="N87" s="99" t="str">
        <f>IF(ISERROR(VLOOKUP(CONCATENATE($N$68,"_",M87),選手名簿!$A:$E,5,FALSE))=TRUE,"",VLOOKUP(CONCATENATE($N$68,"_",M87),選手名簿!$A:$E,5,FALSE))</f>
        <v/>
      </c>
      <c r="O87" s="216"/>
      <c r="Q87" s="385" t="s">
        <v>247</v>
      </c>
      <c r="R87" s="1045" t="str">
        <f>IF(ISERROR(VLOOKUP(R86,審判員!$A:$C,2,FALSE))=TRUE,"",VLOOKUP(R86,審判員!$A:$C,2,FALSE))</f>
        <v/>
      </c>
      <c r="S87" s="1046"/>
      <c r="T87" s="385" t="str">
        <f>IF(ISERROR(VLOOKUP(R86,審判員!$A:$C,3,FALSE))=TRUE,"",VLOOKUP(R86,審判員!$A:$C,3,FALSE))</f>
        <v/>
      </c>
      <c r="U87" s="98"/>
      <c r="V87" s="99" t="str">
        <f>IF(ISERROR(VLOOKUP(CONCATENATE($V$68,"_",W87),選手名簿!$A:$E,5,FALSE))=TRUE,"",VLOOKUP(CONCATENATE($V$68,"_",W87),選手名簿!$A:$E,5,FALSE))</f>
        <v/>
      </c>
      <c r="W87" s="100"/>
      <c r="X87" s="100"/>
      <c r="Y87" s="100"/>
      <c r="Z87" s="90"/>
      <c r="AA87" s="100"/>
      <c r="AB87" s="100"/>
      <c r="AC87" s="100"/>
      <c r="AD87" s="99" t="str">
        <f>IF(ISERROR(VLOOKUP(CONCATENATE($AD$68,"_",AC87),選手名簿!$A:$E,5,FALSE))=TRUE,"",VLOOKUP(CONCATENATE($AD$68,"_",AC87),選手名簿!$A:$E,5,FALSE))</f>
        <v/>
      </c>
      <c r="AE87" s="216"/>
    </row>
    <row r="88" spans="1:31" ht="20.25" customHeight="1" x14ac:dyDescent="0.15">
      <c r="A88" s="96" t="s">
        <v>255</v>
      </c>
      <c r="B88" s="1047"/>
      <c r="C88" s="1047"/>
      <c r="D88" s="1047"/>
      <c r="E88" s="98"/>
      <c r="F88" s="99" t="str">
        <f>IF(ISERROR(VLOOKUP(CONCATENATE($F$68,"_",G88),選手名簿!$A:$E,5,FALSE))=TRUE,"",VLOOKUP(CONCATENATE($F$68,"_",G88),選手名簿!$A:$E,5,FALSE))</f>
        <v/>
      </c>
      <c r="G88" s="100"/>
      <c r="H88" s="100"/>
      <c r="I88" s="100"/>
      <c r="J88" s="90"/>
      <c r="K88" s="100"/>
      <c r="L88" s="100"/>
      <c r="M88" s="100"/>
      <c r="N88" s="99" t="str">
        <f>IF(ISERROR(VLOOKUP(CONCATENATE($N$68,"_",M88),選手名簿!$A:$E,5,FALSE))=TRUE,"",VLOOKUP(CONCATENATE($N$68,"_",M88),選手名簿!$A:$E,5,FALSE))</f>
        <v/>
      </c>
      <c r="O88" s="216"/>
      <c r="Q88" s="96" t="s">
        <v>255</v>
      </c>
      <c r="R88" s="1047"/>
      <c r="S88" s="1047"/>
      <c r="T88" s="1048"/>
      <c r="U88" s="98"/>
      <c r="V88" s="99" t="str">
        <f>IF(ISERROR(VLOOKUP(CONCATENATE($V$68,"_",W88),選手名簿!$A:$E,5,FALSE))=TRUE,"",VLOOKUP(CONCATENATE($V$68,"_",W88),選手名簿!$A:$E,5,FALSE))</f>
        <v/>
      </c>
      <c r="W88" s="100"/>
      <c r="X88" s="100"/>
      <c r="Y88" s="100"/>
      <c r="Z88" s="90"/>
      <c r="AA88" s="100"/>
      <c r="AB88" s="100"/>
      <c r="AC88" s="100"/>
      <c r="AD88" s="99" t="str">
        <f>IF(ISERROR(VLOOKUP(CONCATENATE($AD$68,"_",AC88),選手名簿!$A:$E,5,FALSE))=TRUE,"",VLOOKUP(CONCATENATE($AD$68,"_",AC88),選手名簿!$A:$E,5,FALSE))</f>
        <v/>
      </c>
      <c r="AE88" s="216"/>
    </row>
    <row r="89" spans="1:31" ht="20.25" customHeight="1" thickBot="1" x14ac:dyDescent="0.2">
      <c r="A89" s="72" t="s">
        <v>246</v>
      </c>
      <c r="B89" s="1035" t="str">
        <f>IF(ISERROR(VLOOKUP(B88,審判員!$A:$C,2,FALSE))=TRUE,"",VLOOKUP(B88,審判員!$A:$C,2,FALSE))</f>
        <v/>
      </c>
      <c r="C89" s="1036"/>
      <c r="D89" s="72" t="str">
        <f>IF(ISERROR(VLOOKUP(B88,審判員!$A:$C,3,FALSE))=TRUE,"",VLOOKUP(B88,審判員!$A:$C,3,FALSE))</f>
        <v/>
      </c>
      <c r="E89" s="102"/>
      <c r="F89" s="103" t="str">
        <f>IF(ISERROR(VLOOKUP(CONCATENATE($F$68,"_",G89),選手名簿!$A:$E,5,FALSE))=TRUE,"",VLOOKUP(CONCATENATE($F$68,"_",G89),選手名簿!$A:$E,5,FALSE))</f>
        <v/>
      </c>
      <c r="G89" s="104"/>
      <c r="H89" s="104"/>
      <c r="I89" s="104"/>
      <c r="J89" s="95"/>
      <c r="K89" s="104"/>
      <c r="L89" s="104"/>
      <c r="M89" s="104"/>
      <c r="N89" s="103" t="str">
        <f>IF(ISERROR(VLOOKUP(CONCATENATE($N$68,"_",M89),選手名簿!$A:$E,5,FALSE))=TRUE,"",VLOOKUP(CONCATENATE($N$68,"_",M89),選手名簿!$A:$E,5,FALSE))</f>
        <v/>
      </c>
      <c r="O89" s="217"/>
      <c r="Q89" s="72" t="s">
        <v>246</v>
      </c>
      <c r="R89" s="1035" t="str">
        <f>IF(ISERROR(VLOOKUP(R88,審判員!$A:$C,2,FALSE))=TRUE,"",VLOOKUP(R88,審判員!$A:$C,2,FALSE))</f>
        <v/>
      </c>
      <c r="S89" s="1036"/>
      <c r="T89" s="72" t="str">
        <f>IF(ISERROR(VLOOKUP(R88,審判員!$A:$C,3,FALSE))=TRUE,"",VLOOKUP(R88,審判員!$A:$C,3,FALSE))</f>
        <v/>
      </c>
      <c r="U89" s="102"/>
      <c r="V89" s="103" t="str">
        <f>IF(ISERROR(VLOOKUP(CONCATENATE($V$68,"_",W89),選手名簿!$A:$E,5,FALSE))=TRUE,"",VLOOKUP(CONCATENATE($V$68,"_",W89),選手名簿!$A:$E,5,FALSE))</f>
        <v/>
      </c>
      <c r="W89" s="104"/>
      <c r="X89" s="104"/>
      <c r="Y89" s="104"/>
      <c r="Z89" s="95"/>
      <c r="AA89" s="104"/>
      <c r="AB89" s="104"/>
      <c r="AC89" s="104"/>
      <c r="AD89" s="103" t="str">
        <f>IF(ISERROR(VLOOKUP(CONCATENATE($AD$68,"_",AC89),選手名簿!$A:$E,5,FALSE))=TRUE,"",VLOOKUP(CONCATENATE($AD$68,"_",AC89),選手名簿!$A:$E,5,FALSE))</f>
        <v/>
      </c>
      <c r="AE89" s="217"/>
    </row>
  </sheetData>
  <mergeCells count="136">
    <mergeCell ref="R28:T28"/>
    <mergeCell ref="O10:O12"/>
    <mergeCell ref="R24:T24"/>
    <mergeCell ref="R25:S25"/>
    <mergeCell ref="R26:T26"/>
    <mergeCell ref="B10:D10"/>
    <mergeCell ref="R10:T10"/>
    <mergeCell ref="B11:D11"/>
    <mergeCell ref="B12:D12"/>
    <mergeCell ref="R11:T11"/>
    <mergeCell ref="R12:T12"/>
    <mergeCell ref="AC5:AD5"/>
    <mergeCell ref="AC6:AD6"/>
    <mergeCell ref="V5:AB5"/>
    <mergeCell ref="V6:AB6"/>
    <mergeCell ref="M5:N5"/>
    <mergeCell ref="F5:L5"/>
    <mergeCell ref="F6:L6"/>
    <mergeCell ref="M6:N6"/>
    <mergeCell ref="N10:N12"/>
    <mergeCell ref="M10:M12"/>
    <mergeCell ref="AC7:AD7"/>
    <mergeCell ref="U10:U12"/>
    <mergeCell ref="V10:V12"/>
    <mergeCell ref="X10:X12"/>
    <mergeCell ref="M7:N7"/>
    <mergeCell ref="AB10:AB12"/>
    <mergeCell ref="AC10:AC12"/>
    <mergeCell ref="AD10:AD12"/>
    <mergeCell ref="W10:W12"/>
    <mergeCell ref="V7:AB7"/>
    <mergeCell ref="F7:L7"/>
    <mergeCell ref="F10:F12"/>
    <mergeCell ref="G10:G12"/>
    <mergeCell ref="H10:H12"/>
    <mergeCell ref="X39:X41"/>
    <mergeCell ref="AB39:AB41"/>
    <mergeCell ref="B31:C31"/>
    <mergeCell ref="R31:S31"/>
    <mergeCell ref="E39:E41"/>
    <mergeCell ref="F39:F41"/>
    <mergeCell ref="G39:G41"/>
    <mergeCell ref="H39:H41"/>
    <mergeCell ref="O39:O41"/>
    <mergeCell ref="L39:L41"/>
    <mergeCell ref="M39:M41"/>
    <mergeCell ref="N39:N41"/>
    <mergeCell ref="U39:U41"/>
    <mergeCell ref="R40:T40"/>
    <mergeCell ref="V39:V41"/>
    <mergeCell ref="W39:W41"/>
    <mergeCell ref="R41:T41"/>
    <mergeCell ref="B40:D40"/>
    <mergeCell ref="B41:D41"/>
    <mergeCell ref="B39:D39"/>
    <mergeCell ref="R39:T39"/>
    <mergeCell ref="B30:D30"/>
    <mergeCell ref="R30:T30"/>
    <mergeCell ref="B24:D24"/>
    <mergeCell ref="B25:C25"/>
    <mergeCell ref="B26:D26"/>
    <mergeCell ref="B29:C29"/>
    <mergeCell ref="R29:S29"/>
    <mergeCell ref="E10:E12"/>
    <mergeCell ref="B88:D88"/>
    <mergeCell ref="R88:T88"/>
    <mergeCell ref="Q71:T71"/>
    <mergeCell ref="R59:T59"/>
    <mergeCell ref="B54:C54"/>
    <mergeCell ref="R54:S54"/>
    <mergeCell ref="B69:D69"/>
    <mergeCell ref="B70:D70"/>
    <mergeCell ref="R69:T69"/>
    <mergeCell ref="R70:T70"/>
    <mergeCell ref="B68:D68"/>
    <mergeCell ref="R68:T68"/>
    <mergeCell ref="L10:L12"/>
    <mergeCell ref="B27:C27"/>
    <mergeCell ref="R27:S27"/>
    <mergeCell ref="B28:D28"/>
    <mergeCell ref="B89:C89"/>
    <mergeCell ref="R89:S89"/>
    <mergeCell ref="B84:D84"/>
    <mergeCell ref="R84:T84"/>
    <mergeCell ref="B85:C85"/>
    <mergeCell ref="R85:S85"/>
    <mergeCell ref="B86:D86"/>
    <mergeCell ref="R86:T86"/>
    <mergeCell ref="AC68:AC70"/>
    <mergeCell ref="AD68:AD70"/>
    <mergeCell ref="AB68:AB70"/>
    <mergeCell ref="B60:C60"/>
    <mergeCell ref="R60:S60"/>
    <mergeCell ref="O68:O70"/>
    <mergeCell ref="B87:C87"/>
    <mergeCell ref="R87:S87"/>
    <mergeCell ref="B82:D82"/>
    <mergeCell ref="R82:T82"/>
    <mergeCell ref="B83:C83"/>
    <mergeCell ref="R83:S83"/>
    <mergeCell ref="N68:N70"/>
    <mergeCell ref="U68:U70"/>
    <mergeCell ref="V68:V70"/>
    <mergeCell ref="W68:W70"/>
    <mergeCell ref="X68:X70"/>
    <mergeCell ref="E68:E70"/>
    <mergeCell ref="F68:F70"/>
    <mergeCell ref="G68:G70"/>
    <mergeCell ref="H68:H70"/>
    <mergeCell ref="L68:L70"/>
    <mergeCell ref="M68:M70"/>
    <mergeCell ref="A71:D71"/>
    <mergeCell ref="AE10:AE12"/>
    <mergeCell ref="AE39:AE41"/>
    <mergeCell ref="AE68:AE70"/>
    <mergeCell ref="A1:J1"/>
    <mergeCell ref="K1:N1"/>
    <mergeCell ref="Q1:Z1"/>
    <mergeCell ref="AA1:AD1"/>
    <mergeCell ref="A13:D13"/>
    <mergeCell ref="Q13:T13"/>
    <mergeCell ref="A42:D42"/>
    <mergeCell ref="Q42:T42"/>
    <mergeCell ref="B55:D55"/>
    <mergeCell ref="R55:T55"/>
    <mergeCell ref="B56:C56"/>
    <mergeCell ref="R56:S56"/>
    <mergeCell ref="B57:D57"/>
    <mergeCell ref="R57:T57"/>
    <mergeCell ref="AC39:AC41"/>
    <mergeCell ref="AD39:AD41"/>
    <mergeCell ref="B53:D53"/>
    <mergeCell ref="R53:T53"/>
    <mergeCell ref="B58:C58"/>
    <mergeCell ref="R58:S58"/>
    <mergeCell ref="B59:D59"/>
  </mergeCells>
  <phoneticPr fontId="5"/>
  <printOptions horizontalCentered="1" verticalCentered="1"/>
  <pageMargins left="0" right="0" top="0" bottom="0" header="0.51181102362204722" footer="0.51181102362204722"/>
  <pageSetup paperSize="9" orientation="landscape" r:id="rId1"/>
  <headerFooter alignWithMargins="0"/>
  <extLst>
    <ext xmlns:x14="http://schemas.microsoft.com/office/spreadsheetml/2009/9/main" uri="{CCE6A557-97BC-4b89-ADB6-D9C93CAAB3DF}">
      <x14:dataValidations xmlns:xm="http://schemas.microsoft.com/office/excel/2006/main" count="3">
        <x14:dataValidation type="list" allowBlank="1" showInputMessage="1" showErrorMessage="1" xr:uid="{D4F97E8B-A4AF-4C9B-8F49-8B25EBE35C52}">
          <x14:formula1>
            <xm:f>審判員!$I$1:$I$3</xm:f>
          </x14:formula1>
          <xm:sqref>E24:E31 U24:U31 O24:O31 AE24:AE31 E53:E60 U53:U60 O53:O60 AE53:AE60 E82:E89 U82:U89 O82:O89 AE82:AE89</xm:sqref>
        </x14:dataValidation>
        <x14:dataValidation type="list" allowBlank="1" showInputMessage="1" showErrorMessage="1" xr:uid="{463F7B6E-64BA-4A36-8016-48C88F4722E6}">
          <x14:formula1>
            <xm:f>審判員!$K$1:$K$17</xm:f>
          </x14:formula1>
          <xm:sqref>I24:I31 K24:K31 Y24:Y31 AA24:AA31 I53:I60 K53:K60 Y53:Y60 AA53:AA60 I82:I89 K82:K89 Y82:Y89 AA82:AA89</xm:sqref>
        </x14:dataValidation>
        <x14:dataValidation type="list" allowBlank="1" showInputMessage="1" showErrorMessage="1" xr:uid="{E935C291-8904-47FC-9D7F-7A8946179D96}">
          <x14:formula1>
            <xm:f>項目!$G$1:$G$33</xm:f>
          </x14:formula1>
          <xm:sqref>B10:D10 B12:D12 B68:D68 B70:D70 R39:T39 R41:T41 R10:T10 R12:T12 B39:D39 B41:D41 R68:T68 R70:T70</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
    <pageSetUpPr fitToPage="1"/>
  </sheetPr>
  <dimension ref="A1:AH59"/>
  <sheetViews>
    <sheetView zoomScale="55" zoomScaleNormal="55" zoomScaleSheetLayoutView="75" workbookViewId="0">
      <selection activeCell="A2" sqref="A2"/>
    </sheetView>
  </sheetViews>
  <sheetFormatPr defaultColWidth="6.875" defaultRowHeight="34.9" customHeight="1" x14ac:dyDescent="0.15"/>
  <cols>
    <col min="1" max="19" width="7.625" style="131" customWidth="1"/>
    <col min="20" max="34" width="9" style="131" customWidth="1"/>
    <col min="35" max="16384" width="6.875" style="131"/>
  </cols>
  <sheetData>
    <row r="1" spans="2:34" ht="34.9" customHeight="1" x14ac:dyDescent="0.15">
      <c r="B1" s="163" t="s">
        <v>12</v>
      </c>
      <c r="H1" s="163" t="s">
        <v>8628</v>
      </c>
      <c r="M1" s="535" t="s">
        <v>424</v>
      </c>
      <c r="W1" s="1099" t="s">
        <v>3728</v>
      </c>
      <c r="X1" s="1100"/>
      <c r="Y1" s="1100"/>
      <c r="Z1" s="1100"/>
      <c r="AA1" s="1100"/>
      <c r="AB1" s="1100"/>
      <c r="AC1" s="1100"/>
      <c r="AD1" s="1100"/>
      <c r="AE1" s="1100"/>
      <c r="AF1" s="1100"/>
      <c r="AG1" s="1100"/>
      <c r="AH1" s="1101"/>
    </row>
    <row r="2" spans="2:34" ht="34.9" customHeight="1" thickBot="1" x14ac:dyDescent="0.2">
      <c r="C2" s="142"/>
      <c r="W2" s="1102"/>
      <c r="X2" s="1103"/>
      <c r="Y2" s="1103"/>
      <c r="Z2" s="1103"/>
      <c r="AA2" s="1103"/>
      <c r="AB2" s="1103"/>
      <c r="AC2" s="1103"/>
      <c r="AD2" s="1103"/>
      <c r="AE2" s="1103"/>
      <c r="AF2" s="1103"/>
      <c r="AG2" s="1103"/>
      <c r="AH2" s="1104"/>
    </row>
    <row r="3" spans="2:34" ht="34.9" customHeight="1" x14ac:dyDescent="0.15">
      <c r="G3" s="1066"/>
      <c r="H3" s="1067"/>
      <c r="I3" s="1067"/>
      <c r="J3" s="1067"/>
      <c r="K3" s="1067"/>
      <c r="L3" s="1068"/>
      <c r="M3" s="1069" t="s">
        <v>83</v>
      </c>
      <c r="N3" s="1069"/>
      <c r="U3" s="1107" t="s">
        <v>21</v>
      </c>
      <c r="V3" s="1108"/>
      <c r="W3" s="1115" t="s">
        <v>3729</v>
      </c>
      <c r="X3" s="1116"/>
      <c r="Y3" s="1116"/>
      <c r="Z3" s="1116"/>
      <c r="AA3" s="1116"/>
      <c r="AB3" s="1117"/>
      <c r="AC3" s="1121" t="s">
        <v>3730</v>
      </c>
      <c r="AD3" s="1122"/>
      <c r="AE3" s="1122"/>
      <c r="AF3" s="1122"/>
      <c r="AG3" s="1122"/>
      <c r="AH3" s="1123"/>
    </row>
    <row r="4" spans="2:34" ht="34.9" customHeight="1" thickBot="1" x14ac:dyDescent="0.2">
      <c r="B4" s="535"/>
      <c r="I4" s="733"/>
      <c r="J4" s="732"/>
      <c r="K4" s="132"/>
      <c r="L4" s="132"/>
      <c r="M4" s="1063"/>
      <c r="N4" s="1063"/>
      <c r="O4" s="1063"/>
      <c r="P4" s="1063"/>
      <c r="Q4" s="1063"/>
      <c r="R4" s="1063"/>
      <c r="U4" s="1107"/>
      <c r="V4" s="1108"/>
      <c r="W4" s="1118"/>
      <c r="X4" s="1119"/>
      <c r="Y4" s="1119"/>
      <c r="Z4" s="1119"/>
      <c r="AA4" s="1119"/>
      <c r="AB4" s="1120"/>
      <c r="AC4" s="1124"/>
      <c r="AD4" s="1125"/>
      <c r="AE4" s="1125"/>
      <c r="AF4" s="1125"/>
      <c r="AG4" s="1125"/>
      <c r="AH4" s="1126"/>
    </row>
    <row r="5" spans="2:34" ht="34.9" customHeight="1" x14ac:dyDescent="0.15">
      <c r="B5" s="535"/>
      <c r="I5" s="1072" t="str">
        <f>AE27</f>
        <v xml:space="preserve">Match No：33
 前半 
 後半 
 延前 
 延後 
--------------
 合計 
 ＰＫ </v>
      </c>
      <c r="J5" s="1073"/>
      <c r="K5" s="132"/>
      <c r="L5" s="132"/>
      <c r="U5" s="1107" t="s">
        <v>7019</v>
      </c>
      <c r="V5" s="1108"/>
      <c r="W5" s="536"/>
      <c r="X5" s="537"/>
      <c r="Y5" s="538"/>
      <c r="Z5" s="537"/>
      <c r="AA5" s="537"/>
      <c r="AB5" s="539"/>
      <c r="AC5" s="536"/>
      <c r="AD5" s="537"/>
      <c r="AE5" s="538"/>
      <c r="AF5" s="537"/>
      <c r="AG5" s="537"/>
      <c r="AH5" s="539"/>
    </row>
    <row r="6" spans="2:34" ht="34.9" customHeight="1" thickBot="1" x14ac:dyDescent="0.2">
      <c r="B6" s="535"/>
      <c r="I6" s="1074"/>
      <c r="J6" s="1075"/>
      <c r="K6" s="132"/>
      <c r="L6" s="132"/>
      <c r="M6" s="1069" t="s">
        <v>84</v>
      </c>
      <c r="N6" s="1069"/>
      <c r="U6" s="1107"/>
      <c r="V6" s="1108"/>
      <c r="W6" s="540"/>
      <c r="X6" s="204"/>
      <c r="Y6" s="204"/>
      <c r="Z6" s="204"/>
      <c r="AA6" s="204"/>
      <c r="AB6" s="205"/>
      <c r="AC6" s="540"/>
      <c r="AD6" s="204"/>
      <c r="AE6" s="204"/>
      <c r="AF6" s="204"/>
      <c r="AG6" s="204"/>
      <c r="AH6" s="205"/>
    </row>
    <row r="7" spans="2:34" ht="34.9" customHeight="1" x14ac:dyDescent="0.15">
      <c r="B7" s="535"/>
      <c r="I7" s="1074"/>
      <c r="J7" s="1075"/>
      <c r="K7" s="132"/>
      <c r="L7" s="132"/>
      <c r="M7" s="1063"/>
      <c r="N7" s="1063"/>
      <c r="O7" s="1063"/>
      <c r="P7" s="1063"/>
      <c r="Q7" s="1063"/>
      <c r="R7" s="1063"/>
      <c r="U7" s="1107" t="s">
        <v>22</v>
      </c>
      <c r="V7" s="1108"/>
      <c r="W7" s="541"/>
      <c r="X7" s="542"/>
      <c r="Y7" s="538"/>
      <c r="Z7" s="542"/>
      <c r="AA7" s="542"/>
      <c r="AB7" s="543"/>
      <c r="AC7" s="419"/>
      <c r="AD7" s="538"/>
      <c r="AE7" s="538"/>
      <c r="AF7" s="538"/>
      <c r="AG7" s="542"/>
      <c r="AH7" s="543"/>
    </row>
    <row r="8" spans="2:34" ht="34.9" customHeight="1" thickBot="1" x14ac:dyDescent="0.2">
      <c r="B8" s="535"/>
      <c r="I8" s="1076"/>
      <c r="J8" s="1077"/>
      <c r="K8" s="132"/>
      <c r="L8" s="132"/>
      <c r="M8" s="1063"/>
      <c r="N8" s="1063"/>
      <c r="O8" s="1063"/>
      <c r="P8" s="1063"/>
      <c r="Q8" s="1063"/>
      <c r="R8" s="1063"/>
      <c r="U8" s="1107"/>
      <c r="V8" s="1108"/>
      <c r="W8" s="540"/>
      <c r="X8" s="204"/>
      <c r="Y8" s="204"/>
      <c r="Z8" s="204"/>
      <c r="AA8" s="204"/>
      <c r="AB8" s="205"/>
      <c r="AC8" s="540"/>
      <c r="AD8" s="204"/>
      <c r="AE8" s="204"/>
      <c r="AF8" s="204"/>
      <c r="AG8" s="204"/>
      <c r="AH8" s="205"/>
    </row>
    <row r="9" spans="2:34" ht="34.9" customHeight="1" x14ac:dyDescent="0.15">
      <c r="B9" s="142"/>
      <c r="E9" s="544"/>
      <c r="F9" s="544"/>
      <c r="I9" s="727"/>
      <c r="J9" s="734"/>
      <c r="K9" s="132"/>
      <c r="L9" s="132"/>
      <c r="M9" s="545"/>
      <c r="T9" s="750" t="s">
        <v>180</v>
      </c>
      <c r="U9" s="1105">
        <v>0.39583333333333331</v>
      </c>
      <c r="V9" s="1106"/>
      <c r="W9" s="1083" t="s">
        <v>13</v>
      </c>
      <c r="X9" s="1084"/>
      <c r="Y9" s="1128" t="s">
        <v>8649</v>
      </c>
      <c r="Z9" s="1128"/>
      <c r="AA9" s="1084" t="s">
        <v>14</v>
      </c>
      <c r="AB9" s="1095"/>
      <c r="AC9" s="1083" t="s">
        <v>15</v>
      </c>
      <c r="AD9" s="1084"/>
      <c r="AE9" s="1128" t="s">
        <v>8648</v>
      </c>
      <c r="AF9" s="1128"/>
      <c r="AG9" s="1084" t="s">
        <v>233</v>
      </c>
      <c r="AH9" s="1095"/>
    </row>
    <row r="10" spans="2:34" ht="34.9" customHeight="1" x14ac:dyDescent="0.15">
      <c r="B10" s="142"/>
      <c r="F10" s="735"/>
      <c r="G10" s="736"/>
      <c r="H10" s="736"/>
      <c r="I10" s="1078" t="s">
        <v>224</v>
      </c>
      <c r="J10" s="1078"/>
      <c r="K10" s="737"/>
      <c r="L10" s="737"/>
      <c r="M10" s="738"/>
      <c r="T10" s="750"/>
      <c r="U10" s="1105"/>
      <c r="V10" s="1106"/>
      <c r="W10" s="1083"/>
      <c r="X10" s="1084"/>
      <c r="Y10" s="1128"/>
      <c r="Z10" s="1128"/>
      <c r="AA10" s="1084"/>
      <c r="AB10" s="1095"/>
      <c r="AC10" s="1083"/>
      <c r="AD10" s="1084"/>
      <c r="AE10" s="1128"/>
      <c r="AF10" s="1128"/>
      <c r="AG10" s="1084"/>
      <c r="AH10" s="1095"/>
    </row>
    <row r="11" spans="2:34" ht="34.9" customHeight="1" x14ac:dyDescent="0.15">
      <c r="B11" s="142"/>
      <c r="E11" s="548"/>
      <c r="F11" s="739"/>
      <c r="I11" s="1079" t="s">
        <v>6090</v>
      </c>
      <c r="J11" s="1079"/>
      <c r="K11" s="132"/>
      <c r="L11" s="132"/>
      <c r="M11" s="740"/>
      <c r="N11" s="548"/>
      <c r="T11" s="750"/>
      <c r="U11" s="1105"/>
      <c r="V11" s="1106"/>
      <c r="W11" s="1085" t="str">
        <f>B26</f>
        <v>A-１位</v>
      </c>
      <c r="X11" s="1086"/>
      <c r="Y11" s="1128"/>
      <c r="Z11" s="1128"/>
      <c r="AA11" s="1086" t="str">
        <f>D26</f>
        <v>E-１位</v>
      </c>
      <c r="AB11" s="1092"/>
      <c r="AC11" s="1085" t="str">
        <f>F26</f>
        <v>B-１位</v>
      </c>
      <c r="AD11" s="1086"/>
      <c r="AE11" s="1128"/>
      <c r="AF11" s="1128"/>
      <c r="AG11" s="1086" t="str">
        <f>H26</f>
        <v>F-１位</v>
      </c>
      <c r="AH11" s="1092"/>
    </row>
    <row r="12" spans="2:34" ht="34.9" customHeight="1" thickBot="1" x14ac:dyDescent="0.2">
      <c r="B12" s="142"/>
      <c r="E12" s="1066" t="s">
        <v>8643</v>
      </c>
      <c r="F12" s="1068"/>
      <c r="I12" s="547"/>
      <c r="J12" s="547"/>
      <c r="K12" s="132"/>
      <c r="L12" s="132"/>
      <c r="M12" s="1066" t="s">
        <v>8644</v>
      </c>
      <c r="N12" s="1068"/>
      <c r="T12" s="750"/>
      <c r="U12" s="1105"/>
      <c r="V12" s="1106"/>
      <c r="W12" s="1087"/>
      <c r="X12" s="1088"/>
      <c r="Y12" s="1129"/>
      <c r="Z12" s="1129"/>
      <c r="AA12" s="1088"/>
      <c r="AB12" s="1093"/>
      <c r="AC12" s="1087"/>
      <c r="AD12" s="1088"/>
      <c r="AE12" s="1129"/>
      <c r="AF12" s="1129"/>
      <c r="AG12" s="1088"/>
      <c r="AH12" s="1093"/>
    </row>
    <row r="13" spans="2:34" ht="34.9" customHeight="1" x14ac:dyDescent="0.15">
      <c r="B13" s="142"/>
      <c r="E13" s="729"/>
      <c r="F13" s="730"/>
      <c r="I13" s="547"/>
      <c r="J13" s="547"/>
      <c r="K13" s="132"/>
      <c r="L13" s="132"/>
      <c r="M13" s="731"/>
      <c r="N13" s="730"/>
      <c r="T13" s="750" t="s">
        <v>181</v>
      </c>
      <c r="U13" s="1105">
        <v>0.43055555555555558</v>
      </c>
      <c r="V13" s="1106"/>
      <c r="W13" s="1081" t="s">
        <v>17</v>
      </c>
      <c r="X13" s="1082"/>
      <c r="Y13" s="1127" t="s">
        <v>8650</v>
      </c>
      <c r="Z13" s="1127"/>
      <c r="AA13" s="1082" t="s">
        <v>18</v>
      </c>
      <c r="AB13" s="1094"/>
      <c r="AC13" s="1081" t="s">
        <v>19</v>
      </c>
      <c r="AD13" s="1082"/>
      <c r="AE13" s="1127" t="s">
        <v>8651</v>
      </c>
      <c r="AF13" s="1127"/>
      <c r="AG13" s="1082" t="s">
        <v>234</v>
      </c>
      <c r="AH13" s="1094"/>
    </row>
    <row r="14" spans="2:34" ht="34.9" customHeight="1" x14ac:dyDescent="0.15">
      <c r="B14" s="142"/>
      <c r="E14" s="1072" t="str">
        <f>AE17</f>
        <v xml:space="preserve">Match No：29
 前半 
 後半 
 延前 
 延後 
--------------
 合計 
 ＰＫ </v>
      </c>
      <c r="F14" s="1073"/>
      <c r="I14" s="547"/>
      <c r="J14" s="547"/>
      <c r="K14" s="132"/>
      <c r="L14" s="132"/>
      <c r="M14" s="1072" t="str">
        <f>AE21</f>
        <v xml:space="preserve">Match No：31
 前半 
 後半 
 延前 
 延後 
--------------
 合計 
 ＰＫ </v>
      </c>
      <c r="N14" s="1073"/>
      <c r="T14" s="750"/>
      <c r="U14" s="1105"/>
      <c r="V14" s="1106"/>
      <c r="W14" s="1083"/>
      <c r="X14" s="1084"/>
      <c r="Y14" s="1128"/>
      <c r="Z14" s="1128"/>
      <c r="AA14" s="1084"/>
      <c r="AB14" s="1095"/>
      <c r="AC14" s="1083"/>
      <c r="AD14" s="1084"/>
      <c r="AE14" s="1128"/>
      <c r="AF14" s="1128"/>
      <c r="AG14" s="1084"/>
      <c r="AH14" s="1095"/>
    </row>
    <row r="15" spans="2:34" ht="34.9" customHeight="1" x14ac:dyDescent="0.15">
      <c r="B15" s="142"/>
      <c r="E15" s="1074"/>
      <c r="F15" s="1075"/>
      <c r="I15" s="547"/>
      <c r="J15" s="547"/>
      <c r="K15" s="132"/>
      <c r="L15" s="132"/>
      <c r="M15" s="1074"/>
      <c r="N15" s="1075"/>
      <c r="T15" s="750"/>
      <c r="U15" s="1105"/>
      <c r="V15" s="1106"/>
      <c r="W15" s="1085" t="str">
        <f>J26</f>
        <v>C-１位</v>
      </c>
      <c r="X15" s="1086"/>
      <c r="Y15" s="1128"/>
      <c r="Z15" s="1128"/>
      <c r="AA15" s="1086" t="str">
        <f>L26</f>
        <v>G-１位</v>
      </c>
      <c r="AB15" s="1092"/>
      <c r="AC15" s="1085" t="str">
        <f>N26</f>
        <v>D-１位</v>
      </c>
      <c r="AD15" s="1086"/>
      <c r="AE15" s="1128"/>
      <c r="AF15" s="1128"/>
      <c r="AG15" s="1086" t="str">
        <f>P26</f>
        <v>H-１位</v>
      </c>
      <c r="AH15" s="1092"/>
    </row>
    <row r="16" spans="2:34" ht="34.9" customHeight="1" thickBot="1" x14ac:dyDescent="0.2">
      <c r="B16" s="142"/>
      <c r="E16" s="1074"/>
      <c r="F16" s="1075"/>
      <c r="I16" s="547"/>
      <c r="J16" s="547"/>
      <c r="K16" s="132"/>
      <c r="L16" s="132"/>
      <c r="M16" s="1074"/>
      <c r="N16" s="1075"/>
      <c r="T16" s="750"/>
      <c r="U16" s="1105"/>
      <c r="V16" s="1106"/>
      <c r="W16" s="1087"/>
      <c r="X16" s="1088"/>
      <c r="Y16" s="1129"/>
      <c r="Z16" s="1129"/>
      <c r="AA16" s="1088"/>
      <c r="AB16" s="1093"/>
      <c r="AC16" s="1087"/>
      <c r="AD16" s="1088"/>
      <c r="AE16" s="1129"/>
      <c r="AF16" s="1129"/>
      <c r="AG16" s="1088"/>
      <c r="AH16" s="1093"/>
    </row>
    <row r="17" spans="2:34" ht="34.9" customHeight="1" x14ac:dyDescent="0.15">
      <c r="B17" s="142"/>
      <c r="E17" s="1076"/>
      <c r="F17" s="1077"/>
      <c r="I17" s="547"/>
      <c r="J17" s="547"/>
      <c r="K17" s="132"/>
      <c r="L17" s="132"/>
      <c r="M17" s="1076"/>
      <c r="N17" s="1077"/>
      <c r="T17" s="750" t="s">
        <v>182</v>
      </c>
      <c r="U17" s="1105">
        <v>0.46527777777777773</v>
      </c>
      <c r="V17" s="1106"/>
      <c r="W17" s="1081" t="s">
        <v>176</v>
      </c>
      <c r="X17" s="1082"/>
      <c r="Y17" s="1127" t="s">
        <v>8652</v>
      </c>
      <c r="Z17" s="1127"/>
      <c r="AA17" s="1082" t="s">
        <v>177</v>
      </c>
      <c r="AB17" s="1094"/>
      <c r="AC17" s="1081" t="s">
        <v>235</v>
      </c>
      <c r="AD17" s="1082"/>
      <c r="AE17" s="1127" t="s">
        <v>8645</v>
      </c>
      <c r="AF17" s="1127"/>
      <c r="AG17" s="1082" t="s">
        <v>171</v>
      </c>
      <c r="AH17" s="1094"/>
    </row>
    <row r="18" spans="2:34" ht="34.9" customHeight="1" x14ac:dyDescent="0.15">
      <c r="C18" s="132"/>
      <c r="D18" s="544"/>
      <c r="E18" s="725"/>
      <c r="F18" s="726"/>
      <c r="G18" s="545"/>
      <c r="H18" s="547"/>
      <c r="I18" s="547"/>
      <c r="J18" s="547"/>
      <c r="K18" s="547"/>
      <c r="L18" s="544"/>
      <c r="M18" s="727"/>
      <c r="N18" s="728"/>
      <c r="O18" s="545"/>
      <c r="T18" s="750"/>
      <c r="U18" s="1105"/>
      <c r="V18" s="1106"/>
      <c r="W18" s="1083"/>
      <c r="X18" s="1084"/>
      <c r="Y18" s="1128"/>
      <c r="Z18" s="1128"/>
      <c r="AA18" s="1084"/>
      <c r="AB18" s="1095"/>
      <c r="AC18" s="1083"/>
      <c r="AD18" s="1084"/>
      <c r="AE18" s="1128"/>
      <c r="AF18" s="1128"/>
      <c r="AG18" s="1084"/>
      <c r="AH18" s="1095"/>
    </row>
    <row r="19" spans="2:34" ht="34.9" customHeight="1" x14ac:dyDescent="0.15">
      <c r="B19" s="146"/>
      <c r="C19" s="547"/>
      <c r="D19" s="549"/>
      <c r="E19" s="1080" t="s">
        <v>225</v>
      </c>
      <c r="F19" s="1080"/>
      <c r="G19" s="559"/>
      <c r="H19" s="146"/>
      <c r="I19" s="547"/>
      <c r="J19" s="146"/>
      <c r="K19" s="146"/>
      <c r="L19" s="549"/>
      <c r="M19" s="1080" t="s">
        <v>226</v>
      </c>
      <c r="N19" s="1080"/>
      <c r="O19" s="559"/>
      <c r="P19" s="146"/>
      <c r="Q19" s="146"/>
      <c r="R19" s="146"/>
      <c r="T19" s="750"/>
      <c r="U19" s="1105"/>
      <c r="V19" s="1106"/>
      <c r="W19" s="1085" t="str">
        <f>C28</f>
        <v>Match No：25　負</v>
      </c>
      <c r="X19" s="1086"/>
      <c r="Y19" s="1128"/>
      <c r="Z19" s="1128"/>
      <c r="AA19" s="1086" t="str">
        <f>G28</f>
        <v>Match No：26　負</v>
      </c>
      <c r="AB19" s="1092"/>
      <c r="AC19" s="1085" t="str">
        <f>C21</f>
        <v>Match No：25　勝</v>
      </c>
      <c r="AD19" s="1086"/>
      <c r="AE19" s="1128"/>
      <c r="AF19" s="1128"/>
      <c r="AG19" s="1086" t="str">
        <f>G21</f>
        <v>Match No：26　勝</v>
      </c>
      <c r="AH19" s="1092"/>
    </row>
    <row r="20" spans="2:34" ht="34.9" customHeight="1" thickBot="1" x14ac:dyDescent="0.2">
      <c r="B20" s="146"/>
      <c r="C20" s="547"/>
      <c r="D20" s="551"/>
      <c r="E20" s="1079" t="s">
        <v>6087</v>
      </c>
      <c r="F20" s="1079"/>
      <c r="G20" s="550"/>
      <c r="H20" s="724"/>
      <c r="I20" s="547"/>
      <c r="J20" s="146"/>
      <c r="K20" s="724"/>
      <c r="L20" s="551"/>
      <c r="M20" s="1079" t="s">
        <v>6088</v>
      </c>
      <c r="N20" s="1079"/>
      <c r="O20" s="550"/>
      <c r="P20" s="724"/>
      <c r="Q20" s="146"/>
      <c r="R20" s="146"/>
      <c r="T20" s="750"/>
      <c r="U20" s="1105"/>
      <c r="V20" s="1106"/>
      <c r="W20" s="1087"/>
      <c r="X20" s="1088"/>
      <c r="Y20" s="1129"/>
      <c r="Z20" s="1129"/>
      <c r="AA20" s="1088"/>
      <c r="AB20" s="1093"/>
      <c r="AC20" s="1087"/>
      <c r="AD20" s="1088"/>
      <c r="AE20" s="1129"/>
      <c r="AF20" s="1129"/>
      <c r="AG20" s="1088"/>
      <c r="AH20" s="1093"/>
    </row>
    <row r="21" spans="2:34" ht="34.9" customHeight="1" x14ac:dyDescent="0.15">
      <c r="C21" s="1066" t="s">
        <v>8639</v>
      </c>
      <c r="D21" s="1068"/>
      <c r="E21" s="132"/>
      <c r="F21" s="132"/>
      <c r="G21" s="1066" t="s">
        <v>8640</v>
      </c>
      <c r="H21" s="1068"/>
      <c r="I21" s="132"/>
      <c r="K21" s="1066" t="s">
        <v>8641</v>
      </c>
      <c r="L21" s="1068"/>
      <c r="M21" s="132"/>
      <c r="N21" s="132"/>
      <c r="O21" s="1066" t="s">
        <v>8642</v>
      </c>
      <c r="P21" s="1068"/>
      <c r="T21" s="750" t="s">
        <v>183</v>
      </c>
      <c r="U21" s="1105">
        <v>0.5</v>
      </c>
      <c r="V21" s="1106"/>
      <c r="W21" s="1081" t="s">
        <v>178</v>
      </c>
      <c r="X21" s="1082"/>
      <c r="Y21" s="1127" t="s">
        <v>8653</v>
      </c>
      <c r="Z21" s="1127"/>
      <c r="AA21" s="1082" t="s">
        <v>179</v>
      </c>
      <c r="AB21" s="1094"/>
      <c r="AC21" s="1081" t="s">
        <v>172</v>
      </c>
      <c r="AD21" s="1082"/>
      <c r="AE21" s="1127" t="s">
        <v>8646</v>
      </c>
      <c r="AF21" s="1127"/>
      <c r="AG21" s="1082" t="s">
        <v>173</v>
      </c>
      <c r="AH21" s="1094"/>
    </row>
    <row r="22" spans="2:34" ht="34.9" customHeight="1" x14ac:dyDescent="0.15">
      <c r="C22" s="722"/>
      <c r="D22" s="723"/>
      <c r="E22" s="545"/>
      <c r="F22" s="545"/>
      <c r="G22" s="722"/>
      <c r="H22" s="723"/>
      <c r="I22" s="552"/>
      <c r="J22" s="545"/>
      <c r="K22" s="722"/>
      <c r="L22" s="723"/>
      <c r="M22" s="545"/>
      <c r="N22" s="545"/>
      <c r="O22" s="722"/>
      <c r="P22" s="723"/>
      <c r="T22" s="750"/>
      <c r="U22" s="1105"/>
      <c r="V22" s="1106"/>
      <c r="W22" s="1083"/>
      <c r="X22" s="1084"/>
      <c r="Y22" s="1128"/>
      <c r="Z22" s="1128"/>
      <c r="AA22" s="1084"/>
      <c r="AB22" s="1095"/>
      <c r="AC22" s="1083"/>
      <c r="AD22" s="1084"/>
      <c r="AE22" s="1128"/>
      <c r="AF22" s="1128"/>
      <c r="AG22" s="1084"/>
      <c r="AH22" s="1095"/>
    </row>
    <row r="23" spans="2:34" ht="34.9" customHeight="1" x14ac:dyDescent="0.15">
      <c r="B23" s="146"/>
      <c r="C23" s="1064" t="s">
        <v>227</v>
      </c>
      <c r="D23" s="1065"/>
      <c r="E23" s="146"/>
      <c r="F23" s="146"/>
      <c r="G23" s="1064" t="s">
        <v>228</v>
      </c>
      <c r="H23" s="1065"/>
      <c r="I23" s="547"/>
      <c r="J23" s="146"/>
      <c r="K23" s="1064" t="s">
        <v>229</v>
      </c>
      <c r="L23" s="1065"/>
      <c r="M23" s="146"/>
      <c r="N23" s="547"/>
      <c r="O23" s="1064" t="s">
        <v>230</v>
      </c>
      <c r="P23" s="1065"/>
      <c r="Q23" s="146"/>
      <c r="R23" s="146"/>
      <c r="T23" s="750"/>
      <c r="U23" s="1105"/>
      <c r="V23" s="1106"/>
      <c r="W23" s="1085" t="str">
        <f>K28</f>
        <v>Match No：27　負</v>
      </c>
      <c r="X23" s="1086"/>
      <c r="Y23" s="1128"/>
      <c r="Z23" s="1128"/>
      <c r="AA23" s="1086" t="str">
        <f>O28</f>
        <v>Match No：28　負</v>
      </c>
      <c r="AB23" s="1092"/>
      <c r="AC23" s="1085" t="str">
        <f>K21</f>
        <v>Match No：27　勝</v>
      </c>
      <c r="AD23" s="1086"/>
      <c r="AE23" s="1128"/>
      <c r="AF23" s="1128"/>
      <c r="AG23" s="1086" t="str">
        <f>O21</f>
        <v>Match No：28　勝</v>
      </c>
      <c r="AH23" s="1092"/>
    </row>
    <row r="24" spans="2:34" s="142" customFormat="1" ht="34.9" customHeight="1" thickBot="1" x14ac:dyDescent="0.2">
      <c r="B24" s="131"/>
      <c r="C24" s="1097" t="s">
        <v>6084</v>
      </c>
      <c r="D24" s="1098"/>
      <c r="E24" s="548"/>
      <c r="F24" s="132"/>
      <c r="G24" s="1097" t="s">
        <v>6085</v>
      </c>
      <c r="H24" s="1098"/>
      <c r="I24" s="721"/>
      <c r="J24" s="548"/>
      <c r="K24" s="1097" t="s">
        <v>6086</v>
      </c>
      <c r="L24" s="1098"/>
      <c r="M24" s="548"/>
      <c r="N24" s="548"/>
      <c r="O24" s="1097" t="s">
        <v>6089</v>
      </c>
      <c r="P24" s="1098"/>
      <c r="Q24" s="548"/>
      <c r="R24" s="131"/>
      <c r="T24" s="750"/>
      <c r="U24" s="1105"/>
      <c r="V24" s="1106"/>
      <c r="W24" s="1087"/>
      <c r="X24" s="1088"/>
      <c r="Y24" s="1129"/>
      <c r="Z24" s="1129"/>
      <c r="AA24" s="1088"/>
      <c r="AB24" s="1093"/>
      <c r="AC24" s="1087"/>
      <c r="AD24" s="1088"/>
      <c r="AE24" s="1129"/>
      <c r="AF24" s="1129"/>
      <c r="AG24" s="1088"/>
      <c r="AH24" s="1093"/>
    </row>
    <row r="25" spans="2:34" ht="34.9" customHeight="1" x14ac:dyDescent="0.3">
      <c r="B25" s="1070" t="s">
        <v>13</v>
      </c>
      <c r="C25" s="1096"/>
      <c r="D25" s="1070" t="s">
        <v>14</v>
      </c>
      <c r="E25" s="1096"/>
      <c r="F25" s="1070" t="s">
        <v>15</v>
      </c>
      <c r="G25" s="1071"/>
      <c r="H25" s="1070" t="s">
        <v>16</v>
      </c>
      <c r="I25" s="1071"/>
      <c r="J25" s="1070" t="s">
        <v>17</v>
      </c>
      <c r="K25" s="1071"/>
      <c r="L25" s="1070" t="s">
        <v>18</v>
      </c>
      <c r="M25" s="1071"/>
      <c r="N25" s="1070" t="s">
        <v>19</v>
      </c>
      <c r="O25" s="1071"/>
      <c r="P25" s="1070" t="s">
        <v>20</v>
      </c>
      <c r="Q25" s="1071"/>
      <c r="R25" s="141"/>
      <c r="T25" s="750"/>
      <c r="U25" s="1105">
        <v>0.53472222222222221</v>
      </c>
      <c r="V25" s="1106"/>
      <c r="W25" s="1109" t="s">
        <v>23</v>
      </c>
      <c r="X25" s="1110"/>
      <c r="Y25" s="1110"/>
      <c r="Z25" s="1110"/>
      <c r="AA25" s="1110"/>
      <c r="AB25" s="1110"/>
      <c r="AC25" s="1110"/>
      <c r="AD25" s="1110"/>
      <c r="AE25" s="1110"/>
      <c r="AF25" s="1110"/>
      <c r="AG25" s="1110"/>
      <c r="AH25" s="1111"/>
    </row>
    <row r="26" spans="2:34" ht="34.9" customHeight="1" thickBot="1" x14ac:dyDescent="0.2">
      <c r="B26" s="1089" t="s">
        <v>8629</v>
      </c>
      <c r="C26" s="1090"/>
      <c r="D26" s="1089" t="s">
        <v>8630</v>
      </c>
      <c r="E26" s="1090"/>
      <c r="F26" s="1089" t="s">
        <v>8631</v>
      </c>
      <c r="G26" s="1090"/>
      <c r="H26" s="1089" t="s">
        <v>233</v>
      </c>
      <c r="I26" s="1090"/>
      <c r="J26" s="1089" t="s">
        <v>8632</v>
      </c>
      <c r="K26" s="1090"/>
      <c r="L26" s="1089" t="s">
        <v>8633</v>
      </c>
      <c r="M26" s="1090"/>
      <c r="N26" s="1089" t="s">
        <v>8634</v>
      </c>
      <c r="O26" s="1090"/>
      <c r="P26" s="1089" t="s">
        <v>234</v>
      </c>
      <c r="Q26" s="1090"/>
      <c r="R26" s="420"/>
      <c r="T26" s="750"/>
      <c r="U26" s="1105"/>
      <c r="V26" s="1106"/>
      <c r="W26" s="1112"/>
      <c r="X26" s="1113"/>
      <c r="Y26" s="1113"/>
      <c r="Z26" s="1113"/>
      <c r="AA26" s="1113"/>
      <c r="AB26" s="1113"/>
      <c r="AC26" s="1113"/>
      <c r="AD26" s="1113"/>
      <c r="AE26" s="1113"/>
      <c r="AF26" s="1113"/>
      <c r="AG26" s="1113"/>
      <c r="AH26" s="1114"/>
    </row>
    <row r="27" spans="2:34" ht="34.9" customHeight="1" x14ac:dyDescent="0.15">
      <c r="T27" s="750" t="s">
        <v>184</v>
      </c>
      <c r="U27" s="1105">
        <v>0.59027777777777779</v>
      </c>
      <c r="V27" s="1106"/>
      <c r="W27" s="553"/>
      <c r="X27" s="538"/>
      <c r="Y27" s="538"/>
      <c r="Z27" s="538"/>
      <c r="AA27" s="538"/>
      <c r="AB27" s="539"/>
      <c r="AC27" s="1081" t="s">
        <v>174</v>
      </c>
      <c r="AD27" s="1082"/>
      <c r="AE27" s="1127" t="s">
        <v>8647</v>
      </c>
      <c r="AF27" s="1127"/>
      <c r="AG27" s="1082" t="s">
        <v>175</v>
      </c>
      <c r="AH27" s="1094"/>
    </row>
    <row r="28" spans="2:34" ht="34.9" customHeight="1" x14ac:dyDescent="0.15">
      <c r="B28" s="554"/>
      <c r="C28" s="1066" t="s">
        <v>8635</v>
      </c>
      <c r="D28" s="1068"/>
      <c r="E28" s="132"/>
      <c r="F28" s="132"/>
      <c r="G28" s="1066" t="s">
        <v>8636</v>
      </c>
      <c r="H28" s="1068"/>
      <c r="I28" s="132"/>
      <c r="K28" s="1066" t="s">
        <v>8637</v>
      </c>
      <c r="L28" s="1068"/>
      <c r="M28" s="132"/>
      <c r="N28" s="132"/>
      <c r="O28" s="1066" t="s">
        <v>8638</v>
      </c>
      <c r="P28" s="1068"/>
      <c r="Q28" s="132"/>
      <c r="R28" s="132"/>
      <c r="T28" s="750"/>
      <c r="U28" s="1105"/>
      <c r="V28" s="1106"/>
      <c r="W28" s="555"/>
      <c r="AB28" s="203"/>
      <c r="AC28" s="1083"/>
      <c r="AD28" s="1084"/>
      <c r="AE28" s="1128"/>
      <c r="AF28" s="1128"/>
      <c r="AG28" s="1084"/>
      <c r="AH28" s="1095"/>
    </row>
    <row r="29" spans="2:34" ht="34.9" customHeight="1" x14ac:dyDescent="0.15">
      <c r="D29" s="717"/>
      <c r="E29" s="1079" t="s">
        <v>231</v>
      </c>
      <c r="F29" s="1079"/>
      <c r="G29" s="718"/>
      <c r="H29" s="558"/>
      <c r="L29" s="717"/>
      <c r="M29" s="1079" t="s">
        <v>232</v>
      </c>
      <c r="N29" s="1079"/>
      <c r="O29" s="718"/>
      <c r="P29" s="558"/>
      <c r="T29" s="750"/>
      <c r="U29" s="1105"/>
      <c r="V29" s="1106"/>
      <c r="W29" s="555"/>
      <c r="AB29" s="203"/>
      <c r="AC29" s="1085" t="str">
        <f>E12</f>
        <v>Match No：29　勝</v>
      </c>
      <c r="AD29" s="1086"/>
      <c r="AE29" s="1128"/>
      <c r="AF29" s="1128"/>
      <c r="AG29" s="1086" t="str">
        <f>M12</f>
        <v>Match No：31　勝</v>
      </c>
      <c r="AH29" s="1092"/>
    </row>
    <row r="30" spans="2:34" ht="34.9" customHeight="1" thickBot="1" x14ac:dyDescent="0.2">
      <c r="D30" s="719"/>
      <c r="E30" s="1091" t="s">
        <v>6091</v>
      </c>
      <c r="F30" s="1091"/>
      <c r="G30" s="720"/>
      <c r="L30" s="719"/>
      <c r="M30" s="1091" t="s">
        <v>6092</v>
      </c>
      <c r="N30" s="1091"/>
      <c r="O30" s="720"/>
      <c r="T30" s="750"/>
      <c r="U30" s="1105"/>
      <c r="V30" s="1106"/>
      <c r="W30" s="540"/>
      <c r="X30" s="204"/>
      <c r="Y30" s="204"/>
      <c r="Z30" s="204"/>
      <c r="AA30" s="204"/>
      <c r="AB30" s="205"/>
      <c r="AC30" s="1087"/>
      <c r="AD30" s="1088"/>
      <c r="AE30" s="1129"/>
      <c r="AF30" s="1129"/>
      <c r="AG30" s="1088"/>
      <c r="AH30" s="1093"/>
    </row>
    <row r="31" spans="2:34" ht="34.9" customHeight="1" x14ac:dyDescent="0.15">
      <c r="D31" s="544"/>
      <c r="G31" s="545"/>
      <c r="L31" s="544"/>
      <c r="O31" s="545"/>
      <c r="T31" s="750"/>
      <c r="U31" s="1105">
        <v>0.625</v>
      </c>
      <c r="V31" s="1106"/>
      <c r="W31" s="1109" t="s">
        <v>25</v>
      </c>
      <c r="X31" s="1110"/>
      <c r="Y31" s="1110"/>
      <c r="Z31" s="1110"/>
      <c r="AA31" s="1110"/>
      <c r="AB31" s="1110"/>
      <c r="AC31" s="1110"/>
      <c r="AD31" s="1110"/>
      <c r="AE31" s="1110"/>
      <c r="AF31" s="1110"/>
      <c r="AG31" s="1110"/>
      <c r="AH31" s="1111"/>
    </row>
    <row r="32" spans="2:34" ht="34.9" customHeight="1" thickBot="1" x14ac:dyDescent="0.2">
      <c r="P32" s="165"/>
      <c r="Q32" s="165"/>
      <c r="R32" s="165"/>
      <c r="S32" s="165"/>
      <c r="T32" s="750"/>
      <c r="U32" s="1105"/>
      <c r="V32" s="1106"/>
      <c r="W32" s="1112"/>
      <c r="X32" s="1113"/>
      <c r="Y32" s="1113"/>
      <c r="Z32" s="1113"/>
      <c r="AA32" s="1113"/>
      <c r="AB32" s="1113"/>
      <c r="AC32" s="1113"/>
      <c r="AD32" s="1113"/>
      <c r="AE32" s="1113"/>
      <c r="AF32" s="1113"/>
      <c r="AG32" s="1113"/>
      <c r="AH32" s="1114"/>
    </row>
    <row r="33" spans="1:25" ht="34.9" customHeight="1" x14ac:dyDescent="0.15">
      <c r="P33" s="187"/>
      <c r="Q33" s="187"/>
      <c r="R33" s="187"/>
      <c r="S33" s="187"/>
    </row>
    <row r="34" spans="1:25" ht="34.9" customHeight="1" x14ac:dyDescent="0.15">
      <c r="P34" s="556"/>
      <c r="Q34" s="546"/>
      <c r="R34" s="546"/>
      <c r="S34" s="546"/>
    </row>
    <row r="35" spans="1:25" ht="34.9" customHeight="1" x14ac:dyDescent="0.15">
      <c r="P35" s="141"/>
      <c r="Q35" s="141"/>
      <c r="R35" s="141"/>
      <c r="S35" s="141"/>
    </row>
    <row r="36" spans="1:25" ht="34.9" customHeight="1" x14ac:dyDescent="0.15">
      <c r="P36" s="132"/>
    </row>
    <row r="38" spans="1:25" s="146" customFormat="1" ht="34.9" customHeight="1" x14ac:dyDescent="0.15">
      <c r="A38" s="131"/>
      <c r="B38" s="131"/>
      <c r="C38" s="131"/>
      <c r="D38" s="131"/>
      <c r="E38" s="131"/>
      <c r="F38" s="131"/>
      <c r="G38" s="131"/>
      <c r="H38" s="131"/>
      <c r="I38" s="131"/>
      <c r="J38" s="131"/>
      <c r="K38" s="131"/>
      <c r="L38" s="131"/>
      <c r="M38" s="131"/>
      <c r="N38" s="131"/>
      <c r="O38" s="131"/>
      <c r="P38" s="131"/>
    </row>
    <row r="40" spans="1:25" ht="34.9" customHeight="1" x14ac:dyDescent="0.15">
      <c r="X40" s="142"/>
      <c r="Y40" s="142"/>
    </row>
    <row r="49" spans="20:25" ht="34.9" customHeight="1" x14ac:dyDescent="0.15">
      <c r="T49" s="165"/>
      <c r="U49" s="165"/>
      <c r="V49" s="165"/>
      <c r="W49" s="557"/>
      <c r="X49" s="557"/>
      <c r="Y49" s="557"/>
    </row>
    <row r="50" spans="20:25" ht="34.9" customHeight="1" x14ac:dyDescent="0.15">
      <c r="T50" s="187"/>
      <c r="U50" s="187"/>
      <c r="V50" s="187"/>
      <c r="W50" s="556"/>
      <c r="X50" s="556"/>
      <c r="Y50" s="556"/>
    </row>
    <row r="51" spans="20:25" ht="34.9" customHeight="1" x14ac:dyDescent="0.15">
      <c r="T51" s="546"/>
      <c r="U51" s="546"/>
      <c r="V51" s="556"/>
      <c r="W51" s="556"/>
      <c r="X51" s="556"/>
      <c r="Y51" s="556"/>
    </row>
    <row r="52" spans="20:25" ht="34.9" customHeight="1" x14ac:dyDescent="0.15">
      <c r="T52" s="141"/>
      <c r="U52" s="141"/>
      <c r="V52" s="141"/>
      <c r="W52" s="141"/>
      <c r="X52" s="141"/>
      <c r="Y52" s="141"/>
    </row>
    <row r="53" spans="20:25" ht="34.9" customHeight="1" x14ac:dyDescent="0.15">
      <c r="T53" s="132"/>
      <c r="U53" s="188"/>
      <c r="V53" s="132"/>
      <c r="W53" s="132"/>
      <c r="X53" s="132"/>
      <c r="Y53" s="132"/>
    </row>
    <row r="54" spans="20:25" ht="34.9" customHeight="1" x14ac:dyDescent="0.15">
      <c r="T54" s="132"/>
      <c r="U54" s="188"/>
      <c r="V54" s="132"/>
      <c r="W54" s="132"/>
      <c r="X54" s="132"/>
      <c r="Y54" s="132"/>
    </row>
    <row r="55" spans="20:25" ht="34.9" customHeight="1" x14ac:dyDescent="0.15">
      <c r="T55" s="132"/>
      <c r="U55" s="188"/>
      <c r="V55" s="132"/>
      <c r="W55" s="132"/>
      <c r="X55" s="132"/>
      <c r="Y55" s="132"/>
    </row>
    <row r="56" spans="20:25" ht="34.9" customHeight="1" x14ac:dyDescent="0.15">
      <c r="T56" s="132"/>
      <c r="U56" s="188"/>
      <c r="V56" s="132"/>
      <c r="W56" s="132"/>
      <c r="X56" s="132"/>
      <c r="Y56" s="132"/>
    </row>
    <row r="57" spans="20:25" ht="34.9" customHeight="1" x14ac:dyDescent="0.15">
      <c r="T57" s="132"/>
      <c r="U57" s="188"/>
      <c r="V57" s="132"/>
      <c r="W57" s="132"/>
      <c r="X57" s="132"/>
      <c r="Y57" s="132"/>
    </row>
    <row r="58" spans="20:25" ht="34.9" customHeight="1" x14ac:dyDescent="0.15">
      <c r="T58" s="132"/>
      <c r="U58" s="188"/>
      <c r="V58" s="132"/>
      <c r="W58" s="132"/>
      <c r="X58" s="132"/>
      <c r="Y58" s="132"/>
    </row>
    <row r="59" spans="20:25" ht="34.9" customHeight="1" x14ac:dyDescent="0.15">
      <c r="T59" s="132"/>
      <c r="U59" s="188"/>
      <c r="V59" s="132"/>
      <c r="W59" s="132"/>
      <c r="X59" s="132"/>
      <c r="Y59" s="132"/>
    </row>
  </sheetData>
  <mergeCells count="120">
    <mergeCell ref="T31:T32"/>
    <mergeCell ref="W31:AH32"/>
    <mergeCell ref="W25:AH26"/>
    <mergeCell ref="W3:AB4"/>
    <mergeCell ref="AC3:AH4"/>
    <mergeCell ref="AE27:AF30"/>
    <mergeCell ref="AE21:AF24"/>
    <mergeCell ref="Y21:Z24"/>
    <mergeCell ref="AE17:AF20"/>
    <mergeCell ref="Y17:Z20"/>
    <mergeCell ref="AE13:AF16"/>
    <mergeCell ref="Y13:Z16"/>
    <mergeCell ref="Y9:Z12"/>
    <mergeCell ref="AE9:AF12"/>
    <mergeCell ref="W9:X10"/>
    <mergeCell ref="AA9:AB10"/>
    <mergeCell ref="AC9:AD10"/>
    <mergeCell ref="AG9:AH10"/>
    <mergeCell ref="AG11:AH12"/>
    <mergeCell ref="AC11:AD12"/>
    <mergeCell ref="W19:X20"/>
    <mergeCell ref="AC21:AD22"/>
    <mergeCell ref="AG19:AH20"/>
    <mergeCell ref="AA19:AB20"/>
    <mergeCell ref="W1:AH2"/>
    <mergeCell ref="U31:V32"/>
    <mergeCell ref="U27:V30"/>
    <mergeCell ref="U25:V26"/>
    <mergeCell ref="U21:V24"/>
    <mergeCell ref="U17:V20"/>
    <mergeCell ref="U13:V16"/>
    <mergeCell ref="U9:V12"/>
    <mergeCell ref="U7:V8"/>
    <mergeCell ref="U5:V6"/>
    <mergeCell ref="U3:V4"/>
    <mergeCell ref="AA13:AB14"/>
    <mergeCell ref="AC13:AD14"/>
    <mergeCell ref="AG13:AH14"/>
    <mergeCell ref="W15:X16"/>
    <mergeCell ref="AA15:AB16"/>
    <mergeCell ref="AC15:AD16"/>
    <mergeCell ref="AG15:AH16"/>
    <mergeCell ref="AC17:AD18"/>
    <mergeCell ref="AG17:AH18"/>
    <mergeCell ref="W17:X18"/>
    <mergeCell ref="AG23:AH24"/>
    <mergeCell ref="AG27:AH28"/>
    <mergeCell ref="W23:X24"/>
    <mergeCell ref="E20:F20"/>
    <mergeCell ref="B26:C26"/>
    <mergeCell ref="C23:D23"/>
    <mergeCell ref="G21:H21"/>
    <mergeCell ref="G23:H23"/>
    <mergeCell ref="J26:K26"/>
    <mergeCell ref="G28:H28"/>
    <mergeCell ref="K28:L28"/>
    <mergeCell ref="C24:D24"/>
    <mergeCell ref="D26:E26"/>
    <mergeCell ref="C28:D28"/>
    <mergeCell ref="L25:M25"/>
    <mergeCell ref="K24:L24"/>
    <mergeCell ref="K21:L21"/>
    <mergeCell ref="M20:N20"/>
    <mergeCell ref="AG29:AH30"/>
    <mergeCell ref="AG21:AH22"/>
    <mergeCell ref="D25:E25"/>
    <mergeCell ref="E12:F12"/>
    <mergeCell ref="C21:D21"/>
    <mergeCell ref="B25:C25"/>
    <mergeCell ref="E19:F19"/>
    <mergeCell ref="E14:F17"/>
    <mergeCell ref="F25:G25"/>
    <mergeCell ref="AA17:AB18"/>
    <mergeCell ref="G24:H24"/>
    <mergeCell ref="AA23:AB24"/>
    <mergeCell ref="AC19:AD20"/>
    <mergeCell ref="AA11:AB12"/>
    <mergeCell ref="W11:X12"/>
    <mergeCell ref="W13:X14"/>
    <mergeCell ref="AA21:AB22"/>
    <mergeCell ref="AC23:AD24"/>
    <mergeCell ref="T27:T30"/>
    <mergeCell ref="T25:T26"/>
    <mergeCell ref="P25:Q25"/>
    <mergeCell ref="O24:P24"/>
    <mergeCell ref="P26:Q26"/>
    <mergeCell ref="N26:O26"/>
    <mergeCell ref="AC27:AD28"/>
    <mergeCell ref="W21:X22"/>
    <mergeCell ref="AC29:AD30"/>
    <mergeCell ref="H26:I26"/>
    <mergeCell ref="H25:I25"/>
    <mergeCell ref="O21:P21"/>
    <mergeCell ref="O23:P23"/>
    <mergeCell ref="F26:G26"/>
    <mergeCell ref="O28:P28"/>
    <mergeCell ref="L26:M26"/>
    <mergeCell ref="E30:F30"/>
    <mergeCell ref="E29:F29"/>
    <mergeCell ref="M29:N29"/>
    <mergeCell ref="M30:N30"/>
    <mergeCell ref="N25:O25"/>
    <mergeCell ref="M4:R4"/>
    <mergeCell ref="M7:R7"/>
    <mergeCell ref="M8:R8"/>
    <mergeCell ref="K23:L23"/>
    <mergeCell ref="G3:L3"/>
    <mergeCell ref="M3:N3"/>
    <mergeCell ref="J25:K25"/>
    <mergeCell ref="T9:T12"/>
    <mergeCell ref="T13:T16"/>
    <mergeCell ref="T17:T20"/>
    <mergeCell ref="T21:T24"/>
    <mergeCell ref="I5:J8"/>
    <mergeCell ref="I10:J10"/>
    <mergeCell ref="I11:J11"/>
    <mergeCell ref="M12:N12"/>
    <mergeCell ref="M14:N17"/>
    <mergeCell ref="M6:N6"/>
    <mergeCell ref="M19:N19"/>
  </mergeCells>
  <phoneticPr fontId="5"/>
  <printOptions horizontalCentered="1" verticalCentered="1"/>
  <pageMargins left="0" right="0" top="0" bottom="0" header="0.43307086614173229" footer="0.31496062992125984"/>
  <pageSetup paperSize="9" scale="75" orientation="portrait" horizontalDpi="4294967293" r:id="rId1"/>
  <headerFooter alignWithMargins="0"/>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313E2DBB-6EE4-4F23-9E5C-0270A0681CB5}">
          <x14:formula1>
            <xm:f>項目!$E$1:$E$5</xm:f>
          </x14:formula1>
          <xm:sqref>W1:AH2</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6">
    <pageSetUpPr fitToPage="1"/>
  </sheetPr>
  <dimension ref="A1:AE112"/>
  <sheetViews>
    <sheetView zoomScale="60" zoomScaleNormal="60" workbookViewId="0">
      <selection activeCell="A2" sqref="A2"/>
    </sheetView>
  </sheetViews>
  <sheetFormatPr defaultColWidth="9" defaultRowHeight="26.25" customHeight="1" x14ac:dyDescent="0.15"/>
  <cols>
    <col min="1" max="1" width="12.125" style="75" customWidth="1"/>
    <col min="2" max="2" width="11.875" style="75" bestFit="1" customWidth="1"/>
    <col min="3" max="3" width="3.125" style="75" customWidth="1"/>
    <col min="4" max="4" width="6.75" style="75" bestFit="1" customWidth="1"/>
    <col min="5" max="5" width="10.125" style="75" bestFit="1" customWidth="1"/>
    <col min="6" max="6" width="20.625" style="75" customWidth="1"/>
    <col min="7" max="7" width="7.5" style="75" bestFit="1" customWidth="1"/>
    <col min="8" max="8" width="4.5" style="75" bestFit="1" customWidth="1"/>
    <col min="9" max="9" width="10.125" style="75" customWidth="1"/>
    <col min="10" max="10" width="5.25" style="75" customWidth="1"/>
    <col min="11" max="11" width="10.125" style="75" customWidth="1"/>
    <col min="12" max="12" width="4.5" style="75" bestFit="1" customWidth="1"/>
    <col min="13" max="13" width="7.5" style="75" bestFit="1" customWidth="1"/>
    <col min="14" max="14" width="20.625" style="75" customWidth="1"/>
    <col min="15" max="15" width="10.125" style="75" customWidth="1"/>
    <col min="16" max="16" width="5" style="75" bestFit="1" customWidth="1"/>
    <col min="17" max="17" width="12.125" style="75" customWidth="1"/>
    <col min="18" max="18" width="11.875" style="75" bestFit="1" customWidth="1"/>
    <col min="19" max="19" width="3.125" style="75" customWidth="1"/>
    <col min="20" max="20" width="6.75" style="75" bestFit="1" customWidth="1"/>
    <col min="21" max="21" width="10.125" style="75" customWidth="1"/>
    <col min="22" max="22" width="20.625" style="75" customWidth="1"/>
    <col min="23" max="23" width="7.5" style="75" bestFit="1" customWidth="1"/>
    <col min="24" max="24" width="4.5" style="75" bestFit="1" customWidth="1"/>
    <col min="25" max="25" width="10.125" style="75" customWidth="1"/>
    <col min="26" max="26" width="5.25" style="75" customWidth="1"/>
    <col min="27" max="27" width="10.125" style="75" customWidth="1"/>
    <col min="28" max="28" width="4.5" style="75" bestFit="1" customWidth="1"/>
    <col min="29" max="29" width="7.5" style="75" bestFit="1" customWidth="1"/>
    <col min="30" max="30" width="20.625" style="75" customWidth="1"/>
    <col min="31" max="31" width="10.125" style="75" customWidth="1"/>
    <col min="32" max="16384" width="9" style="75"/>
  </cols>
  <sheetData>
    <row r="1" spans="1:31" s="74" customFormat="1" ht="20.25" customHeight="1" x14ac:dyDescent="0.15">
      <c r="A1" s="1040" t="str">
        <f>要項!C2</f>
        <v>OFA 第 37 回 大分県U-11サッカー選手権大会</v>
      </c>
      <c r="B1" s="1040"/>
      <c r="C1" s="1040"/>
      <c r="D1" s="1040"/>
      <c r="E1" s="1040"/>
      <c r="F1" s="1040"/>
      <c r="G1" s="1040"/>
      <c r="H1" s="1040"/>
      <c r="I1" s="1040"/>
      <c r="J1" s="1040"/>
      <c r="K1" s="1040" t="s">
        <v>339</v>
      </c>
      <c r="L1" s="1040"/>
      <c r="M1" s="1040"/>
      <c r="N1" s="1040"/>
      <c r="O1" s="211"/>
      <c r="P1" s="73"/>
      <c r="Q1" s="1040" t="str">
        <f>要項!C2</f>
        <v>OFA 第 37 回 大分県U-11サッカー選手権大会</v>
      </c>
      <c r="R1" s="1040"/>
      <c r="S1" s="1040"/>
      <c r="T1" s="1040"/>
      <c r="U1" s="1040"/>
      <c r="V1" s="1040"/>
      <c r="W1" s="1040"/>
      <c r="X1" s="1040"/>
      <c r="Y1" s="1040"/>
      <c r="Z1" s="1040"/>
      <c r="AA1" s="1040" t="s">
        <v>339</v>
      </c>
      <c r="AB1" s="1040"/>
      <c r="AC1" s="1040"/>
      <c r="AD1" s="1040"/>
      <c r="AE1" s="211"/>
    </row>
    <row r="2" spans="1:31" ht="26.25" customHeight="1" x14ac:dyDescent="0.15">
      <c r="Q2" s="76"/>
      <c r="R2" s="76"/>
      <c r="S2" s="76"/>
      <c r="T2" s="76"/>
      <c r="U2" s="76"/>
      <c r="V2" s="76"/>
      <c r="W2" s="76"/>
      <c r="X2" s="76"/>
      <c r="Y2" s="76"/>
      <c r="Z2" s="76"/>
      <c r="AA2" s="76"/>
      <c r="AB2" s="76"/>
      <c r="AC2" s="76"/>
      <c r="AD2" s="76"/>
    </row>
    <row r="3" spans="1:31" ht="20.25" customHeight="1" x14ac:dyDescent="0.15">
      <c r="A3" s="75" t="s">
        <v>49</v>
      </c>
      <c r="B3" s="71" t="str">
        <f>決勝トーナメント!W1</f>
        <v>レゾナック サッカー・ラグビー場　Aコート</v>
      </c>
      <c r="C3" s="71"/>
      <c r="D3" s="71"/>
      <c r="E3" s="71"/>
      <c r="G3" s="71" t="str">
        <f>決勝トーナメント!W3</f>
        <v>「A」コート</v>
      </c>
      <c r="H3" s="71"/>
      <c r="I3" s="71"/>
      <c r="J3" s="71"/>
      <c r="K3" s="71"/>
      <c r="L3" s="71"/>
      <c r="Q3" s="75" t="s">
        <v>49</v>
      </c>
      <c r="R3" s="71" t="str">
        <f>決勝トーナメント!W1</f>
        <v>レゾナック サッカー・ラグビー場　Aコート</v>
      </c>
      <c r="S3" s="71"/>
      <c r="T3" s="71"/>
      <c r="U3" s="71"/>
      <c r="W3" s="269" t="str">
        <f>決勝トーナメント!AC3</f>
        <v>「B」コート</v>
      </c>
      <c r="X3" s="77"/>
      <c r="Y3" s="77"/>
      <c r="Z3" s="77"/>
      <c r="AA3" s="77"/>
      <c r="AB3" s="77"/>
      <c r="AC3" s="77"/>
    </row>
    <row r="4" spans="1:31" ht="26.25" customHeight="1" x14ac:dyDescent="0.15">
      <c r="B4" s="71"/>
      <c r="D4" s="71"/>
      <c r="E4" s="71"/>
      <c r="F4" s="71"/>
      <c r="G4" s="71"/>
      <c r="H4" s="71"/>
      <c r="I4" s="71"/>
      <c r="J4" s="71"/>
      <c r="K4" s="71"/>
      <c r="L4" s="71"/>
      <c r="Q4" s="77"/>
      <c r="S4" s="71"/>
      <c r="T4" s="77"/>
      <c r="U4" s="77"/>
      <c r="V4" s="77"/>
      <c r="W4" s="77"/>
      <c r="X4" s="77"/>
      <c r="Y4" s="77"/>
      <c r="Z4" s="77"/>
      <c r="AA4" s="77"/>
      <c r="AB4" s="77"/>
      <c r="AC4" s="77"/>
      <c r="AD4" s="77"/>
    </row>
    <row r="5" spans="1:31" ht="26.25" customHeight="1" thickBot="1" x14ac:dyDescent="0.2">
      <c r="B5" s="71" t="s">
        <v>236</v>
      </c>
      <c r="R5" s="75" t="s">
        <v>237</v>
      </c>
    </row>
    <row r="6" spans="1:31" ht="27.4" customHeight="1" x14ac:dyDescent="0.15">
      <c r="A6" s="221" t="s">
        <v>413</v>
      </c>
      <c r="B6" s="1054"/>
      <c r="C6" s="1055"/>
      <c r="D6" s="1056"/>
      <c r="E6" s="1049">
        <f>決勝トーナメント!U9</f>
        <v>0.39583333333333331</v>
      </c>
      <c r="F6" s="1133" t="e">
        <f>_xlfn.XLOOKUP(決勝トーナメント!B26,組合せ抽選用!$S:$S,組合せ抽選用!$U:$U)</f>
        <v>#N/A</v>
      </c>
      <c r="G6" s="1026" t="str">
        <f>IF(I6="","",SUM(I6:I7))</f>
        <v/>
      </c>
      <c r="H6" s="1032" t="s">
        <v>240</v>
      </c>
      <c r="I6" s="81"/>
      <c r="J6" s="81" t="s">
        <v>120</v>
      </c>
      <c r="K6" s="81"/>
      <c r="L6" s="1032" t="s">
        <v>241</v>
      </c>
      <c r="M6" s="1026" t="str">
        <f>IF(K6="","",SUM(K6:K7))</f>
        <v/>
      </c>
      <c r="N6" s="1130" t="e">
        <f>_xlfn.XLOOKUP(決勝トーナメント!D26,組合せ抽選用!$S:$S,組合せ抽選用!$U:$U)</f>
        <v>#N/A</v>
      </c>
      <c r="O6" s="1037"/>
      <c r="Q6" s="221" t="s">
        <v>413</v>
      </c>
      <c r="R6" s="1054"/>
      <c r="S6" s="1055"/>
      <c r="T6" s="1056"/>
      <c r="U6" s="1049">
        <f>決勝トーナメント!U9</f>
        <v>0.39583333333333331</v>
      </c>
      <c r="V6" s="1133" t="e">
        <f>_xlfn.XLOOKUP(決勝トーナメント!F26,組合せ抽選用!$S:$S,組合せ抽選用!$U:$U)</f>
        <v>#N/A</v>
      </c>
      <c r="W6" s="1026" t="str">
        <f>IF(Y6="","",SUM(Y6:Y7))</f>
        <v/>
      </c>
      <c r="X6" s="1032" t="s">
        <v>240</v>
      </c>
      <c r="Y6" s="81"/>
      <c r="Z6" s="81" t="s">
        <v>120</v>
      </c>
      <c r="AA6" s="81"/>
      <c r="AB6" s="1032" t="s">
        <v>241</v>
      </c>
      <c r="AC6" s="1026" t="str">
        <f>IF(AA6="","",SUM(AA6:AA7))</f>
        <v/>
      </c>
      <c r="AD6" s="1130" t="e">
        <f>_xlfn.XLOOKUP(決勝トーナメント!H26,組合せ抽選用!$S:$S,組合せ抽選用!$U:$U)</f>
        <v>#N/A</v>
      </c>
      <c r="AE6" s="1037"/>
    </row>
    <row r="7" spans="1:31" ht="27.4" customHeight="1" x14ac:dyDescent="0.15">
      <c r="A7" s="222" t="s">
        <v>414</v>
      </c>
      <c r="B7" s="1054"/>
      <c r="C7" s="1055"/>
      <c r="D7" s="1056"/>
      <c r="E7" s="1050"/>
      <c r="F7" s="1131"/>
      <c r="G7" s="1027"/>
      <c r="H7" s="1033"/>
      <c r="J7" s="75" t="s">
        <v>121</v>
      </c>
      <c r="L7" s="1033"/>
      <c r="M7" s="1027"/>
      <c r="N7" s="1131"/>
      <c r="O7" s="1038"/>
      <c r="Q7" s="222" t="s">
        <v>414</v>
      </c>
      <c r="R7" s="1054"/>
      <c r="S7" s="1055"/>
      <c r="T7" s="1056"/>
      <c r="U7" s="1050"/>
      <c r="V7" s="1131"/>
      <c r="W7" s="1027"/>
      <c r="X7" s="1033"/>
      <c r="Z7" s="75" t="s">
        <v>121</v>
      </c>
      <c r="AB7" s="1033"/>
      <c r="AC7" s="1027"/>
      <c r="AD7" s="1131"/>
      <c r="AE7" s="1038"/>
    </row>
    <row r="8" spans="1:31" ht="27.4" customHeight="1" thickBot="1" x14ac:dyDescent="0.2">
      <c r="A8" s="222" t="s">
        <v>415</v>
      </c>
      <c r="B8" s="1054"/>
      <c r="C8" s="1055"/>
      <c r="D8" s="1056"/>
      <c r="E8" s="1051"/>
      <c r="F8" s="1132"/>
      <c r="G8" s="1028"/>
      <c r="H8" s="1034"/>
      <c r="I8" s="82"/>
      <c r="J8" s="82" t="s">
        <v>214</v>
      </c>
      <c r="K8" s="82"/>
      <c r="L8" s="1034"/>
      <c r="M8" s="1028"/>
      <c r="N8" s="1132"/>
      <c r="O8" s="1039"/>
      <c r="Q8" s="222" t="s">
        <v>415</v>
      </c>
      <c r="R8" s="1054"/>
      <c r="S8" s="1055"/>
      <c r="T8" s="1056"/>
      <c r="U8" s="1051"/>
      <c r="V8" s="1132"/>
      <c r="W8" s="1028"/>
      <c r="X8" s="1034"/>
      <c r="Y8" s="82"/>
      <c r="Z8" s="82" t="s">
        <v>214</v>
      </c>
      <c r="AA8" s="82"/>
      <c r="AB8" s="1034"/>
      <c r="AC8" s="1028"/>
      <c r="AD8" s="1132"/>
      <c r="AE8" s="1039"/>
    </row>
    <row r="9" spans="1:31" ht="26.25" hidden="1" customHeight="1" thickTop="1" x14ac:dyDescent="0.15">
      <c r="E9" s="83"/>
      <c r="F9" s="84" t="s">
        <v>216</v>
      </c>
      <c r="G9" s="84" t="s">
        <v>284</v>
      </c>
      <c r="H9" s="84" t="s">
        <v>149</v>
      </c>
      <c r="I9" s="84"/>
      <c r="J9" s="106"/>
      <c r="K9" s="84"/>
      <c r="L9" s="84" t="s">
        <v>149</v>
      </c>
      <c r="M9" s="84" t="s">
        <v>284</v>
      </c>
      <c r="N9" s="86" t="s">
        <v>216</v>
      </c>
      <c r="U9" s="83"/>
      <c r="V9" s="84" t="s">
        <v>216</v>
      </c>
      <c r="W9" s="84" t="s">
        <v>284</v>
      </c>
      <c r="X9" s="84" t="s">
        <v>149</v>
      </c>
      <c r="Y9" s="84"/>
      <c r="Z9" s="106"/>
      <c r="AA9" s="84"/>
      <c r="AB9" s="84" t="s">
        <v>149</v>
      </c>
      <c r="AC9" s="84" t="s">
        <v>284</v>
      </c>
      <c r="AD9" s="84" t="s">
        <v>216</v>
      </c>
    </row>
    <row r="10" spans="1:31" ht="26.25" hidden="1" customHeight="1" x14ac:dyDescent="0.15">
      <c r="E10" s="98" t="s">
        <v>159</v>
      </c>
      <c r="F10" s="107" t="str">
        <f>IF(ISERROR(VLOOKUP(CONCATENATE($F$6,"_",G10),選手名簿!$A:$E,5,FALSE))=TRUE,"",VLOOKUP(CONCATENATE($F$6,"_",G10),選手名簿!$A:$E,5,FALSE))</f>
        <v/>
      </c>
      <c r="G10" s="100"/>
      <c r="H10" s="100"/>
      <c r="I10" s="100"/>
      <c r="J10" s="108"/>
      <c r="K10" s="100"/>
      <c r="L10" s="100"/>
      <c r="M10" s="100"/>
      <c r="N10" s="109" t="str">
        <f>IF(ISERROR(VLOOKUP(CONCATENATE($N$6,"_",M10),選手名簿!$A:$E,5,FALSE))=TRUE,"",VLOOKUP(CONCATENATE($N$6,"_",M10),選手名簿!$A:$E,5,FALSE))</f>
        <v/>
      </c>
      <c r="O10" s="212"/>
      <c r="U10" s="98" t="s">
        <v>159</v>
      </c>
      <c r="V10" s="107" t="str">
        <f>IF(ISERROR(VLOOKUP(CONCATENATE($V$6,"_",W10),選手名簿!$A:$E,5,FALSE))=TRUE,"",VLOOKUP(CONCATENATE($V$6,"_",W10),選手名簿!$A:$E,5,FALSE))</f>
        <v/>
      </c>
      <c r="W10" s="100"/>
      <c r="X10" s="100"/>
      <c r="Y10" s="100"/>
      <c r="Z10" s="108"/>
      <c r="AA10" s="100"/>
      <c r="AB10" s="100"/>
      <c r="AC10" s="100"/>
      <c r="AD10" s="107" t="str">
        <f>IF(ISERROR(VLOOKUP(CONCATENATE($AD$6,"_",AC10),選手名簿!$A:$E,5,FALSE))=TRUE,"",VLOOKUP(CONCATENATE($AD$6,"_",AC10),選手名簿!$A:$E,5,FALSE))</f>
        <v/>
      </c>
      <c r="AE10" s="212"/>
    </row>
    <row r="11" spans="1:31" ht="26.25" hidden="1" customHeight="1" x14ac:dyDescent="0.15">
      <c r="E11" s="98" t="s">
        <v>159</v>
      </c>
      <c r="F11" s="88" t="str">
        <f>IF(ISERROR(VLOOKUP(CONCATENATE($F$6,"_",G11),選手名簿!$A:$E,5,FALSE))=TRUE,"",VLOOKUP(CONCATENATE($F$6,"_",G11),選手名簿!$A:$E,5,FALSE))</f>
        <v/>
      </c>
      <c r="G11" s="100"/>
      <c r="H11" s="100"/>
      <c r="I11" s="100"/>
      <c r="J11" s="108"/>
      <c r="K11" s="100"/>
      <c r="L11" s="100"/>
      <c r="M11" s="100"/>
      <c r="N11" s="109" t="str">
        <f>IF(ISERROR(VLOOKUP(CONCATENATE($N$6,"_",M11),選手名簿!$A:$E,5,FALSE))=TRUE,"",VLOOKUP(CONCATENATE($N$6,"_",M11),選手名簿!$A:$E,5,FALSE))</f>
        <v/>
      </c>
      <c r="O11" s="212"/>
      <c r="U11" s="98" t="s">
        <v>159</v>
      </c>
      <c r="V11" s="88" t="str">
        <f>IF(ISERROR(VLOOKUP(CONCATENATE($V$6,"_",W11),選手名簿!$A:$E,5,FALSE))=TRUE,"",VLOOKUP(CONCATENATE($V$6,"_",W11),選手名簿!$A:$E,5,FALSE))</f>
        <v/>
      </c>
      <c r="W11" s="100"/>
      <c r="X11" s="100"/>
      <c r="Y11" s="100"/>
      <c r="Z11" s="108"/>
      <c r="AA11" s="100"/>
      <c r="AB11" s="100"/>
      <c r="AC11" s="100"/>
      <c r="AD11" s="107" t="str">
        <f>IF(ISERROR(VLOOKUP(CONCATENATE($AD$6,"_",AC11),選手名簿!$A:$E,5,FALSE))=TRUE,"",VLOOKUP(CONCATENATE($AD$6,"_",AC11),選手名簿!$A:$E,5,FALSE))</f>
        <v/>
      </c>
      <c r="AE11" s="212"/>
    </row>
    <row r="12" spans="1:31" ht="26.25" hidden="1" customHeight="1" x14ac:dyDescent="0.15">
      <c r="E12" s="98" t="s">
        <v>159</v>
      </c>
      <c r="F12" s="99" t="str">
        <f>IF(ISERROR(VLOOKUP(CONCATENATE($F$6,"_",G12),選手名簿!$A:$E,5,FALSE))=TRUE,"",VLOOKUP(CONCATENATE($F$6,"_",G12),選手名簿!$A:$E,5,FALSE))</f>
        <v/>
      </c>
      <c r="G12" s="100"/>
      <c r="H12" s="100"/>
      <c r="I12" s="100"/>
      <c r="J12" s="108"/>
      <c r="K12" s="100"/>
      <c r="L12" s="100"/>
      <c r="M12" s="100"/>
      <c r="N12" s="109" t="str">
        <f>IF(ISERROR(VLOOKUP(CONCATENATE($N$6,"_",M12),選手名簿!$A:$E,5,FALSE))=TRUE,"",VLOOKUP(CONCATENATE($N$6,"_",M12),選手名簿!$A:$E,5,FALSE))</f>
        <v/>
      </c>
      <c r="O12" s="212"/>
      <c r="U12" s="98" t="s">
        <v>159</v>
      </c>
      <c r="V12" s="99" t="str">
        <f>IF(ISERROR(VLOOKUP(CONCATENATE($V$6,"_",W12),選手名簿!$A:$E,5,FALSE))=TRUE,"",VLOOKUP(CONCATENATE($V$6,"_",W12),選手名簿!$A:$E,5,FALSE))</f>
        <v/>
      </c>
      <c r="W12" s="100"/>
      <c r="X12" s="100"/>
      <c r="Y12" s="100"/>
      <c r="Z12" s="108"/>
      <c r="AA12" s="100"/>
      <c r="AB12" s="100"/>
      <c r="AC12" s="100"/>
      <c r="AD12" s="107" t="str">
        <f>IF(ISERROR(VLOOKUP(CONCATENATE($AD$6,"_",AC12),選手名簿!$A:$E,5,FALSE))=TRUE,"",VLOOKUP(CONCATENATE($AD$6,"_",AC12),選手名簿!$A:$E,5,FALSE))</f>
        <v/>
      </c>
      <c r="AE12" s="212"/>
    </row>
    <row r="13" spans="1:31" ht="26.25" hidden="1" customHeight="1" x14ac:dyDescent="0.15">
      <c r="E13" s="98" t="s">
        <v>159</v>
      </c>
      <c r="F13" s="99" t="str">
        <f>IF(ISERROR(VLOOKUP(CONCATENATE($F$6,"_",G13),選手名簿!$A:$E,5,FALSE))=TRUE,"",VLOOKUP(CONCATENATE($F$6,"_",G13),選手名簿!$A:$E,5,FALSE))</f>
        <v/>
      </c>
      <c r="G13" s="100"/>
      <c r="H13" s="100"/>
      <c r="I13" s="100"/>
      <c r="J13" s="108"/>
      <c r="K13" s="100"/>
      <c r="L13" s="100"/>
      <c r="M13" s="100"/>
      <c r="N13" s="109" t="str">
        <f>IF(ISERROR(VLOOKUP(CONCATENATE($N$6,"_",M13),選手名簿!$A:$E,5,FALSE))=TRUE,"",VLOOKUP(CONCATENATE($N$6,"_",M13),選手名簿!$A:$E,5,FALSE))</f>
        <v/>
      </c>
      <c r="O13" s="212"/>
      <c r="U13" s="98" t="s">
        <v>159</v>
      </c>
      <c r="V13" s="99" t="str">
        <f>IF(ISERROR(VLOOKUP(CONCATENATE($V$6,"_",W13),選手名簿!$A:$E,5,FALSE))=TRUE,"",VLOOKUP(CONCATENATE($V$6,"_",W13),選手名簿!$A:$E,5,FALSE))</f>
        <v/>
      </c>
      <c r="W13" s="100"/>
      <c r="X13" s="100"/>
      <c r="Y13" s="100"/>
      <c r="Z13" s="108"/>
      <c r="AA13" s="100"/>
      <c r="AB13" s="100"/>
      <c r="AC13" s="100"/>
      <c r="AD13" s="107" t="str">
        <f>IF(ISERROR(VLOOKUP(CONCATENATE($AD$6,"_",AC13),選手名簿!$A:$E,5,FALSE))=TRUE,"",VLOOKUP(CONCATENATE($AD$6,"_",AC13),選手名簿!$A:$E,5,FALSE))</f>
        <v/>
      </c>
      <c r="AE13" s="212"/>
    </row>
    <row r="14" spans="1:31" ht="26.25" hidden="1" customHeight="1" x14ac:dyDescent="0.15">
      <c r="E14" s="98" t="s">
        <v>159</v>
      </c>
      <c r="F14" s="99" t="str">
        <f>IF(ISERROR(VLOOKUP(CONCATENATE($F$6,"_",G14),選手名簿!$A:$E,5,FALSE))=TRUE,"",VLOOKUP(CONCATENATE($F$6,"_",G14),選手名簿!$A:$E,5,FALSE))</f>
        <v/>
      </c>
      <c r="G14" s="100"/>
      <c r="H14" s="100"/>
      <c r="I14" s="100"/>
      <c r="J14" s="108"/>
      <c r="K14" s="100"/>
      <c r="L14" s="100"/>
      <c r="M14" s="100"/>
      <c r="N14" s="91" t="str">
        <f>IF(ISERROR(VLOOKUP(CONCATENATE($N$6,"_",M14),選手名簿!$A:$E,5,FALSE))=TRUE,"",VLOOKUP(CONCATENATE($N$6,"_",M14),選手名簿!$A:$E,5,FALSE))</f>
        <v/>
      </c>
      <c r="O14" s="213"/>
      <c r="U14" s="98" t="s">
        <v>159</v>
      </c>
      <c r="V14" s="99" t="str">
        <f>IF(ISERROR(VLOOKUP(CONCATENATE($V$6,"_",W14),選手名簿!$A:$E,5,FALSE))=TRUE,"",VLOOKUP(CONCATENATE($V$6,"_",W14),選手名簿!$A:$E,5,FALSE))</f>
        <v/>
      </c>
      <c r="W14" s="100"/>
      <c r="X14" s="100"/>
      <c r="Y14" s="100"/>
      <c r="Z14" s="108"/>
      <c r="AA14" s="100"/>
      <c r="AB14" s="100"/>
      <c r="AC14" s="100"/>
      <c r="AD14" s="88" t="str">
        <f>IF(ISERROR(VLOOKUP(CONCATENATE($AD$6,"_",AC14),選手名簿!$A:$E,5,FALSE))=TRUE,"",VLOOKUP(CONCATENATE($AD$6,"_",AC14),選手名簿!$A:$E,5,FALSE))</f>
        <v/>
      </c>
      <c r="AE14" s="213"/>
    </row>
    <row r="15" spans="1:31" ht="26.25" hidden="1" customHeight="1" x14ac:dyDescent="0.15">
      <c r="E15" s="98" t="s">
        <v>159</v>
      </c>
      <c r="F15" s="99" t="str">
        <f>IF(ISERROR(VLOOKUP(CONCATENATE($F$6,"_",G15),選手名簿!$A:$E,5,FALSE))=TRUE,"",VLOOKUP(CONCATENATE($F$6,"_",G15),選手名簿!$A:$E,5,FALSE))</f>
        <v/>
      </c>
      <c r="G15" s="100"/>
      <c r="H15" s="100"/>
      <c r="I15" s="100"/>
      <c r="J15" s="108"/>
      <c r="K15" s="100"/>
      <c r="L15" s="100"/>
      <c r="M15" s="100"/>
      <c r="N15" s="101" t="str">
        <f>IF(ISERROR(VLOOKUP(CONCATENATE($N$6,"_",M15),選手名簿!$A:$E,5,FALSE))=TRUE,"",VLOOKUP(CONCATENATE($N$6,"_",M15),選手名簿!$A:$E,5,FALSE))</f>
        <v/>
      </c>
      <c r="O15" s="213"/>
      <c r="U15" s="98" t="s">
        <v>159</v>
      </c>
      <c r="V15" s="99" t="str">
        <f>IF(ISERROR(VLOOKUP(CONCATENATE($V$6,"_",W15),選手名簿!$A:$E,5,FALSE))=TRUE,"",VLOOKUP(CONCATENATE($V$6,"_",W15),選手名簿!$A:$E,5,FALSE))</f>
        <v/>
      </c>
      <c r="W15" s="100"/>
      <c r="X15" s="100"/>
      <c r="Y15" s="100"/>
      <c r="Z15" s="108"/>
      <c r="AA15" s="100"/>
      <c r="AB15" s="100"/>
      <c r="AC15" s="100"/>
      <c r="AD15" s="99" t="str">
        <f>IF(ISERROR(VLOOKUP(CONCATENATE($AD$6,"_",AC15),選手名簿!$A:$E,5,FALSE))=TRUE,"",VLOOKUP(CONCATENATE($AD$6,"_",AC15),選手名簿!$A:$E,5,FALSE))</f>
        <v/>
      </c>
      <c r="AE15" s="213"/>
    </row>
    <row r="16" spans="1:31" ht="26.25" hidden="1" customHeight="1" x14ac:dyDescent="0.15">
      <c r="E16" s="98" t="s">
        <v>159</v>
      </c>
      <c r="F16" s="99" t="str">
        <f>IF(ISERROR(VLOOKUP(CONCATENATE($F$6,"_",G16),選手名簿!$A:$E,5,FALSE))=TRUE,"",VLOOKUP(CONCATENATE($F$6,"_",G16),選手名簿!$A:$E,5,FALSE))</f>
        <v/>
      </c>
      <c r="G16" s="100"/>
      <c r="H16" s="100"/>
      <c r="I16" s="100"/>
      <c r="J16" s="108"/>
      <c r="K16" s="100"/>
      <c r="L16" s="100"/>
      <c r="M16" s="100"/>
      <c r="N16" s="101" t="str">
        <f>IF(ISERROR(VLOOKUP(CONCATENATE($N$6,"_",M16),選手名簿!$A:$E,5,FALSE))=TRUE,"",VLOOKUP(CONCATENATE($N$6,"_",M16),選手名簿!$A:$E,5,FALSE))</f>
        <v/>
      </c>
      <c r="O16" s="213"/>
      <c r="U16" s="98" t="s">
        <v>159</v>
      </c>
      <c r="V16" s="99" t="str">
        <f>IF(ISERROR(VLOOKUP(CONCATENATE($V$6,"_",W16),選手名簿!$A:$E,5,FALSE))=TRUE,"",VLOOKUP(CONCATENATE($V$6,"_",W16),選手名簿!$A:$E,5,FALSE))</f>
        <v/>
      </c>
      <c r="W16" s="100"/>
      <c r="X16" s="100"/>
      <c r="Y16" s="100"/>
      <c r="Z16" s="108"/>
      <c r="AA16" s="100"/>
      <c r="AB16" s="100"/>
      <c r="AC16" s="100"/>
      <c r="AD16" s="99" t="str">
        <f>IF(ISERROR(VLOOKUP(CONCATENATE($AD$6,"_",AC16),選手名簿!$A:$E,5,FALSE))=TRUE,"",VLOOKUP(CONCATENATE($AD$6,"_",AC16),選手名簿!$A:$E,5,FALSE))</f>
        <v/>
      </c>
      <c r="AE16" s="213"/>
    </row>
    <row r="17" spans="1:31" ht="26.25" hidden="1" customHeight="1" x14ac:dyDescent="0.15">
      <c r="E17" s="98" t="s">
        <v>159</v>
      </c>
      <c r="F17" s="99" t="str">
        <f>IF(ISERROR(VLOOKUP(CONCATENATE($F$6,"_",G17),選手名簿!$A:$E,5,FALSE))=TRUE,"",VLOOKUP(CONCATENATE($F$6,"_",G17),選手名簿!$A:$E,5,FALSE))</f>
        <v/>
      </c>
      <c r="G17" s="100"/>
      <c r="H17" s="100"/>
      <c r="I17" s="100"/>
      <c r="J17" s="108"/>
      <c r="K17" s="100"/>
      <c r="L17" s="100"/>
      <c r="M17" s="100"/>
      <c r="N17" s="101" t="str">
        <f>IF(ISERROR(VLOOKUP(CONCATENATE($N$6,"_",M17),選手名簿!$A:$E,5,FALSE))=TRUE,"",VLOOKUP(CONCATENATE($N$6,"_",M17),選手名簿!$A:$E,5,FALSE))</f>
        <v/>
      </c>
      <c r="O17" s="213"/>
      <c r="U17" s="98" t="s">
        <v>159</v>
      </c>
      <c r="V17" s="99" t="str">
        <f>IF(ISERROR(VLOOKUP(CONCATENATE($V$6,"_",W17),選手名簿!$A:$E,5,FALSE))=TRUE,"",VLOOKUP(CONCATENATE($V$6,"_",W17),選手名簿!$A:$E,5,FALSE))</f>
        <v/>
      </c>
      <c r="W17" s="100"/>
      <c r="X17" s="100"/>
      <c r="Y17" s="100"/>
      <c r="Z17" s="108"/>
      <c r="AA17" s="100"/>
      <c r="AB17" s="100"/>
      <c r="AC17" s="100"/>
      <c r="AD17" s="99" t="str">
        <f>IF(ISERROR(VLOOKUP(CONCATENATE($AD$6,"_",AC17),選手名簿!$A:$E,5,FALSE))=TRUE,"",VLOOKUP(CONCATENATE($AD$6,"_",AC17),選手名簿!$A:$E,5,FALSE))</f>
        <v/>
      </c>
      <c r="AE17" s="213"/>
    </row>
    <row r="18" spans="1:31" ht="26.25" hidden="1" customHeight="1" x14ac:dyDescent="0.15">
      <c r="E18" s="98" t="s">
        <v>159</v>
      </c>
      <c r="F18" s="99" t="str">
        <f>IF(ISERROR(VLOOKUP(CONCATENATE($F$6,"_",G18),選手名簿!$A:$E,5,FALSE))=TRUE,"",VLOOKUP(CONCATENATE($F$6,"_",G18),選手名簿!$A:$E,5,FALSE))</f>
        <v/>
      </c>
      <c r="G18" s="100"/>
      <c r="H18" s="100"/>
      <c r="I18" s="100"/>
      <c r="J18" s="108"/>
      <c r="K18" s="100"/>
      <c r="L18" s="100"/>
      <c r="M18" s="100"/>
      <c r="N18" s="101" t="str">
        <f>IF(ISERROR(VLOOKUP(CONCATENATE($N$6,"_",M18),選手名簿!$A:$E,5,FALSE))=TRUE,"",VLOOKUP(CONCATENATE($N$6,"_",M18),選手名簿!$A:$E,5,FALSE))</f>
        <v/>
      </c>
      <c r="O18" s="213"/>
      <c r="U18" s="98" t="s">
        <v>159</v>
      </c>
      <c r="V18" s="99" t="str">
        <f>IF(ISERROR(VLOOKUP(CONCATENATE($V$6,"_",W18),選手名簿!$A:$E,5,FALSE))=TRUE,"",VLOOKUP(CONCATENATE($V$6,"_",W18),選手名簿!$A:$E,5,FALSE))</f>
        <v/>
      </c>
      <c r="W18" s="100"/>
      <c r="X18" s="100"/>
      <c r="Y18" s="100"/>
      <c r="Z18" s="108"/>
      <c r="AA18" s="100"/>
      <c r="AB18" s="100"/>
      <c r="AC18" s="100"/>
      <c r="AD18" s="99" t="str">
        <f>IF(ISERROR(VLOOKUP(CONCATENATE($AD$6,"_",AC18),選手名簿!$A:$E,5,FALSE))=TRUE,"",VLOOKUP(CONCATENATE($AD$6,"_",AC18),選手名簿!$A:$E,5,FALSE))</f>
        <v/>
      </c>
      <c r="AE18" s="213"/>
    </row>
    <row r="19" spans="1:31" ht="26.25" hidden="1" customHeight="1" thickBot="1" x14ac:dyDescent="0.2">
      <c r="E19" s="110" t="s">
        <v>159</v>
      </c>
      <c r="F19" s="111" t="str">
        <f>IF(ISERROR(VLOOKUP(CONCATENATE($F$6,"_",G19),選手名簿!$A:$E,5,FALSE))=TRUE,"",VLOOKUP(CONCATENATE($F$6,"_",G19),選手名簿!$A:$E,5,FALSE))</f>
        <v/>
      </c>
      <c r="G19" s="112"/>
      <c r="H19" s="112"/>
      <c r="I19" s="112"/>
      <c r="J19" s="113"/>
      <c r="K19" s="112"/>
      <c r="L19" s="112"/>
      <c r="M19" s="112"/>
      <c r="N19" s="114" t="str">
        <f>IF(ISERROR(VLOOKUP(CONCATENATE($N$6,"_",M19),選手名簿!$A:$E,5,FALSE))=TRUE,"",VLOOKUP(CONCATENATE($N$6,"_",M19),選手名簿!$A:$E,5,FALSE))</f>
        <v/>
      </c>
      <c r="O19" s="213"/>
      <c r="U19" s="110" t="s">
        <v>159</v>
      </c>
      <c r="V19" s="111" t="str">
        <f>IF(ISERROR(VLOOKUP(CONCATENATE($V$6,"_",W19),選手名簿!$A:$E,5,FALSE))=TRUE,"",VLOOKUP(CONCATENATE($V$6,"_",W19),選手名簿!$A:$E,5,FALSE))</f>
        <v/>
      </c>
      <c r="W19" s="112"/>
      <c r="X19" s="112"/>
      <c r="Y19" s="112"/>
      <c r="Z19" s="113"/>
      <c r="AA19" s="112"/>
      <c r="AB19" s="112"/>
      <c r="AC19" s="112"/>
      <c r="AD19" s="111" t="str">
        <f>IF(ISERROR(VLOOKUP(CONCATENATE($AD$6,"_",AC19),選手名簿!$A:$E,5,FALSE))=TRUE,"",VLOOKUP(CONCATENATE($AD$6,"_",AC19),選手名簿!$A:$E,5,FALSE))</f>
        <v/>
      </c>
      <c r="AE19" s="213"/>
    </row>
    <row r="20" spans="1:31" ht="27.4" customHeight="1" thickTop="1" x14ac:dyDescent="0.15">
      <c r="A20" s="1041" t="s">
        <v>285</v>
      </c>
      <c r="B20" s="1041"/>
      <c r="C20" s="1041"/>
      <c r="D20" s="1042"/>
      <c r="E20" s="218" t="s">
        <v>411</v>
      </c>
      <c r="F20" s="84" t="s">
        <v>216</v>
      </c>
      <c r="G20" s="84" t="s">
        <v>284</v>
      </c>
      <c r="H20" s="84" t="s">
        <v>149</v>
      </c>
      <c r="I20" s="220" t="s">
        <v>412</v>
      </c>
      <c r="J20" s="224"/>
      <c r="K20" s="220" t="s">
        <v>412</v>
      </c>
      <c r="L20" s="84" t="s">
        <v>149</v>
      </c>
      <c r="M20" s="84" t="s">
        <v>284</v>
      </c>
      <c r="N20" s="84" t="s">
        <v>216</v>
      </c>
      <c r="O20" s="223" t="s">
        <v>411</v>
      </c>
      <c r="Q20" s="1041" t="s">
        <v>285</v>
      </c>
      <c r="R20" s="1041"/>
      <c r="S20" s="1041"/>
      <c r="T20" s="1042"/>
      <c r="U20" s="218" t="s">
        <v>411</v>
      </c>
      <c r="V20" s="84" t="s">
        <v>216</v>
      </c>
      <c r="W20" s="84" t="s">
        <v>284</v>
      </c>
      <c r="X20" s="84" t="s">
        <v>149</v>
      </c>
      <c r="Y20" s="220" t="s">
        <v>412</v>
      </c>
      <c r="Z20" s="224"/>
      <c r="AA20" s="220" t="s">
        <v>412</v>
      </c>
      <c r="AB20" s="84" t="s">
        <v>149</v>
      </c>
      <c r="AC20" s="84" t="s">
        <v>284</v>
      </c>
      <c r="AD20" s="84" t="s">
        <v>216</v>
      </c>
      <c r="AE20" s="223" t="s">
        <v>411</v>
      </c>
    </row>
    <row r="21" spans="1:31" ht="26.25" customHeight="1" x14ac:dyDescent="0.15">
      <c r="A21" s="96" t="s">
        <v>255</v>
      </c>
      <c r="B21" s="1047"/>
      <c r="C21" s="1047"/>
      <c r="D21" s="1048"/>
      <c r="E21" s="98"/>
      <c r="F21" s="99" t="str">
        <f>IF(ISERROR(VLOOKUP(CONCATENATE($F$6,"_",G21),選手名簿!$A:$E,5,FALSE))=TRUE,"",VLOOKUP(CONCATENATE($F$6,"_",G21),選手名簿!$A:$E,5,FALSE))</f>
        <v/>
      </c>
      <c r="G21" s="100"/>
      <c r="H21" s="100"/>
      <c r="I21" s="100"/>
      <c r="J21" s="225"/>
      <c r="K21" s="100"/>
      <c r="L21" s="100"/>
      <c r="M21" s="100"/>
      <c r="N21" s="99" t="str">
        <f>IF(ISERROR(VLOOKUP(CONCATENATE($N$6,"_",M21),選手名簿!$A:$E,5,FALSE))=TRUE,"",VLOOKUP(CONCATENATE($N$6,"_",M21),選手名簿!$A:$E,5,FALSE))</f>
        <v/>
      </c>
      <c r="O21" s="214"/>
      <c r="Q21" s="96" t="s">
        <v>255</v>
      </c>
      <c r="R21" s="1047"/>
      <c r="S21" s="1047"/>
      <c r="T21" s="1048"/>
      <c r="U21" s="98"/>
      <c r="V21" s="99" t="str">
        <f>IF(ISERROR(VLOOKUP(CONCATENATE($V$6,"_",W21),選手名簿!$A:$E,5,FALSE))=TRUE,"",VLOOKUP(CONCATENATE($V$6,"_",W21),選手名簿!$A:$E,5,FALSE))</f>
        <v/>
      </c>
      <c r="W21" s="100"/>
      <c r="X21" s="100"/>
      <c r="Y21" s="100"/>
      <c r="Z21" s="225"/>
      <c r="AA21" s="100"/>
      <c r="AB21" s="100"/>
      <c r="AC21" s="100"/>
      <c r="AD21" s="99" t="str">
        <f>IF(ISERROR(VLOOKUP(CONCATENATE($AD$6,"_",AC21),選手名簿!$A:$E,5,FALSE))=TRUE,"",VLOOKUP(CONCATENATE($AD$6,"_",AC21),選手名簿!$A:$E,5,FALSE))</f>
        <v/>
      </c>
      <c r="AE21" s="214"/>
    </row>
    <row r="22" spans="1:31" ht="26.25" customHeight="1" x14ac:dyDescent="0.15">
      <c r="A22" s="96" t="s">
        <v>256</v>
      </c>
      <c r="B22" s="1035" t="str">
        <f>IF(ISERROR(VLOOKUP(B21,審判員!$A:$C,2,FALSE))=TRUE,"",VLOOKUP(B21,審判員!$A:$C,2,FALSE))</f>
        <v/>
      </c>
      <c r="C22" s="1036"/>
      <c r="D22" s="72" t="str">
        <f>IF(ISERROR(VLOOKUP(B21,審判員!$A:$C,3,FALSE))=TRUE,"",VLOOKUP(B21,審判員!$A:$C,3,FALSE))</f>
        <v/>
      </c>
      <c r="E22" s="98"/>
      <c r="F22" s="99" t="str">
        <f>IF(ISERROR(VLOOKUP(CONCATENATE($F$6,"_",G22),選手名簿!$A:$E,5,FALSE))=TRUE,"",VLOOKUP(CONCATENATE($F$6,"_",G22),選手名簿!$A:$E,5,FALSE))</f>
        <v/>
      </c>
      <c r="G22" s="100"/>
      <c r="H22" s="100"/>
      <c r="I22" s="100"/>
      <c r="J22" s="225"/>
      <c r="K22" s="100"/>
      <c r="L22" s="100"/>
      <c r="M22" s="100"/>
      <c r="N22" s="99" t="str">
        <f>IF(ISERROR(VLOOKUP(CONCATENATE($N$6,"_",M22),選手名簿!$A:$E,5,FALSE))=TRUE,"",VLOOKUP(CONCATENATE($N$6,"_",M22),選手名簿!$A:$E,5,FALSE))</f>
        <v/>
      </c>
      <c r="O22" s="214"/>
      <c r="Q22" s="96" t="s">
        <v>256</v>
      </c>
      <c r="R22" s="1035" t="str">
        <f>IF(ISERROR(VLOOKUP(R21,審判員!$A:$C,2,FALSE))=TRUE,"",VLOOKUP(R21,審判員!$A:$C,2,FALSE))</f>
        <v/>
      </c>
      <c r="S22" s="1036"/>
      <c r="T22" s="72" t="str">
        <f>IF(ISERROR(VLOOKUP(R21,審判員!$A:$C,3,FALSE))=TRUE,"",VLOOKUP(R21,審判員!$A:$C,3,FALSE))</f>
        <v/>
      </c>
      <c r="U22" s="98"/>
      <c r="V22" s="99" t="str">
        <f>IF(ISERROR(VLOOKUP(CONCATENATE($V$6,"_",W22),選手名簿!$A:$E,5,FALSE))=TRUE,"",VLOOKUP(CONCATENATE($V$6,"_",W22),選手名簿!$A:$E,5,FALSE))</f>
        <v/>
      </c>
      <c r="W22" s="100"/>
      <c r="X22" s="100"/>
      <c r="Y22" s="100"/>
      <c r="Z22" s="225"/>
      <c r="AA22" s="100"/>
      <c r="AB22" s="100"/>
      <c r="AC22" s="100"/>
      <c r="AD22" s="99" t="str">
        <f>IF(ISERROR(VLOOKUP(CONCATENATE($AD$6,"_",AC22),選手名簿!$A:$E,5,FALSE))=TRUE,"",VLOOKUP(CONCATENATE($AD$6,"_",AC22),選手名簿!$A:$E,5,FALSE))</f>
        <v/>
      </c>
      <c r="AE22" s="214"/>
    </row>
    <row r="23" spans="1:31" ht="26.25" customHeight="1" x14ac:dyDescent="0.15">
      <c r="A23" s="96" t="s">
        <v>255</v>
      </c>
      <c r="B23" s="1047"/>
      <c r="C23" s="1047"/>
      <c r="D23" s="1048"/>
      <c r="E23" s="98"/>
      <c r="F23" s="99" t="str">
        <f>IF(ISERROR(VLOOKUP(CONCATENATE($F$6,"_",G23),選手名簿!$A:$E,5,FALSE))=TRUE,"",VLOOKUP(CONCATENATE($F$6,"_",G23),選手名簿!$A:$E,5,FALSE))</f>
        <v/>
      </c>
      <c r="G23" s="100"/>
      <c r="H23" s="100"/>
      <c r="I23" s="100"/>
      <c r="J23" s="225"/>
      <c r="K23" s="100"/>
      <c r="L23" s="100"/>
      <c r="M23" s="100"/>
      <c r="N23" s="99" t="str">
        <f>IF(ISERROR(VLOOKUP(CONCATENATE($N$6,"_",M23),選手名簿!$A:$E,5,FALSE))=TRUE,"",VLOOKUP(CONCATENATE($N$6,"_",M23),選手名簿!$A:$E,5,FALSE))</f>
        <v/>
      </c>
      <c r="O23" s="214"/>
      <c r="Q23" s="96" t="s">
        <v>255</v>
      </c>
      <c r="R23" s="1047"/>
      <c r="S23" s="1047"/>
      <c r="T23" s="1048"/>
      <c r="U23" s="98"/>
      <c r="V23" s="99" t="str">
        <f>IF(ISERROR(VLOOKUP(CONCATENATE($V$6,"_",W23),選手名簿!$A:$E,5,FALSE))=TRUE,"",VLOOKUP(CONCATENATE($V$6,"_",W23),選手名簿!$A:$E,5,FALSE))</f>
        <v/>
      </c>
      <c r="W23" s="100"/>
      <c r="X23" s="100"/>
      <c r="Y23" s="100"/>
      <c r="Z23" s="225"/>
      <c r="AA23" s="100"/>
      <c r="AB23" s="100"/>
      <c r="AC23" s="100"/>
      <c r="AD23" s="99" t="str">
        <f>IF(ISERROR(VLOOKUP(CONCATENATE($AD$6,"_",AC23),選手名簿!$A:$E,5,FALSE))=TRUE,"",VLOOKUP(CONCATENATE($AD$6,"_",AC23),選手名簿!$A:$E,5,FALSE))</f>
        <v/>
      </c>
      <c r="AE23" s="214"/>
    </row>
    <row r="24" spans="1:31" ht="26.25" customHeight="1" x14ac:dyDescent="0.15">
      <c r="A24" s="96" t="s">
        <v>248</v>
      </c>
      <c r="B24" s="1035" t="str">
        <f>IF(ISERROR(VLOOKUP(B23,審判員!$A:$C,2,FALSE))=TRUE,"",VLOOKUP(B23,審判員!$A:$C,2,FALSE))</f>
        <v/>
      </c>
      <c r="C24" s="1036"/>
      <c r="D24" s="72" t="str">
        <f>IF(ISERROR(VLOOKUP(B23,審判員!$A:$C,3,FALSE))=TRUE,"",VLOOKUP(B23,審判員!$A:$C,3,FALSE))</f>
        <v/>
      </c>
      <c r="E24" s="98"/>
      <c r="F24" s="99" t="str">
        <f>IF(ISERROR(VLOOKUP(CONCATENATE($F$6,"_",G24),選手名簿!$A:$E,5,FALSE))=TRUE,"",VLOOKUP(CONCATENATE($F$6,"_",G24),選手名簿!$A:$E,5,FALSE))</f>
        <v/>
      </c>
      <c r="G24" s="100"/>
      <c r="H24" s="100"/>
      <c r="I24" s="100"/>
      <c r="J24" s="225"/>
      <c r="K24" s="100"/>
      <c r="L24" s="100"/>
      <c r="M24" s="100"/>
      <c r="N24" s="99" t="str">
        <f>IF(ISERROR(VLOOKUP(CONCATENATE($N$6,"_",M24),選手名簿!$A:$E,5,FALSE))=TRUE,"",VLOOKUP(CONCATENATE($N$6,"_",M24),選手名簿!$A:$E,5,FALSE))</f>
        <v/>
      </c>
      <c r="O24" s="214"/>
      <c r="Q24" s="96" t="s">
        <v>248</v>
      </c>
      <c r="R24" s="1035" t="str">
        <f>IF(ISERROR(VLOOKUP(R23,審判員!$A:$C,2,FALSE))=TRUE,"",VLOOKUP(R23,審判員!$A:$C,2,FALSE))</f>
        <v/>
      </c>
      <c r="S24" s="1036"/>
      <c r="T24" s="72" t="str">
        <f>IF(ISERROR(VLOOKUP(R23,審判員!$A:$C,3,FALSE))=TRUE,"",VLOOKUP(R23,審判員!$A:$C,3,FALSE))</f>
        <v/>
      </c>
      <c r="U24" s="98"/>
      <c r="V24" s="99" t="str">
        <f>IF(ISERROR(VLOOKUP(CONCATENATE($V$6,"_",W24),選手名簿!$A:$E,5,FALSE))=TRUE,"",VLOOKUP(CONCATENATE($V$6,"_",W24),選手名簿!$A:$E,5,FALSE))</f>
        <v/>
      </c>
      <c r="W24" s="100"/>
      <c r="X24" s="100"/>
      <c r="Y24" s="100"/>
      <c r="Z24" s="225"/>
      <c r="AA24" s="100"/>
      <c r="AB24" s="100"/>
      <c r="AC24" s="100"/>
      <c r="AD24" s="99" t="str">
        <f>IF(ISERROR(VLOOKUP(CONCATENATE($AD$6,"_",AC24),選手名簿!$A:$E,5,FALSE))=TRUE,"",VLOOKUP(CONCATENATE($AD$6,"_",AC24),選手名簿!$A:$E,5,FALSE))</f>
        <v/>
      </c>
      <c r="AE24" s="214"/>
    </row>
    <row r="25" spans="1:31" ht="26.25" customHeight="1" x14ac:dyDescent="0.15">
      <c r="A25" s="96" t="s">
        <v>255</v>
      </c>
      <c r="B25" s="1047"/>
      <c r="C25" s="1047"/>
      <c r="D25" s="1048"/>
      <c r="E25" s="98"/>
      <c r="F25" s="99" t="str">
        <f>IF(ISERROR(VLOOKUP(CONCATENATE($F$6,"_",G25),選手名簿!$A:$E,5,FALSE))=TRUE,"",VLOOKUP(CONCATENATE($F$6,"_",G25),選手名簿!$A:$E,5,FALSE))</f>
        <v/>
      </c>
      <c r="G25" s="100"/>
      <c r="H25" s="100"/>
      <c r="I25" s="100"/>
      <c r="J25" s="225"/>
      <c r="K25" s="100"/>
      <c r="L25" s="100"/>
      <c r="M25" s="100"/>
      <c r="N25" s="99" t="str">
        <f>IF(ISERROR(VLOOKUP(CONCATENATE($N$6,"_",M25),選手名簿!$A:$E,5,FALSE))=TRUE,"",VLOOKUP(CONCATENATE($N$6,"_",M25),選手名簿!$A:$E,5,FALSE))</f>
        <v/>
      </c>
      <c r="O25" s="214"/>
      <c r="Q25" s="96" t="s">
        <v>255</v>
      </c>
      <c r="R25" s="1047"/>
      <c r="S25" s="1047"/>
      <c r="T25" s="1048"/>
      <c r="U25" s="98"/>
      <c r="V25" s="99" t="str">
        <f>IF(ISERROR(VLOOKUP(CONCATENATE($V$6,"_",W25),選手名簿!$A:$E,5,FALSE))=TRUE,"",VLOOKUP(CONCATENATE($V$6,"_",W25),選手名簿!$A:$E,5,FALSE))</f>
        <v/>
      </c>
      <c r="W25" s="100"/>
      <c r="X25" s="100"/>
      <c r="Y25" s="100"/>
      <c r="Z25" s="225"/>
      <c r="AA25" s="100"/>
      <c r="AB25" s="100"/>
      <c r="AC25" s="100"/>
      <c r="AD25" s="99" t="str">
        <f>IF(ISERROR(VLOOKUP(CONCATENATE($AD$6,"_",AC25),選手名簿!$A:$E,5,FALSE))=TRUE,"",VLOOKUP(CONCATENATE($AD$6,"_",AC25),選手名簿!$A:$E,5,FALSE))</f>
        <v/>
      </c>
      <c r="AE25" s="214"/>
    </row>
    <row r="26" spans="1:31" ht="26.25" customHeight="1" x14ac:dyDescent="0.15">
      <c r="A26" s="96" t="s">
        <v>247</v>
      </c>
      <c r="B26" s="1035" t="str">
        <f>IF(ISERROR(VLOOKUP(B25,審判員!$A:$C,2,FALSE))=TRUE,"",VLOOKUP(B25,審判員!$A:$C,2,FALSE))</f>
        <v/>
      </c>
      <c r="C26" s="1036"/>
      <c r="D26" s="72" t="str">
        <f>IF(ISERROR(VLOOKUP(B25,審判員!$A:$C,3,FALSE))=TRUE,"",VLOOKUP(B25,審判員!$A:$C,3,FALSE))</f>
        <v/>
      </c>
      <c r="E26" s="98"/>
      <c r="F26" s="99" t="str">
        <f>IF(ISERROR(VLOOKUP(CONCATENATE($F$6,"_",G26),選手名簿!$A:$E,5,FALSE))=TRUE,"",VLOOKUP(CONCATENATE($F$6,"_",G26),選手名簿!$A:$E,5,FALSE))</f>
        <v/>
      </c>
      <c r="G26" s="100"/>
      <c r="H26" s="100"/>
      <c r="I26" s="100"/>
      <c r="J26" s="225"/>
      <c r="K26" s="100"/>
      <c r="L26" s="100"/>
      <c r="M26" s="100"/>
      <c r="N26" s="99" t="str">
        <f>IF(ISERROR(VLOOKUP(CONCATENATE($N$6,"_",M26),選手名簿!$A:$E,5,FALSE))=TRUE,"",VLOOKUP(CONCATENATE($N$6,"_",M26),選手名簿!$A:$E,5,FALSE))</f>
        <v/>
      </c>
      <c r="O26" s="214"/>
      <c r="Q26" s="96" t="s">
        <v>247</v>
      </c>
      <c r="R26" s="1035" t="str">
        <f>IF(ISERROR(VLOOKUP(R25,審判員!$A:$C,2,FALSE))=TRUE,"",VLOOKUP(R25,審判員!$A:$C,2,FALSE))</f>
        <v/>
      </c>
      <c r="S26" s="1036"/>
      <c r="T26" s="72" t="str">
        <f>IF(ISERROR(VLOOKUP(R25,審判員!$A:$C,3,FALSE))=TRUE,"",VLOOKUP(R25,審判員!$A:$C,3,FALSE))</f>
        <v/>
      </c>
      <c r="U26" s="98"/>
      <c r="V26" s="99" t="str">
        <f>IF(ISERROR(VLOOKUP(CONCATENATE($V$6,"_",W26),選手名簿!$A:$E,5,FALSE))=TRUE,"",VLOOKUP(CONCATENATE($V$6,"_",W26),選手名簿!$A:$E,5,FALSE))</f>
        <v/>
      </c>
      <c r="W26" s="100"/>
      <c r="X26" s="100"/>
      <c r="Y26" s="100"/>
      <c r="Z26" s="225"/>
      <c r="AA26" s="100"/>
      <c r="AB26" s="100"/>
      <c r="AC26" s="100"/>
      <c r="AD26" s="99" t="str">
        <f>IF(ISERROR(VLOOKUP(CONCATENATE($AD$6,"_",AC26),選手名簿!$A:$E,5,FALSE))=TRUE,"",VLOOKUP(CONCATENATE($AD$6,"_",AC26),選手名簿!$A:$E,5,FALSE))</f>
        <v/>
      </c>
      <c r="AE26" s="214"/>
    </row>
    <row r="27" spans="1:31" ht="26.25" customHeight="1" x14ac:dyDescent="0.15">
      <c r="A27" s="96" t="s">
        <v>255</v>
      </c>
      <c r="B27" s="1047"/>
      <c r="C27" s="1047"/>
      <c r="D27" s="1048"/>
      <c r="E27" s="98"/>
      <c r="F27" s="99" t="str">
        <f>IF(ISERROR(VLOOKUP(CONCATENATE($F$6,"_",G27),選手名簿!$A:$E,5,FALSE))=TRUE,"",VLOOKUP(CONCATENATE($F$6,"_",G27),選手名簿!$A:$E,5,FALSE))</f>
        <v/>
      </c>
      <c r="G27" s="100"/>
      <c r="H27" s="100"/>
      <c r="I27" s="100"/>
      <c r="J27" s="225"/>
      <c r="K27" s="100"/>
      <c r="L27" s="100"/>
      <c r="M27" s="100"/>
      <c r="N27" s="99" t="str">
        <f>IF(ISERROR(VLOOKUP(CONCATENATE($N$6,"_",M27),選手名簿!$A:$E,5,FALSE))=TRUE,"",VLOOKUP(CONCATENATE($N$6,"_",M27),選手名簿!$A:$E,5,FALSE))</f>
        <v/>
      </c>
      <c r="O27" s="214"/>
      <c r="Q27" s="96" t="s">
        <v>255</v>
      </c>
      <c r="R27" s="1047"/>
      <c r="S27" s="1047"/>
      <c r="T27" s="1048"/>
      <c r="U27" s="98"/>
      <c r="V27" s="99" t="str">
        <f>IF(ISERROR(VLOOKUP(CONCATENATE($V$6,"_",W27),選手名簿!$A:$E,5,FALSE))=TRUE,"",VLOOKUP(CONCATENATE($V$6,"_",W27),選手名簿!$A:$E,5,FALSE))</f>
        <v/>
      </c>
      <c r="W27" s="100"/>
      <c r="X27" s="100"/>
      <c r="Y27" s="100"/>
      <c r="Z27" s="225"/>
      <c r="AA27" s="100"/>
      <c r="AB27" s="100"/>
      <c r="AC27" s="100"/>
      <c r="AD27" s="99" t="str">
        <f>IF(ISERROR(VLOOKUP(CONCATENATE($AD$6,"_",AC27),選手名簿!$A:$E,5,FALSE))=TRUE,"",VLOOKUP(CONCATENATE($AD$6,"_",AC27),選手名簿!$A:$E,5,FALSE))</f>
        <v/>
      </c>
      <c r="AE27" s="214"/>
    </row>
    <row r="28" spans="1:31" ht="26.25" customHeight="1" thickBot="1" x14ac:dyDescent="0.2">
      <c r="A28" s="96" t="s">
        <v>246</v>
      </c>
      <c r="B28" s="1035" t="str">
        <f>IF(ISERROR(VLOOKUP(B27,審判員!$A:$C,2,FALSE))=TRUE,"",VLOOKUP(B27,審判員!$A:$C,2,FALSE))</f>
        <v/>
      </c>
      <c r="C28" s="1036"/>
      <c r="D28" s="72" t="str">
        <f>IF(ISERROR(VLOOKUP(B27,審判員!$A:$C,3,FALSE))=TRUE,"",VLOOKUP(B27,審判員!$A:$C,3,FALSE))</f>
        <v/>
      </c>
      <c r="E28" s="102"/>
      <c r="F28" s="103" t="str">
        <f>IF(ISERROR(VLOOKUP(CONCATENATE($F$6,"_",G28),選手名簿!$A:$E,5,FALSE))=TRUE,"",VLOOKUP(CONCATENATE($F$6,"_",G28),選手名簿!$A:$E,5,FALSE))</f>
        <v/>
      </c>
      <c r="G28" s="104"/>
      <c r="H28" s="104"/>
      <c r="I28" s="104"/>
      <c r="J28" s="226"/>
      <c r="K28" s="104"/>
      <c r="L28" s="104"/>
      <c r="M28" s="104"/>
      <c r="N28" s="103" t="str">
        <f>IF(ISERROR(VLOOKUP(CONCATENATE($N$6,"_",M28),選手名簿!$A:$E,5,FALSE))=TRUE,"",VLOOKUP(CONCATENATE($N$6,"_",M28),選手名簿!$A:$E,5,FALSE))</f>
        <v/>
      </c>
      <c r="O28" s="215"/>
      <c r="Q28" s="96" t="s">
        <v>246</v>
      </c>
      <c r="R28" s="1035" t="str">
        <f>IF(ISERROR(VLOOKUP(R27,審判員!$A:$C,2,FALSE))=TRUE,"",VLOOKUP(R27,審判員!$A:$C,2,FALSE))</f>
        <v/>
      </c>
      <c r="S28" s="1036"/>
      <c r="T28" s="72" t="str">
        <f>IF(ISERROR(VLOOKUP(R27,審判員!$A:$C,3,FALSE))=TRUE,"",VLOOKUP(R27,審判員!$A:$C,3,FALSE))</f>
        <v/>
      </c>
      <c r="U28" s="102"/>
      <c r="V28" s="103" t="str">
        <f>IF(ISERROR(VLOOKUP(CONCATENATE($V$6,"_",W28),選手名簿!$A:$E,5,FALSE))=TRUE,"",VLOOKUP(CONCATENATE($V$6,"_",W28),選手名簿!$A:$E,5,FALSE))</f>
        <v/>
      </c>
      <c r="W28" s="104"/>
      <c r="X28" s="104"/>
      <c r="Y28" s="104"/>
      <c r="Z28" s="226"/>
      <c r="AA28" s="104"/>
      <c r="AB28" s="104"/>
      <c r="AC28" s="104"/>
      <c r="AD28" s="103" t="str">
        <f>IF(ISERROR(VLOOKUP(CONCATENATE($AD$6,"_",AC28),選手名簿!$A:$E,5,FALSE))=TRUE,"",VLOOKUP(CONCATENATE($AD$6,"_",AC28),選手名簿!$A:$E,5,FALSE))</f>
        <v/>
      </c>
      <c r="AE28" s="215"/>
    </row>
    <row r="29" spans="1:31" ht="9.9499999999999993" customHeight="1" x14ac:dyDescent="0.15">
      <c r="E29" s="105"/>
      <c r="U29" s="105"/>
    </row>
    <row r="30" spans="1:31" ht="9.9499999999999993" customHeight="1" x14ac:dyDescent="0.15">
      <c r="E30" s="105"/>
      <c r="U30" s="105"/>
    </row>
    <row r="31" spans="1:31" ht="9.9499999999999993" customHeight="1" x14ac:dyDescent="0.15">
      <c r="E31" s="105"/>
      <c r="U31" s="105"/>
    </row>
    <row r="32" spans="1:31" ht="9.9499999999999993" customHeight="1" x14ac:dyDescent="0.15">
      <c r="E32" s="105"/>
      <c r="U32" s="105"/>
    </row>
    <row r="33" spans="1:31" ht="27.4" customHeight="1" thickBot="1" x14ac:dyDescent="0.2">
      <c r="B33" s="75" t="s">
        <v>238</v>
      </c>
      <c r="E33" s="105"/>
      <c r="R33" s="75" t="s">
        <v>239</v>
      </c>
      <c r="U33" s="105"/>
    </row>
    <row r="34" spans="1:31" ht="27.4" customHeight="1" x14ac:dyDescent="0.15">
      <c r="A34" s="221" t="s">
        <v>413</v>
      </c>
      <c r="B34" s="1054"/>
      <c r="C34" s="1055"/>
      <c r="D34" s="1056"/>
      <c r="E34" s="1049">
        <f>決勝トーナメント!U13</f>
        <v>0.43055555555555558</v>
      </c>
      <c r="F34" s="1133" t="e">
        <f>_xlfn.XLOOKUP(決勝トーナメント!J26,組合せ抽選用!$S:$S,組合せ抽選用!$U:$U)</f>
        <v>#N/A</v>
      </c>
      <c r="G34" s="1026" t="str">
        <f>IF(I34="","",SUM(I34:I35))</f>
        <v/>
      </c>
      <c r="H34" s="1032" t="s">
        <v>240</v>
      </c>
      <c r="I34" s="81"/>
      <c r="J34" s="81" t="s">
        <v>120</v>
      </c>
      <c r="K34" s="81"/>
      <c r="L34" s="1032" t="s">
        <v>241</v>
      </c>
      <c r="M34" s="1026" t="str">
        <f>IF(K34="","",SUM(K34:K35))</f>
        <v/>
      </c>
      <c r="N34" s="1130" t="e">
        <f>_xlfn.XLOOKUP(決勝トーナメント!L26,組合せ抽選用!$S:$S,組合せ抽選用!$U:$U)</f>
        <v>#N/A</v>
      </c>
      <c r="O34" s="1037"/>
      <c r="Q34" s="221" t="s">
        <v>413</v>
      </c>
      <c r="R34" s="1054"/>
      <c r="S34" s="1055"/>
      <c r="T34" s="1056"/>
      <c r="U34" s="1049">
        <f>決勝トーナメント!U13</f>
        <v>0.43055555555555558</v>
      </c>
      <c r="V34" s="1133" t="e">
        <f>_xlfn.XLOOKUP(決勝トーナメント!N26,組合せ抽選用!$S:$S,組合せ抽選用!$U:$U)</f>
        <v>#N/A</v>
      </c>
      <c r="W34" s="1026" t="str">
        <f>IF(Y34="","",SUM(Y34:Y35))</f>
        <v/>
      </c>
      <c r="X34" s="1032" t="s">
        <v>240</v>
      </c>
      <c r="Y34" s="81"/>
      <c r="Z34" s="81" t="s">
        <v>120</v>
      </c>
      <c r="AA34" s="81"/>
      <c r="AB34" s="1032" t="s">
        <v>241</v>
      </c>
      <c r="AC34" s="1026" t="str">
        <f>IF(AA34="","",SUM(AA34:AA35))</f>
        <v/>
      </c>
      <c r="AD34" s="1130" t="e">
        <f>_xlfn.XLOOKUP(決勝トーナメント!P26,組合せ抽選用!$S:$S,組合せ抽選用!$U:$U)</f>
        <v>#N/A</v>
      </c>
      <c r="AE34" s="1037"/>
    </row>
    <row r="35" spans="1:31" ht="27.4" customHeight="1" x14ac:dyDescent="0.15">
      <c r="A35" s="222" t="s">
        <v>414</v>
      </c>
      <c r="B35" s="1054"/>
      <c r="C35" s="1055"/>
      <c r="D35" s="1056"/>
      <c r="E35" s="1050"/>
      <c r="F35" s="1131"/>
      <c r="G35" s="1027"/>
      <c r="H35" s="1033"/>
      <c r="J35" s="75" t="s">
        <v>121</v>
      </c>
      <c r="L35" s="1033"/>
      <c r="M35" s="1027"/>
      <c r="N35" s="1131"/>
      <c r="O35" s="1038"/>
      <c r="Q35" s="222" t="s">
        <v>414</v>
      </c>
      <c r="R35" s="1054"/>
      <c r="S35" s="1055"/>
      <c r="T35" s="1056"/>
      <c r="U35" s="1050"/>
      <c r="V35" s="1131"/>
      <c r="W35" s="1027"/>
      <c r="X35" s="1033"/>
      <c r="Z35" s="75" t="s">
        <v>121</v>
      </c>
      <c r="AB35" s="1033"/>
      <c r="AC35" s="1027"/>
      <c r="AD35" s="1131"/>
      <c r="AE35" s="1038"/>
    </row>
    <row r="36" spans="1:31" ht="27.4" customHeight="1" thickBot="1" x14ac:dyDescent="0.2">
      <c r="A36" s="222" t="s">
        <v>415</v>
      </c>
      <c r="B36" s="1054"/>
      <c r="C36" s="1055"/>
      <c r="D36" s="1056"/>
      <c r="E36" s="1051"/>
      <c r="F36" s="1132"/>
      <c r="G36" s="1028"/>
      <c r="H36" s="1034"/>
      <c r="I36" s="82"/>
      <c r="J36" s="82" t="s">
        <v>214</v>
      </c>
      <c r="K36" s="82"/>
      <c r="L36" s="1034"/>
      <c r="M36" s="1028"/>
      <c r="N36" s="1132"/>
      <c r="O36" s="1039"/>
      <c r="Q36" s="222" t="s">
        <v>415</v>
      </c>
      <c r="R36" s="1054"/>
      <c r="S36" s="1055"/>
      <c r="T36" s="1056"/>
      <c r="U36" s="1051"/>
      <c r="V36" s="1132"/>
      <c r="W36" s="1028"/>
      <c r="X36" s="1034"/>
      <c r="Y36" s="82"/>
      <c r="Z36" s="82" t="s">
        <v>214</v>
      </c>
      <c r="AA36" s="82"/>
      <c r="AB36" s="1034"/>
      <c r="AC36" s="1028"/>
      <c r="AD36" s="1132"/>
      <c r="AE36" s="1039"/>
    </row>
    <row r="37" spans="1:31" ht="26.25" hidden="1" customHeight="1" thickTop="1" x14ac:dyDescent="0.15">
      <c r="E37" s="83"/>
      <c r="F37" s="84" t="s">
        <v>216</v>
      </c>
      <c r="G37" s="84" t="s">
        <v>284</v>
      </c>
      <c r="H37" s="84" t="s">
        <v>149</v>
      </c>
      <c r="I37" s="84"/>
      <c r="J37" s="106"/>
      <c r="K37" s="84"/>
      <c r="L37" s="84" t="s">
        <v>149</v>
      </c>
      <c r="M37" s="84" t="s">
        <v>284</v>
      </c>
      <c r="N37" s="84" t="s">
        <v>216</v>
      </c>
      <c r="U37" s="83"/>
      <c r="V37" s="84" t="s">
        <v>216</v>
      </c>
      <c r="W37" s="84" t="s">
        <v>284</v>
      </c>
      <c r="X37" s="84" t="s">
        <v>149</v>
      </c>
      <c r="Y37" s="84"/>
      <c r="Z37" s="106"/>
      <c r="AA37" s="84"/>
      <c r="AB37" s="84" t="s">
        <v>149</v>
      </c>
      <c r="AC37" s="84" t="s">
        <v>284</v>
      </c>
      <c r="AD37" s="84" t="s">
        <v>216</v>
      </c>
    </row>
    <row r="38" spans="1:31" ht="26.25" hidden="1" customHeight="1" x14ac:dyDescent="0.15">
      <c r="E38" s="98" t="s">
        <v>159</v>
      </c>
      <c r="F38" s="107" t="str">
        <f>IF(ISERROR(VLOOKUP(CONCATENATE($F$34,"_",G38),選手名簿!$A:$E,5,FALSE))=TRUE,"",VLOOKUP(CONCATENATE($F$34,"_",G38),選手名簿!$A:$E,5,FALSE))</f>
        <v/>
      </c>
      <c r="G38" s="100"/>
      <c r="H38" s="100"/>
      <c r="I38" s="100"/>
      <c r="J38" s="108"/>
      <c r="K38" s="100"/>
      <c r="L38" s="100"/>
      <c r="M38" s="100"/>
      <c r="N38" s="107" t="str">
        <f>IF(ISERROR(VLOOKUP(CONCATENATE($N$34,"_",M38),選手名簿!$A:$E,5,FALSE))=TRUE,"",VLOOKUP(CONCATENATE($N$34,"_",M38),選手名簿!$A:$E,5,FALSE))</f>
        <v/>
      </c>
      <c r="O38" s="212"/>
      <c r="U38" s="98" t="s">
        <v>159</v>
      </c>
      <c r="V38" s="107" t="str">
        <f>IF(ISERROR(VLOOKUP(CONCATENATE($V$34,"_",W38),選手名簿!$A:$E,5,FALSE))=TRUE,"",VLOOKUP(CONCATENATE($V$34,"_",W38),選手名簿!$A:$E,5,FALSE))</f>
        <v/>
      </c>
      <c r="W38" s="100"/>
      <c r="X38" s="100"/>
      <c r="Y38" s="100"/>
      <c r="Z38" s="108"/>
      <c r="AA38" s="100"/>
      <c r="AB38" s="100"/>
      <c r="AC38" s="100"/>
      <c r="AD38" s="107" t="str">
        <f>IF(ISERROR(VLOOKUP(CONCATENATE($AD$34,"_",AC38),選手名簿!$A:$E,5,FALSE))=TRUE,"",VLOOKUP(CONCATENATE($AD$34,"_",AC38),選手名簿!$A:$E,5,FALSE))</f>
        <v/>
      </c>
      <c r="AE38" s="212"/>
    </row>
    <row r="39" spans="1:31" ht="26.25" hidden="1" customHeight="1" x14ac:dyDescent="0.15">
      <c r="E39" s="98" t="s">
        <v>159</v>
      </c>
      <c r="F39" s="88" t="str">
        <f>IF(ISERROR(VLOOKUP(CONCATENATE($F$34,"_",G39),選手名簿!$A:$E,5,FALSE))=TRUE,"",VLOOKUP(CONCATENATE($F$34,"_",G39),選手名簿!$A:$E,5,FALSE))</f>
        <v/>
      </c>
      <c r="G39" s="100"/>
      <c r="H39" s="100"/>
      <c r="I39" s="100"/>
      <c r="J39" s="108"/>
      <c r="K39" s="100"/>
      <c r="L39" s="100"/>
      <c r="M39" s="100"/>
      <c r="N39" s="107" t="str">
        <f>IF(ISERROR(VLOOKUP(CONCATENATE($N$34,"_",M39),選手名簿!$A:$E,5,FALSE))=TRUE,"",VLOOKUP(CONCATENATE($N$34,"_",M39),選手名簿!$A:$E,5,FALSE))</f>
        <v/>
      </c>
      <c r="O39" s="212"/>
      <c r="U39" s="98" t="s">
        <v>159</v>
      </c>
      <c r="V39" s="88" t="str">
        <f>IF(ISERROR(VLOOKUP(CONCATENATE($V$34,"_",W39),選手名簿!$A:$E,5,FALSE))=TRUE,"",VLOOKUP(CONCATENATE($V$34,"_",W39),選手名簿!$A:$E,5,FALSE))</f>
        <v/>
      </c>
      <c r="W39" s="100"/>
      <c r="X39" s="100"/>
      <c r="Y39" s="100"/>
      <c r="Z39" s="108"/>
      <c r="AA39" s="100"/>
      <c r="AB39" s="100"/>
      <c r="AC39" s="100"/>
      <c r="AD39" s="107" t="str">
        <f>IF(ISERROR(VLOOKUP(CONCATENATE($AD$34,"_",AC39),選手名簿!$A:$E,5,FALSE))=TRUE,"",VLOOKUP(CONCATENATE($AD$34,"_",AC39),選手名簿!$A:$E,5,FALSE))</f>
        <v/>
      </c>
      <c r="AE39" s="212"/>
    </row>
    <row r="40" spans="1:31" ht="26.25" hidden="1" customHeight="1" x14ac:dyDescent="0.15">
      <c r="E40" s="98" t="s">
        <v>159</v>
      </c>
      <c r="F40" s="99" t="str">
        <f>IF(ISERROR(VLOOKUP(CONCATENATE($F$34,"_",G40),選手名簿!$A:$E,5,FALSE))=TRUE,"",VLOOKUP(CONCATENATE($F$34,"_",G40),選手名簿!$A:$E,5,FALSE))</f>
        <v/>
      </c>
      <c r="G40" s="100"/>
      <c r="H40" s="100"/>
      <c r="I40" s="100"/>
      <c r="J40" s="108"/>
      <c r="K40" s="100"/>
      <c r="L40" s="100"/>
      <c r="M40" s="100"/>
      <c r="N40" s="107" t="str">
        <f>IF(ISERROR(VLOOKUP(CONCATENATE($N$34,"_",M40),選手名簿!$A:$E,5,FALSE))=TRUE,"",VLOOKUP(CONCATENATE($N$34,"_",M40),選手名簿!$A:$E,5,FALSE))</f>
        <v/>
      </c>
      <c r="O40" s="212"/>
      <c r="U40" s="98" t="s">
        <v>159</v>
      </c>
      <c r="V40" s="99" t="str">
        <f>IF(ISERROR(VLOOKUP(CONCATENATE($V$34,"_",W40),選手名簿!$A:$E,5,FALSE))=TRUE,"",VLOOKUP(CONCATENATE($V$34,"_",W40),選手名簿!$A:$E,5,FALSE))</f>
        <v/>
      </c>
      <c r="W40" s="100"/>
      <c r="X40" s="100"/>
      <c r="Y40" s="100"/>
      <c r="Z40" s="108"/>
      <c r="AA40" s="100"/>
      <c r="AB40" s="100"/>
      <c r="AC40" s="100"/>
      <c r="AD40" s="107" t="str">
        <f>IF(ISERROR(VLOOKUP(CONCATENATE($AD$34,"_",AC40),選手名簿!$A:$E,5,FALSE))=TRUE,"",VLOOKUP(CONCATENATE($AD$34,"_",AC40),選手名簿!$A:$E,5,FALSE))</f>
        <v/>
      </c>
      <c r="AE40" s="212"/>
    </row>
    <row r="41" spans="1:31" ht="26.25" hidden="1" customHeight="1" x14ac:dyDescent="0.15">
      <c r="E41" s="98" t="s">
        <v>159</v>
      </c>
      <c r="F41" s="99" t="str">
        <f>IF(ISERROR(VLOOKUP(CONCATENATE($F$34,"_",G41),選手名簿!$A:$E,5,FALSE))=TRUE,"",VLOOKUP(CONCATENATE($F$34,"_",G41),選手名簿!$A:$E,5,FALSE))</f>
        <v/>
      </c>
      <c r="G41" s="100"/>
      <c r="H41" s="100"/>
      <c r="I41" s="100"/>
      <c r="J41" s="108"/>
      <c r="K41" s="100"/>
      <c r="L41" s="100"/>
      <c r="M41" s="100"/>
      <c r="N41" s="107" t="str">
        <f>IF(ISERROR(VLOOKUP(CONCATENATE($N$34,"_",M41),選手名簿!$A:$E,5,FALSE))=TRUE,"",VLOOKUP(CONCATENATE($N$34,"_",M41),選手名簿!$A:$E,5,FALSE))</f>
        <v/>
      </c>
      <c r="O41" s="212"/>
      <c r="U41" s="98" t="s">
        <v>159</v>
      </c>
      <c r="V41" s="99" t="str">
        <f>IF(ISERROR(VLOOKUP(CONCATENATE($V$34,"_",W41),選手名簿!$A:$E,5,FALSE))=TRUE,"",VLOOKUP(CONCATENATE($V$34,"_",W41),選手名簿!$A:$E,5,FALSE))</f>
        <v/>
      </c>
      <c r="W41" s="100"/>
      <c r="X41" s="100"/>
      <c r="Y41" s="100"/>
      <c r="Z41" s="108"/>
      <c r="AA41" s="100"/>
      <c r="AB41" s="100"/>
      <c r="AC41" s="100"/>
      <c r="AD41" s="107" t="str">
        <f>IF(ISERROR(VLOOKUP(CONCATENATE($AD$34,"_",AC41),選手名簿!$A:$E,5,FALSE))=TRUE,"",VLOOKUP(CONCATENATE($AD$34,"_",AC41),選手名簿!$A:$E,5,FALSE))</f>
        <v/>
      </c>
      <c r="AE41" s="212"/>
    </row>
    <row r="42" spans="1:31" ht="26.25" hidden="1" customHeight="1" x14ac:dyDescent="0.15">
      <c r="E42" s="98" t="s">
        <v>159</v>
      </c>
      <c r="F42" s="99" t="str">
        <f>IF(ISERROR(VLOOKUP(CONCATENATE($F$34,"_",G42),選手名簿!$A:$E,5,FALSE))=TRUE,"",VLOOKUP(CONCATENATE($F$34,"_",G42),選手名簿!$A:$E,5,FALSE))</f>
        <v/>
      </c>
      <c r="G42" s="100"/>
      <c r="H42" s="100"/>
      <c r="I42" s="100"/>
      <c r="J42" s="108"/>
      <c r="K42" s="100"/>
      <c r="L42" s="100"/>
      <c r="M42" s="100"/>
      <c r="N42" s="88" t="str">
        <f>IF(ISERROR(VLOOKUP(CONCATENATE($N$34,"_",M42),選手名簿!$A:$E,5,FALSE))=TRUE,"",VLOOKUP(CONCATENATE($N$34,"_",M42),選手名簿!$A:$E,5,FALSE))</f>
        <v/>
      </c>
      <c r="O42" s="213"/>
      <c r="U42" s="98" t="s">
        <v>159</v>
      </c>
      <c r="V42" s="99" t="str">
        <f>IF(ISERROR(VLOOKUP(CONCATENATE($V$34,"_",W42),選手名簿!$A:$E,5,FALSE))=TRUE,"",VLOOKUP(CONCATENATE($V$34,"_",W42),選手名簿!$A:$E,5,FALSE))</f>
        <v/>
      </c>
      <c r="W42" s="100"/>
      <c r="X42" s="100"/>
      <c r="Y42" s="100"/>
      <c r="Z42" s="108"/>
      <c r="AA42" s="100"/>
      <c r="AB42" s="100"/>
      <c r="AC42" s="100"/>
      <c r="AD42" s="88" t="str">
        <f>IF(ISERROR(VLOOKUP(CONCATENATE($AD$34,"_",AC42),選手名簿!$A:$E,5,FALSE))=TRUE,"",VLOOKUP(CONCATENATE($AD$34,"_",AC42),選手名簿!$A:$E,5,FALSE))</f>
        <v/>
      </c>
      <c r="AE42" s="213"/>
    </row>
    <row r="43" spans="1:31" ht="26.25" hidden="1" customHeight="1" x14ac:dyDescent="0.15">
      <c r="E43" s="98" t="s">
        <v>159</v>
      </c>
      <c r="F43" s="99" t="str">
        <f>IF(ISERROR(VLOOKUP(CONCATENATE($F$34,"_",G43),選手名簿!$A:$E,5,FALSE))=TRUE,"",VLOOKUP(CONCATENATE($F$34,"_",G43),選手名簿!$A:$E,5,FALSE))</f>
        <v/>
      </c>
      <c r="G43" s="100"/>
      <c r="H43" s="100"/>
      <c r="I43" s="100"/>
      <c r="J43" s="108"/>
      <c r="K43" s="100"/>
      <c r="L43" s="100"/>
      <c r="M43" s="100"/>
      <c r="N43" s="99" t="str">
        <f>IF(ISERROR(VLOOKUP(CONCATENATE($N$34,"_",M43),選手名簿!$A:$E,5,FALSE))=TRUE,"",VLOOKUP(CONCATENATE($N$34,"_",M43),選手名簿!$A:$E,5,FALSE))</f>
        <v/>
      </c>
      <c r="O43" s="213"/>
      <c r="U43" s="98" t="s">
        <v>159</v>
      </c>
      <c r="V43" s="99" t="str">
        <f>IF(ISERROR(VLOOKUP(CONCATENATE($V$34,"_",W43),選手名簿!$A:$E,5,FALSE))=TRUE,"",VLOOKUP(CONCATENATE($V$34,"_",W43),選手名簿!$A:$E,5,FALSE))</f>
        <v/>
      </c>
      <c r="W43" s="100"/>
      <c r="X43" s="100"/>
      <c r="Y43" s="100"/>
      <c r="Z43" s="108"/>
      <c r="AA43" s="100"/>
      <c r="AB43" s="100"/>
      <c r="AC43" s="100"/>
      <c r="AD43" s="99" t="str">
        <f>IF(ISERROR(VLOOKUP(CONCATENATE($AD$34,"_",AC43),選手名簿!$A:$E,5,FALSE))=TRUE,"",VLOOKUP(CONCATENATE($AD$34,"_",AC43),選手名簿!$A:$E,5,FALSE))</f>
        <v/>
      </c>
      <c r="AE43" s="213"/>
    </row>
    <row r="44" spans="1:31" ht="26.25" hidden="1" customHeight="1" x14ac:dyDescent="0.15">
      <c r="E44" s="98" t="s">
        <v>159</v>
      </c>
      <c r="F44" s="99" t="str">
        <f>IF(ISERROR(VLOOKUP(CONCATENATE($F$34,"_",G44),選手名簿!$A:$E,5,FALSE))=TRUE,"",VLOOKUP(CONCATENATE($F$34,"_",G44),選手名簿!$A:$E,5,FALSE))</f>
        <v/>
      </c>
      <c r="G44" s="100"/>
      <c r="H44" s="100"/>
      <c r="I44" s="100"/>
      <c r="J44" s="108"/>
      <c r="K44" s="100"/>
      <c r="L44" s="100"/>
      <c r="M44" s="100"/>
      <c r="N44" s="99" t="str">
        <f>IF(ISERROR(VLOOKUP(CONCATENATE($N$34,"_",M44),選手名簿!$A:$E,5,FALSE))=TRUE,"",VLOOKUP(CONCATENATE($N$34,"_",M44),選手名簿!$A:$E,5,FALSE))</f>
        <v/>
      </c>
      <c r="O44" s="213"/>
      <c r="U44" s="98" t="s">
        <v>159</v>
      </c>
      <c r="V44" s="99" t="str">
        <f>IF(ISERROR(VLOOKUP(CONCATENATE($V$34,"_",W44),選手名簿!$A:$E,5,FALSE))=TRUE,"",VLOOKUP(CONCATENATE($V$34,"_",W44),選手名簿!$A:$E,5,FALSE))</f>
        <v/>
      </c>
      <c r="W44" s="100"/>
      <c r="X44" s="100"/>
      <c r="Y44" s="100"/>
      <c r="Z44" s="108"/>
      <c r="AA44" s="100"/>
      <c r="AB44" s="100"/>
      <c r="AC44" s="100"/>
      <c r="AD44" s="99" t="str">
        <f>IF(ISERROR(VLOOKUP(CONCATENATE($AD$34,"_",AC44),選手名簿!$A:$E,5,FALSE))=TRUE,"",VLOOKUP(CONCATENATE($AD$34,"_",AC44),選手名簿!$A:$E,5,FALSE))</f>
        <v/>
      </c>
      <c r="AE44" s="213"/>
    </row>
    <row r="45" spans="1:31" ht="26.25" hidden="1" customHeight="1" x14ac:dyDescent="0.15">
      <c r="E45" s="98" t="s">
        <v>159</v>
      </c>
      <c r="F45" s="99" t="str">
        <f>IF(ISERROR(VLOOKUP(CONCATENATE($F$34,"_",G45),選手名簿!$A:$E,5,FALSE))=TRUE,"",VLOOKUP(CONCATENATE($F$34,"_",G45),選手名簿!$A:$E,5,FALSE))</f>
        <v/>
      </c>
      <c r="G45" s="100"/>
      <c r="H45" s="100"/>
      <c r="I45" s="100"/>
      <c r="J45" s="108"/>
      <c r="K45" s="100"/>
      <c r="L45" s="100"/>
      <c r="M45" s="100"/>
      <c r="N45" s="99" t="str">
        <f>IF(ISERROR(VLOOKUP(CONCATENATE($N$34,"_",M45),選手名簿!$A:$E,5,FALSE))=TRUE,"",VLOOKUP(CONCATENATE($N$34,"_",M45),選手名簿!$A:$E,5,FALSE))</f>
        <v/>
      </c>
      <c r="O45" s="213"/>
      <c r="U45" s="98" t="s">
        <v>159</v>
      </c>
      <c r="V45" s="99" t="str">
        <f>IF(ISERROR(VLOOKUP(CONCATENATE($V$34,"_",W45),選手名簿!$A:$E,5,FALSE))=TRUE,"",VLOOKUP(CONCATENATE($V$34,"_",W45),選手名簿!$A:$E,5,FALSE))</f>
        <v/>
      </c>
      <c r="W45" s="100"/>
      <c r="X45" s="100"/>
      <c r="Y45" s="100"/>
      <c r="Z45" s="108"/>
      <c r="AA45" s="100"/>
      <c r="AB45" s="100"/>
      <c r="AC45" s="100"/>
      <c r="AD45" s="99" t="str">
        <f>IF(ISERROR(VLOOKUP(CONCATENATE($AD$34,"_",AC45),選手名簿!$A:$E,5,FALSE))=TRUE,"",VLOOKUP(CONCATENATE($AD$34,"_",AC45),選手名簿!$A:$E,5,FALSE))</f>
        <v/>
      </c>
      <c r="AE45" s="213"/>
    </row>
    <row r="46" spans="1:31" ht="26.25" hidden="1" customHeight="1" x14ac:dyDescent="0.15">
      <c r="E46" s="98" t="s">
        <v>159</v>
      </c>
      <c r="F46" s="99" t="str">
        <f>IF(ISERROR(VLOOKUP(CONCATENATE($F$34,"_",G46),選手名簿!$A:$E,5,FALSE))=TRUE,"",VLOOKUP(CONCATENATE($F$34,"_",G46),選手名簿!$A:$E,5,FALSE))</f>
        <v/>
      </c>
      <c r="G46" s="100"/>
      <c r="H46" s="100"/>
      <c r="I46" s="100"/>
      <c r="J46" s="108"/>
      <c r="K46" s="100"/>
      <c r="L46" s="100"/>
      <c r="M46" s="100"/>
      <c r="N46" s="99" t="str">
        <f>IF(ISERROR(VLOOKUP(CONCATENATE($N$34,"_",M46),選手名簿!$A:$E,5,FALSE))=TRUE,"",VLOOKUP(CONCATENATE($N$34,"_",M46),選手名簿!$A:$E,5,FALSE))</f>
        <v/>
      </c>
      <c r="O46" s="213"/>
      <c r="U46" s="98" t="s">
        <v>159</v>
      </c>
      <c r="V46" s="99" t="str">
        <f>IF(ISERROR(VLOOKUP(CONCATENATE($V$34,"_",W46),選手名簿!$A:$E,5,FALSE))=TRUE,"",VLOOKUP(CONCATENATE($V$34,"_",W46),選手名簿!$A:$E,5,FALSE))</f>
        <v/>
      </c>
      <c r="W46" s="100"/>
      <c r="X46" s="100"/>
      <c r="Y46" s="100"/>
      <c r="Z46" s="108"/>
      <c r="AA46" s="100"/>
      <c r="AB46" s="100"/>
      <c r="AC46" s="100"/>
      <c r="AD46" s="99" t="str">
        <f>IF(ISERROR(VLOOKUP(CONCATENATE($AD$34,"_",AC46),選手名簿!$A:$E,5,FALSE))=TRUE,"",VLOOKUP(CONCATENATE($AD$34,"_",AC46),選手名簿!$A:$E,5,FALSE))</f>
        <v/>
      </c>
      <c r="AE46" s="213"/>
    </row>
    <row r="47" spans="1:31" ht="26.25" hidden="1" customHeight="1" thickBot="1" x14ac:dyDescent="0.2">
      <c r="E47" s="110" t="s">
        <v>159</v>
      </c>
      <c r="F47" s="111" t="str">
        <f>IF(ISERROR(VLOOKUP(CONCATENATE($F$34,"_",G47),選手名簿!$A:$E,5,FALSE))=TRUE,"",VLOOKUP(CONCATENATE($F$34,"_",G47),選手名簿!$A:$E,5,FALSE))</f>
        <v/>
      </c>
      <c r="G47" s="112"/>
      <c r="H47" s="112"/>
      <c r="I47" s="112"/>
      <c r="J47" s="113"/>
      <c r="K47" s="112"/>
      <c r="L47" s="112"/>
      <c r="M47" s="112"/>
      <c r="N47" s="111" t="str">
        <f>IF(ISERROR(VLOOKUP(CONCATENATE($N$34,"_",M47),選手名簿!$A:$E,5,FALSE))=TRUE,"",VLOOKUP(CONCATENATE($N$34,"_",M47),選手名簿!$A:$E,5,FALSE))</f>
        <v/>
      </c>
      <c r="O47" s="213"/>
      <c r="U47" s="110" t="s">
        <v>159</v>
      </c>
      <c r="V47" s="111" t="str">
        <f>IF(ISERROR(VLOOKUP(CONCATENATE($V$34,"_",W47),選手名簿!$A:$E,5,FALSE))=TRUE,"",VLOOKUP(CONCATENATE($V$34,"_",W47),選手名簿!$A:$E,5,FALSE))</f>
        <v/>
      </c>
      <c r="W47" s="112"/>
      <c r="X47" s="112"/>
      <c r="Y47" s="112"/>
      <c r="Z47" s="113"/>
      <c r="AA47" s="112"/>
      <c r="AB47" s="112"/>
      <c r="AC47" s="112"/>
      <c r="AD47" s="111" t="str">
        <f>IF(ISERROR(VLOOKUP(CONCATENATE($AD$34,"_",AC47),選手名簿!$A:$E,5,FALSE))=TRUE,"",VLOOKUP(CONCATENATE($AD$34,"_",AC47),選手名簿!$A:$E,5,FALSE))</f>
        <v/>
      </c>
      <c r="AE47" s="213"/>
    </row>
    <row r="48" spans="1:31" ht="27.4" customHeight="1" thickTop="1" x14ac:dyDescent="0.15">
      <c r="A48" s="1041" t="s">
        <v>285</v>
      </c>
      <c r="B48" s="1041"/>
      <c r="C48" s="1041"/>
      <c r="D48" s="1042"/>
      <c r="E48" s="218" t="s">
        <v>411</v>
      </c>
      <c r="F48" s="84" t="s">
        <v>216</v>
      </c>
      <c r="G48" s="84" t="s">
        <v>284</v>
      </c>
      <c r="H48" s="84" t="s">
        <v>149</v>
      </c>
      <c r="I48" s="220" t="s">
        <v>412</v>
      </c>
      <c r="J48" s="224"/>
      <c r="K48" s="220" t="s">
        <v>412</v>
      </c>
      <c r="L48" s="84" t="s">
        <v>149</v>
      </c>
      <c r="M48" s="84" t="s">
        <v>284</v>
      </c>
      <c r="N48" s="84" t="s">
        <v>216</v>
      </c>
      <c r="O48" s="223" t="s">
        <v>411</v>
      </c>
      <c r="Q48" s="1041" t="s">
        <v>285</v>
      </c>
      <c r="R48" s="1041"/>
      <c r="S48" s="1041"/>
      <c r="T48" s="1042"/>
      <c r="U48" s="218" t="s">
        <v>411</v>
      </c>
      <c r="V48" s="84" t="s">
        <v>216</v>
      </c>
      <c r="W48" s="84" t="s">
        <v>284</v>
      </c>
      <c r="X48" s="84" t="s">
        <v>149</v>
      </c>
      <c r="Y48" s="220" t="s">
        <v>412</v>
      </c>
      <c r="Z48" s="224"/>
      <c r="AA48" s="220" t="s">
        <v>412</v>
      </c>
      <c r="AB48" s="84" t="s">
        <v>149</v>
      </c>
      <c r="AC48" s="84" t="s">
        <v>284</v>
      </c>
      <c r="AD48" s="84" t="s">
        <v>216</v>
      </c>
      <c r="AE48" s="223" t="s">
        <v>411</v>
      </c>
    </row>
    <row r="49" spans="1:31" ht="26.25" customHeight="1" x14ac:dyDescent="0.15">
      <c r="A49" s="96" t="s">
        <v>255</v>
      </c>
      <c r="B49" s="1047"/>
      <c r="C49" s="1047"/>
      <c r="D49" s="1048"/>
      <c r="E49" s="98"/>
      <c r="F49" s="99" t="str">
        <f>IF(ISERROR(VLOOKUP(CONCATENATE($F$34,"_",G49),選手名簿!$A:$E,5,FALSE))=TRUE,"",VLOOKUP(CONCATENATE($F$34,"_",G49),選手名簿!$A:$E,5,FALSE))</f>
        <v/>
      </c>
      <c r="G49" s="100"/>
      <c r="H49" s="100"/>
      <c r="I49" s="100"/>
      <c r="J49" s="225"/>
      <c r="K49" s="100"/>
      <c r="L49" s="100"/>
      <c r="M49" s="100"/>
      <c r="N49" s="99" t="str">
        <f>IF(ISERROR(VLOOKUP(CONCATENATE($N$34,"_",M49),選手名簿!$A:$E,5,FALSE))=TRUE,"",VLOOKUP(CONCATENATE($N$34,"_",M49),選手名簿!$A:$E,5,FALSE))</f>
        <v/>
      </c>
      <c r="O49" s="214"/>
      <c r="Q49" s="96" t="s">
        <v>255</v>
      </c>
      <c r="R49" s="1047"/>
      <c r="S49" s="1047"/>
      <c r="T49" s="1048"/>
      <c r="U49" s="98"/>
      <c r="V49" s="99" t="str">
        <f>IF(ISERROR(VLOOKUP(CONCATENATE($V$34,"_",W49),選手名簿!$A:$E,5,FALSE))=TRUE,"",VLOOKUP(CONCATENATE($V$34,"_",W49),選手名簿!$A:$E,5,FALSE))</f>
        <v/>
      </c>
      <c r="W49" s="100"/>
      <c r="X49" s="100"/>
      <c r="Y49" s="100"/>
      <c r="Z49" s="225"/>
      <c r="AA49" s="100"/>
      <c r="AB49" s="100"/>
      <c r="AC49" s="100"/>
      <c r="AD49" s="99" t="str">
        <f>IF(ISERROR(VLOOKUP(CONCATENATE($AD$34,"_",AC49),選手名簿!$A:$E,5,FALSE))=TRUE,"",VLOOKUP(CONCATENATE($AD$34,"_",AC49),選手名簿!$A:$E,5,FALSE))</f>
        <v/>
      </c>
      <c r="AE49" s="214"/>
    </row>
    <row r="50" spans="1:31" ht="26.25" customHeight="1" x14ac:dyDescent="0.15">
      <c r="A50" s="96" t="s">
        <v>256</v>
      </c>
      <c r="B50" s="1035" t="str">
        <f>IF(ISERROR(VLOOKUP(B49,審判員!$A:$C,2,FALSE))=TRUE,"",VLOOKUP(B49,審判員!$A:$C,2,FALSE))</f>
        <v/>
      </c>
      <c r="C50" s="1036"/>
      <c r="D50" s="72" t="str">
        <f>IF(ISERROR(VLOOKUP(B49,審判員!$A:$C,3,FALSE))=TRUE,"",VLOOKUP(B49,審判員!$A:$C,3,FALSE))</f>
        <v/>
      </c>
      <c r="E50" s="98"/>
      <c r="F50" s="99" t="str">
        <f>IF(ISERROR(VLOOKUP(CONCATENATE($F$34,"_",G50),選手名簿!$A:$E,5,FALSE))=TRUE,"",VLOOKUP(CONCATENATE($F$34,"_",G50),選手名簿!$A:$E,5,FALSE))</f>
        <v/>
      </c>
      <c r="G50" s="100"/>
      <c r="H50" s="100"/>
      <c r="I50" s="100"/>
      <c r="J50" s="225"/>
      <c r="K50" s="100"/>
      <c r="L50" s="100"/>
      <c r="M50" s="100"/>
      <c r="N50" s="99" t="str">
        <f>IF(ISERROR(VLOOKUP(CONCATENATE($N$34,"_",M50),選手名簿!$A:$E,5,FALSE))=TRUE,"",VLOOKUP(CONCATENATE($N$34,"_",M50),選手名簿!$A:$E,5,FALSE))</f>
        <v/>
      </c>
      <c r="O50" s="214"/>
      <c r="Q50" s="96" t="s">
        <v>256</v>
      </c>
      <c r="R50" s="1035" t="str">
        <f>IF(ISERROR(VLOOKUP(R49,審判員!$A:$C,2,FALSE))=TRUE,"",VLOOKUP(R49,審判員!$A:$C,2,FALSE))</f>
        <v/>
      </c>
      <c r="S50" s="1036"/>
      <c r="T50" s="72" t="str">
        <f>IF(ISERROR(VLOOKUP(R49,審判員!$A:$C,3,FALSE))=TRUE,"",VLOOKUP(R49,審判員!$A:$C,3,FALSE))</f>
        <v/>
      </c>
      <c r="U50" s="98"/>
      <c r="V50" s="99" t="str">
        <f>IF(ISERROR(VLOOKUP(CONCATENATE($V$34,"_",W50),選手名簿!$A:$E,5,FALSE))=TRUE,"",VLOOKUP(CONCATENATE($V$34,"_",W50),選手名簿!$A:$E,5,FALSE))</f>
        <v/>
      </c>
      <c r="W50" s="100"/>
      <c r="X50" s="100"/>
      <c r="Y50" s="100"/>
      <c r="Z50" s="225"/>
      <c r="AA50" s="100"/>
      <c r="AB50" s="100"/>
      <c r="AC50" s="100"/>
      <c r="AD50" s="99" t="str">
        <f>IF(ISERROR(VLOOKUP(CONCATENATE($AD$34,"_",AC50),選手名簿!$A:$E,5,FALSE))=TRUE,"",VLOOKUP(CONCATENATE($AD$34,"_",AC50),選手名簿!$A:$E,5,FALSE))</f>
        <v/>
      </c>
      <c r="AE50" s="214"/>
    </row>
    <row r="51" spans="1:31" ht="26.25" customHeight="1" x14ac:dyDescent="0.15">
      <c r="A51" s="96" t="s">
        <v>255</v>
      </c>
      <c r="B51" s="1047"/>
      <c r="C51" s="1047"/>
      <c r="D51" s="1048"/>
      <c r="E51" s="98"/>
      <c r="F51" s="99" t="str">
        <f>IF(ISERROR(VLOOKUP(CONCATENATE($F$34,"_",G51),選手名簿!$A:$E,5,FALSE))=TRUE,"",VLOOKUP(CONCATENATE($F$34,"_",G51),選手名簿!$A:$E,5,FALSE))</f>
        <v/>
      </c>
      <c r="G51" s="100"/>
      <c r="H51" s="100"/>
      <c r="I51" s="100"/>
      <c r="J51" s="225"/>
      <c r="K51" s="100"/>
      <c r="L51" s="100"/>
      <c r="M51" s="100"/>
      <c r="N51" s="99" t="str">
        <f>IF(ISERROR(VLOOKUP(CONCATENATE($N$34,"_",M51),選手名簿!$A:$E,5,FALSE))=TRUE,"",VLOOKUP(CONCATENATE($N$34,"_",M51),選手名簿!$A:$E,5,FALSE))</f>
        <v/>
      </c>
      <c r="O51" s="214"/>
      <c r="Q51" s="96" t="s">
        <v>255</v>
      </c>
      <c r="R51" s="1047"/>
      <c r="S51" s="1047"/>
      <c r="T51" s="1048"/>
      <c r="U51" s="98"/>
      <c r="V51" s="99" t="str">
        <f>IF(ISERROR(VLOOKUP(CONCATENATE($V$34,"_",W51),選手名簿!$A:$E,5,FALSE))=TRUE,"",VLOOKUP(CONCATENATE($V$34,"_",W51),選手名簿!$A:$E,5,FALSE))</f>
        <v/>
      </c>
      <c r="W51" s="100"/>
      <c r="X51" s="100"/>
      <c r="Y51" s="100"/>
      <c r="Z51" s="225"/>
      <c r="AA51" s="100"/>
      <c r="AB51" s="100"/>
      <c r="AC51" s="100"/>
      <c r="AD51" s="99" t="str">
        <f>IF(ISERROR(VLOOKUP(CONCATENATE($AD$34,"_",AC51),選手名簿!$A:$E,5,FALSE))=TRUE,"",VLOOKUP(CONCATENATE($AD$34,"_",AC51),選手名簿!$A:$E,5,FALSE))</f>
        <v/>
      </c>
      <c r="AE51" s="214"/>
    </row>
    <row r="52" spans="1:31" ht="26.25" customHeight="1" x14ac:dyDescent="0.15">
      <c r="A52" s="96" t="s">
        <v>248</v>
      </c>
      <c r="B52" s="1035" t="str">
        <f>IF(ISERROR(VLOOKUP(B51,審判員!$A:$C,2,FALSE))=TRUE,"",VLOOKUP(B51,審判員!$A:$C,2,FALSE))</f>
        <v/>
      </c>
      <c r="C52" s="1036"/>
      <c r="D52" s="72" t="str">
        <f>IF(ISERROR(VLOOKUP(B51,審判員!$A:$C,3,FALSE))=TRUE,"",VLOOKUP(B51,審判員!$A:$C,3,FALSE))</f>
        <v/>
      </c>
      <c r="E52" s="98"/>
      <c r="F52" s="99" t="str">
        <f>IF(ISERROR(VLOOKUP(CONCATENATE($F$34,"_",G52),選手名簿!$A:$E,5,FALSE))=TRUE,"",VLOOKUP(CONCATENATE($F$34,"_",G52),選手名簿!$A:$E,5,FALSE))</f>
        <v/>
      </c>
      <c r="G52" s="100"/>
      <c r="H52" s="100"/>
      <c r="I52" s="100"/>
      <c r="J52" s="225"/>
      <c r="K52" s="100"/>
      <c r="L52" s="100"/>
      <c r="M52" s="100"/>
      <c r="N52" s="99" t="str">
        <f>IF(ISERROR(VLOOKUP(CONCATENATE($N$34,"_",M52),選手名簿!$A:$E,5,FALSE))=TRUE,"",VLOOKUP(CONCATENATE($N$34,"_",M52),選手名簿!$A:$E,5,FALSE))</f>
        <v/>
      </c>
      <c r="O52" s="214"/>
      <c r="Q52" s="96" t="s">
        <v>248</v>
      </c>
      <c r="R52" s="1035" t="str">
        <f>IF(ISERROR(VLOOKUP(R51,審判員!$A:$C,2,FALSE))=TRUE,"",VLOOKUP(R51,審判員!$A:$C,2,FALSE))</f>
        <v/>
      </c>
      <c r="S52" s="1036"/>
      <c r="T52" s="72" t="str">
        <f>IF(ISERROR(VLOOKUP(R51,審判員!$A:$C,3,FALSE))=TRUE,"",VLOOKUP(R51,審判員!$A:$C,3,FALSE))</f>
        <v/>
      </c>
      <c r="U52" s="98"/>
      <c r="V52" s="99" t="str">
        <f>IF(ISERROR(VLOOKUP(CONCATENATE($V$34,"_",W52),選手名簿!$A:$E,5,FALSE))=TRUE,"",VLOOKUP(CONCATENATE($V$34,"_",W52),選手名簿!$A:$E,5,FALSE))</f>
        <v/>
      </c>
      <c r="W52" s="100"/>
      <c r="X52" s="100"/>
      <c r="Y52" s="100"/>
      <c r="Z52" s="225"/>
      <c r="AA52" s="100"/>
      <c r="AB52" s="100"/>
      <c r="AC52" s="100"/>
      <c r="AD52" s="99" t="str">
        <f>IF(ISERROR(VLOOKUP(CONCATENATE($AD$34,"_",AC52),選手名簿!$A:$E,5,FALSE))=TRUE,"",VLOOKUP(CONCATENATE($AD$34,"_",AC52),選手名簿!$A:$E,5,FALSE))</f>
        <v/>
      </c>
      <c r="AE52" s="214"/>
    </row>
    <row r="53" spans="1:31" ht="26.25" customHeight="1" x14ac:dyDescent="0.15">
      <c r="A53" s="96" t="s">
        <v>255</v>
      </c>
      <c r="B53" s="1047"/>
      <c r="C53" s="1047"/>
      <c r="D53" s="1048"/>
      <c r="E53" s="98"/>
      <c r="F53" s="99" t="str">
        <f>IF(ISERROR(VLOOKUP(CONCATENATE($F$34,"_",G53),選手名簿!$A:$E,5,FALSE))=TRUE,"",VLOOKUP(CONCATENATE($F$34,"_",G53),選手名簿!$A:$E,5,FALSE))</f>
        <v/>
      </c>
      <c r="G53" s="100"/>
      <c r="H53" s="100"/>
      <c r="I53" s="100"/>
      <c r="J53" s="225"/>
      <c r="K53" s="100"/>
      <c r="L53" s="100"/>
      <c r="M53" s="100"/>
      <c r="N53" s="99" t="str">
        <f>IF(ISERROR(VLOOKUP(CONCATENATE($N$34,"_",M53),選手名簿!$A:$E,5,FALSE))=TRUE,"",VLOOKUP(CONCATENATE($N$34,"_",M53),選手名簿!$A:$E,5,FALSE))</f>
        <v/>
      </c>
      <c r="O53" s="214"/>
      <c r="Q53" s="96" t="s">
        <v>255</v>
      </c>
      <c r="R53" s="1047"/>
      <c r="S53" s="1047"/>
      <c r="T53" s="1048"/>
      <c r="U53" s="98"/>
      <c r="V53" s="99" t="str">
        <f>IF(ISERROR(VLOOKUP(CONCATENATE($V$34,"_",W53),選手名簿!$A:$E,5,FALSE))=TRUE,"",VLOOKUP(CONCATENATE($V$34,"_",W53),選手名簿!$A:$E,5,FALSE))</f>
        <v/>
      </c>
      <c r="W53" s="100"/>
      <c r="X53" s="100"/>
      <c r="Y53" s="100"/>
      <c r="Z53" s="225"/>
      <c r="AA53" s="100"/>
      <c r="AB53" s="100"/>
      <c r="AC53" s="100"/>
      <c r="AD53" s="99" t="str">
        <f>IF(ISERROR(VLOOKUP(CONCATENATE($AD$34,"_",AC53),選手名簿!$A:$E,5,FALSE))=TRUE,"",VLOOKUP(CONCATENATE($AD$34,"_",AC53),選手名簿!$A:$E,5,FALSE))</f>
        <v/>
      </c>
      <c r="AE53" s="214"/>
    </row>
    <row r="54" spans="1:31" ht="26.25" customHeight="1" x14ac:dyDescent="0.15">
      <c r="A54" s="96" t="s">
        <v>247</v>
      </c>
      <c r="B54" s="1035" t="str">
        <f>IF(ISERROR(VLOOKUP(B53,審判員!$A:$C,2,FALSE))=TRUE,"",VLOOKUP(B53,審判員!$A:$C,2,FALSE))</f>
        <v/>
      </c>
      <c r="C54" s="1036"/>
      <c r="D54" s="72" t="str">
        <f>IF(ISERROR(VLOOKUP(B53,審判員!$A:$C,3,FALSE))=TRUE,"",VLOOKUP(B53,審判員!$A:$C,3,FALSE))</f>
        <v/>
      </c>
      <c r="E54" s="98"/>
      <c r="F54" s="99" t="str">
        <f>IF(ISERROR(VLOOKUP(CONCATENATE($F$34,"_",G54),選手名簿!$A:$E,5,FALSE))=TRUE,"",VLOOKUP(CONCATENATE($F$34,"_",G54),選手名簿!$A:$E,5,FALSE))</f>
        <v/>
      </c>
      <c r="G54" s="100"/>
      <c r="H54" s="100"/>
      <c r="I54" s="100"/>
      <c r="J54" s="225"/>
      <c r="K54" s="100"/>
      <c r="L54" s="100"/>
      <c r="M54" s="100"/>
      <c r="N54" s="99" t="str">
        <f>IF(ISERROR(VLOOKUP(CONCATENATE($N$34,"_",M54),選手名簿!$A:$E,5,FALSE))=TRUE,"",VLOOKUP(CONCATENATE($N$34,"_",M54),選手名簿!$A:$E,5,FALSE))</f>
        <v/>
      </c>
      <c r="O54" s="214"/>
      <c r="Q54" s="96" t="s">
        <v>247</v>
      </c>
      <c r="R54" s="1035" t="str">
        <f>IF(ISERROR(VLOOKUP(R53,審判員!$A:$C,2,FALSE))=TRUE,"",VLOOKUP(R53,審判員!$A:$C,2,FALSE))</f>
        <v/>
      </c>
      <c r="S54" s="1036"/>
      <c r="T54" s="72" t="str">
        <f>IF(ISERROR(VLOOKUP(R53,審判員!$A:$C,3,FALSE))=TRUE,"",VLOOKUP(R53,審判員!$A:$C,3,FALSE))</f>
        <v/>
      </c>
      <c r="U54" s="98"/>
      <c r="V54" s="99" t="str">
        <f>IF(ISERROR(VLOOKUP(CONCATENATE($V$34,"_",W54),選手名簿!$A:$E,5,FALSE))=TRUE,"",VLOOKUP(CONCATENATE($V$34,"_",W54),選手名簿!$A:$E,5,FALSE))</f>
        <v/>
      </c>
      <c r="W54" s="100"/>
      <c r="X54" s="100"/>
      <c r="Y54" s="100"/>
      <c r="Z54" s="225"/>
      <c r="AA54" s="100"/>
      <c r="AB54" s="100"/>
      <c r="AC54" s="100"/>
      <c r="AD54" s="99" t="str">
        <f>IF(ISERROR(VLOOKUP(CONCATENATE($AD$34,"_",AC54),選手名簿!$A:$E,5,FALSE))=TRUE,"",VLOOKUP(CONCATENATE($AD$34,"_",AC54),選手名簿!$A:$E,5,FALSE))</f>
        <v/>
      </c>
      <c r="AE54" s="214"/>
    </row>
    <row r="55" spans="1:31" ht="26.25" customHeight="1" x14ac:dyDescent="0.15">
      <c r="A55" s="96" t="s">
        <v>255</v>
      </c>
      <c r="B55" s="1047"/>
      <c r="C55" s="1047"/>
      <c r="D55" s="1048"/>
      <c r="E55" s="98"/>
      <c r="F55" s="99" t="str">
        <f>IF(ISERROR(VLOOKUP(CONCATENATE($F$34,"_",G55),選手名簿!$A:$E,5,FALSE))=TRUE,"",VLOOKUP(CONCATENATE($F$34,"_",G55),選手名簿!$A:$E,5,FALSE))</f>
        <v/>
      </c>
      <c r="G55" s="100"/>
      <c r="H55" s="100"/>
      <c r="I55" s="100"/>
      <c r="J55" s="225"/>
      <c r="K55" s="100"/>
      <c r="L55" s="100"/>
      <c r="M55" s="100"/>
      <c r="N55" s="99" t="str">
        <f>IF(ISERROR(VLOOKUP(CONCATENATE($N$34,"_",M55),選手名簿!$A:$E,5,FALSE))=TRUE,"",VLOOKUP(CONCATENATE($N$34,"_",M55),選手名簿!$A:$E,5,FALSE))</f>
        <v/>
      </c>
      <c r="O55" s="214"/>
      <c r="Q55" s="96" t="s">
        <v>255</v>
      </c>
      <c r="R55" s="1047"/>
      <c r="S55" s="1047"/>
      <c r="T55" s="1048"/>
      <c r="U55" s="98"/>
      <c r="V55" s="99" t="str">
        <f>IF(ISERROR(VLOOKUP(CONCATENATE($V$34,"_",W55),選手名簿!$A:$E,5,FALSE))=TRUE,"",VLOOKUP(CONCATENATE($V$34,"_",W55),選手名簿!$A:$E,5,FALSE))</f>
        <v/>
      </c>
      <c r="W55" s="100"/>
      <c r="X55" s="100"/>
      <c r="Y55" s="100"/>
      <c r="Z55" s="225"/>
      <c r="AA55" s="100"/>
      <c r="AB55" s="100"/>
      <c r="AC55" s="100"/>
      <c r="AD55" s="99" t="str">
        <f>IF(ISERROR(VLOOKUP(CONCATENATE($AD$34,"_",AC55),選手名簿!$A:$E,5,FALSE))=TRUE,"",VLOOKUP(CONCATENATE($AD$34,"_",AC55),選手名簿!$A:$E,5,FALSE))</f>
        <v/>
      </c>
      <c r="AE55" s="214"/>
    </row>
    <row r="56" spans="1:31" ht="26.25" customHeight="1" thickBot="1" x14ac:dyDescent="0.2">
      <c r="A56" s="96" t="s">
        <v>246</v>
      </c>
      <c r="B56" s="1035" t="str">
        <f>IF(ISERROR(VLOOKUP(B55,審判員!$A:$C,2,FALSE))=TRUE,"",VLOOKUP(B55,審判員!$A:$C,2,FALSE))</f>
        <v/>
      </c>
      <c r="C56" s="1036"/>
      <c r="D56" s="72" t="str">
        <f>IF(ISERROR(VLOOKUP(B55,審判員!$A:$C,3,FALSE))=TRUE,"",VLOOKUP(B55,審判員!$A:$C,3,FALSE))</f>
        <v/>
      </c>
      <c r="E56" s="102"/>
      <c r="F56" s="103" t="str">
        <f>IF(ISERROR(VLOOKUP(CONCATENATE($F$34,"_",G56),選手名簿!$A:$E,5,FALSE))=TRUE,"",VLOOKUP(CONCATENATE($F$34,"_",G56),選手名簿!$A:$E,5,FALSE))</f>
        <v/>
      </c>
      <c r="G56" s="104"/>
      <c r="H56" s="104"/>
      <c r="I56" s="104"/>
      <c r="J56" s="226"/>
      <c r="K56" s="104"/>
      <c r="L56" s="104"/>
      <c r="M56" s="104"/>
      <c r="N56" s="103" t="str">
        <f>IF(ISERROR(VLOOKUP(CONCATENATE($N$34,"_",M56),選手名簿!$A:$E,5,FALSE))=TRUE,"",VLOOKUP(CONCATENATE($N$34,"_",M56),選手名簿!$A:$E,5,FALSE))</f>
        <v/>
      </c>
      <c r="O56" s="215"/>
      <c r="Q56" s="96" t="s">
        <v>246</v>
      </c>
      <c r="R56" s="1035" t="str">
        <f>IF(ISERROR(VLOOKUP(R55,審判員!$A:$C,2,FALSE))=TRUE,"",VLOOKUP(R55,審判員!$A:$C,2,FALSE))</f>
        <v/>
      </c>
      <c r="S56" s="1036"/>
      <c r="T56" s="72" t="str">
        <f>IF(ISERROR(VLOOKUP(R55,審判員!$A:$C,3,FALSE))=TRUE,"",VLOOKUP(R55,審判員!$A:$C,3,FALSE))</f>
        <v/>
      </c>
      <c r="U56" s="102"/>
      <c r="V56" s="103" t="str">
        <f>IF(ISERROR(VLOOKUP(CONCATENATE($V$34,"_",W56),選手名簿!$A:$E,5,FALSE))=TRUE,"",VLOOKUP(CONCATENATE($V$34,"_",W56),選手名簿!$A:$E,5,FALSE))</f>
        <v/>
      </c>
      <c r="W56" s="104"/>
      <c r="X56" s="104"/>
      <c r="Y56" s="104"/>
      <c r="Z56" s="226"/>
      <c r="AA56" s="104"/>
      <c r="AB56" s="104"/>
      <c r="AC56" s="104"/>
      <c r="AD56" s="103" t="str">
        <f>IF(ISERROR(VLOOKUP(CONCATENATE($AD$34,"_",AC56),選手名簿!$A:$E,5,FALSE))=TRUE,"",VLOOKUP(CONCATENATE($AD$34,"_",AC56),選手名簿!$A:$E,5,FALSE))</f>
        <v/>
      </c>
      <c r="AE56" s="215"/>
    </row>
    <row r="57" spans="1:31" ht="9.9499999999999993" customHeight="1" x14ac:dyDescent="0.15">
      <c r="E57" s="105"/>
      <c r="U57" s="105"/>
    </row>
    <row r="58" spans="1:31" ht="9.9499999999999993" customHeight="1" x14ac:dyDescent="0.15">
      <c r="E58" s="105"/>
      <c r="U58" s="105"/>
    </row>
    <row r="59" spans="1:31" ht="9.9499999999999993" customHeight="1" x14ac:dyDescent="0.15">
      <c r="E59" s="105"/>
      <c r="U59" s="105"/>
    </row>
    <row r="60" spans="1:31" ht="9.9499999999999993" customHeight="1" x14ac:dyDescent="0.15">
      <c r="E60" s="105"/>
      <c r="U60" s="105"/>
    </row>
    <row r="61" spans="1:31" ht="27.4" customHeight="1" thickBot="1" x14ac:dyDescent="0.2">
      <c r="B61" s="75" t="s">
        <v>231</v>
      </c>
      <c r="E61" s="105"/>
    </row>
    <row r="62" spans="1:31" ht="27.4" customHeight="1" x14ac:dyDescent="0.15">
      <c r="A62" s="221" t="s">
        <v>413</v>
      </c>
      <c r="B62" s="1054"/>
      <c r="C62" s="1055"/>
      <c r="D62" s="1056"/>
      <c r="E62" s="1049">
        <f>決勝トーナメント!U17</f>
        <v>0.46527777777777773</v>
      </c>
      <c r="F62" s="1133" t="str">
        <f>_xlfn.XLOOKUP(決勝トーナメント!C28,組合せ抽選用!$S:$S,組合せ抽選用!$U:$U)</f>
        <v>Match No：25 負</v>
      </c>
      <c r="G62" s="1026" t="str">
        <f>IF(I62="","",SUM(I62:I63))</f>
        <v/>
      </c>
      <c r="H62" s="1032" t="s">
        <v>240</v>
      </c>
      <c r="I62" s="81"/>
      <c r="J62" s="81" t="s">
        <v>120</v>
      </c>
      <c r="K62" s="81"/>
      <c r="L62" s="1032" t="s">
        <v>241</v>
      </c>
      <c r="M62" s="1026" t="str">
        <f>IF(K62="","",SUM(K62:K63))</f>
        <v/>
      </c>
      <c r="N62" s="1130" t="str">
        <f>_xlfn.XLOOKUP(決勝トーナメント!G28,組合せ抽選用!$S:$S,組合せ抽選用!$U:$U)</f>
        <v>Match No：26 負</v>
      </c>
      <c r="O62" s="1037"/>
    </row>
    <row r="63" spans="1:31" ht="27.4" customHeight="1" x14ac:dyDescent="0.15">
      <c r="A63" s="222" t="s">
        <v>414</v>
      </c>
      <c r="B63" s="1052"/>
      <c r="C63" s="1052"/>
      <c r="D63" s="1053"/>
      <c r="E63" s="1050"/>
      <c r="F63" s="1131"/>
      <c r="G63" s="1027"/>
      <c r="H63" s="1033"/>
      <c r="J63" s="75" t="s">
        <v>121</v>
      </c>
      <c r="L63" s="1033"/>
      <c r="M63" s="1027"/>
      <c r="N63" s="1131"/>
      <c r="O63" s="1038"/>
    </row>
    <row r="64" spans="1:31" ht="27.4" customHeight="1" thickBot="1" x14ac:dyDescent="0.2">
      <c r="A64" s="222" t="s">
        <v>415</v>
      </c>
      <c r="B64" s="1054"/>
      <c r="C64" s="1055"/>
      <c r="D64" s="1056"/>
      <c r="E64" s="1051"/>
      <c r="F64" s="1132"/>
      <c r="G64" s="1028"/>
      <c r="H64" s="1034"/>
      <c r="I64" s="82"/>
      <c r="J64" s="82" t="s">
        <v>214</v>
      </c>
      <c r="K64" s="82"/>
      <c r="L64" s="1034"/>
      <c r="M64" s="1028"/>
      <c r="N64" s="1132"/>
      <c r="O64" s="1039"/>
    </row>
    <row r="65" spans="1:15" ht="26.25" hidden="1" customHeight="1" thickTop="1" x14ac:dyDescent="0.15">
      <c r="E65" s="83"/>
      <c r="F65" s="84" t="s">
        <v>216</v>
      </c>
      <c r="G65" s="84" t="s">
        <v>284</v>
      </c>
      <c r="H65" s="84" t="s">
        <v>149</v>
      </c>
      <c r="I65" s="84"/>
      <c r="J65" s="106"/>
      <c r="K65" s="84"/>
      <c r="L65" s="84" t="s">
        <v>149</v>
      </c>
      <c r="M65" s="84" t="s">
        <v>284</v>
      </c>
      <c r="N65" s="84" t="s">
        <v>216</v>
      </c>
    </row>
    <row r="66" spans="1:15" ht="26.25" hidden="1" customHeight="1" x14ac:dyDescent="0.15">
      <c r="E66" s="98" t="s">
        <v>159</v>
      </c>
      <c r="F66" s="107" t="str">
        <f>IF(ISERROR(VLOOKUP(CONCATENATE($F$62,"_",G66),選手名簿!$A:$E,5,FALSE))=TRUE,"",VLOOKUP(CONCATENATE($F$62,"_",G66),選手名簿!$A:$E,5,FALSE))</f>
        <v/>
      </c>
      <c r="G66" s="100"/>
      <c r="H66" s="100"/>
      <c r="I66" s="100"/>
      <c r="J66" s="108"/>
      <c r="K66" s="100"/>
      <c r="L66" s="100"/>
      <c r="M66" s="100"/>
      <c r="N66" s="107" t="str">
        <f>IF(ISERROR(VLOOKUP(CONCATENATE($N$62,"_",M66),選手名簿!$A:$E,5,FALSE))=TRUE,"",VLOOKUP(CONCATENATE($N$62,"_",M66),選手名簿!$A:$E,5,FALSE))</f>
        <v/>
      </c>
      <c r="O66" s="212"/>
    </row>
    <row r="67" spans="1:15" ht="26.25" hidden="1" customHeight="1" x14ac:dyDescent="0.15">
      <c r="E67" s="98" t="s">
        <v>159</v>
      </c>
      <c r="F67" s="88" t="str">
        <f>IF(ISERROR(VLOOKUP(CONCATENATE($F$62,"_",G67),選手名簿!$A:$E,5,FALSE))=TRUE,"",VLOOKUP(CONCATENATE($F$62,"_",G67),選手名簿!$A:$E,5,FALSE))</f>
        <v/>
      </c>
      <c r="G67" s="100"/>
      <c r="H67" s="100"/>
      <c r="I67" s="100"/>
      <c r="J67" s="108"/>
      <c r="K67" s="100"/>
      <c r="L67" s="100"/>
      <c r="M67" s="100"/>
      <c r="N67" s="107" t="str">
        <f>IF(ISERROR(VLOOKUP(CONCATENATE($N$62,"_",M67),選手名簿!$A:$E,5,FALSE))=TRUE,"",VLOOKUP(CONCATENATE($N$62,"_",M67),選手名簿!$A:$E,5,FALSE))</f>
        <v/>
      </c>
      <c r="O67" s="212"/>
    </row>
    <row r="68" spans="1:15" ht="26.25" hidden="1" customHeight="1" x14ac:dyDescent="0.15">
      <c r="E68" s="98" t="s">
        <v>159</v>
      </c>
      <c r="F68" s="107" t="str">
        <f>IF(ISERROR(VLOOKUP(CONCATENATE($F$62,"_",G68),選手名簿!$A:$E,5,FALSE))=TRUE,"",VLOOKUP(CONCATENATE($F$62,"_",G68),選手名簿!$A:$E,5,FALSE))</f>
        <v/>
      </c>
      <c r="G68" s="100"/>
      <c r="H68" s="100"/>
      <c r="I68" s="100"/>
      <c r="J68" s="108"/>
      <c r="K68" s="100"/>
      <c r="L68" s="100"/>
      <c r="M68" s="100"/>
      <c r="N68" s="107" t="str">
        <f>IF(ISERROR(VLOOKUP(CONCATENATE($N$62,"_",M68),選手名簿!$A:$E,5,FALSE))=TRUE,"",VLOOKUP(CONCATENATE($N$62,"_",M68),選手名簿!$A:$E,5,FALSE))</f>
        <v/>
      </c>
      <c r="O68" s="212"/>
    </row>
    <row r="69" spans="1:15" ht="26.25" hidden="1" customHeight="1" x14ac:dyDescent="0.15">
      <c r="E69" s="98" t="s">
        <v>159</v>
      </c>
      <c r="F69" s="88" t="str">
        <f>IF(ISERROR(VLOOKUP(CONCATENATE($F$62,"_",G69),選手名簿!$A:$E,5,FALSE))=TRUE,"",VLOOKUP(CONCATENATE($F$62,"_",G69),選手名簿!$A:$E,5,FALSE))</f>
        <v/>
      </c>
      <c r="G69" s="100"/>
      <c r="H69" s="100"/>
      <c r="I69" s="100"/>
      <c r="J69" s="108"/>
      <c r="K69" s="100"/>
      <c r="L69" s="100"/>
      <c r="M69" s="100"/>
      <c r="N69" s="107" t="str">
        <f>IF(ISERROR(VLOOKUP(CONCATENATE($N$62,"_",M69),選手名簿!$A:$E,5,FALSE))=TRUE,"",VLOOKUP(CONCATENATE($N$62,"_",M69),選手名簿!$A:$E,5,FALSE))</f>
        <v/>
      </c>
      <c r="O69" s="212"/>
    </row>
    <row r="70" spans="1:15" ht="26.25" hidden="1" customHeight="1" x14ac:dyDescent="0.15">
      <c r="E70" s="98" t="s">
        <v>159</v>
      </c>
      <c r="F70" s="99" t="str">
        <f>IF(ISERROR(VLOOKUP(CONCATENATE($F$62,"_",G70),選手名簿!$A:$E,5,FALSE))=TRUE,"",VLOOKUP(CONCATENATE($F$62,"_",G70),選手名簿!$A:$E,5,FALSE))</f>
        <v/>
      </c>
      <c r="G70" s="100"/>
      <c r="H70" s="100"/>
      <c r="I70" s="100"/>
      <c r="J70" s="108"/>
      <c r="K70" s="100"/>
      <c r="L70" s="100"/>
      <c r="M70" s="100"/>
      <c r="N70" s="107" t="str">
        <f>IF(ISERROR(VLOOKUP(CONCATENATE($N$62,"_",M70),選手名簿!$A:$E,5,FALSE))=TRUE,"",VLOOKUP(CONCATENATE($N$62,"_",M70),選手名簿!$A:$E,5,FALSE))</f>
        <v/>
      </c>
      <c r="O70" s="213"/>
    </row>
    <row r="71" spans="1:15" ht="26.25" hidden="1" customHeight="1" x14ac:dyDescent="0.15">
      <c r="E71" s="98" t="s">
        <v>159</v>
      </c>
      <c r="F71" s="99" t="str">
        <f>IF(ISERROR(VLOOKUP(CONCATENATE($F$62,"_",G71),選手名簿!$A:$E,5,FALSE))=TRUE,"",VLOOKUP(CONCATENATE($F$62,"_",G71),選手名簿!$A:$E,5,FALSE))</f>
        <v/>
      </c>
      <c r="G71" s="100"/>
      <c r="H71" s="100"/>
      <c r="I71" s="100"/>
      <c r="J71" s="108"/>
      <c r="K71" s="100"/>
      <c r="L71" s="100"/>
      <c r="M71" s="100"/>
      <c r="N71" s="99" t="str">
        <f>IF(ISERROR(VLOOKUP(CONCATENATE($N$62,"_",M71),選手名簿!$A:$E,5,FALSE))=TRUE,"",VLOOKUP(CONCATENATE($N$62,"_",M71),選手名簿!$A:$E,5,FALSE))</f>
        <v/>
      </c>
      <c r="O71" s="213"/>
    </row>
    <row r="72" spans="1:15" ht="26.25" hidden="1" customHeight="1" x14ac:dyDescent="0.15">
      <c r="E72" s="98" t="s">
        <v>159</v>
      </c>
      <c r="F72" s="99" t="str">
        <f>IF(ISERROR(VLOOKUP(CONCATENATE($F$62,"_",G72),選手名簿!$A:$E,5,FALSE))=TRUE,"",VLOOKUP(CONCATENATE($F$62,"_",G72),選手名簿!$A:$E,5,FALSE))</f>
        <v/>
      </c>
      <c r="G72" s="100"/>
      <c r="H72" s="100"/>
      <c r="I72" s="100"/>
      <c r="J72" s="108"/>
      <c r="K72" s="100"/>
      <c r="L72" s="100"/>
      <c r="M72" s="100"/>
      <c r="N72" s="99" t="str">
        <f>IF(ISERROR(VLOOKUP(CONCATENATE($N$62,"_",M72),選手名簿!$A:$E,5,FALSE))=TRUE,"",VLOOKUP(CONCATENATE($N$62,"_",M72),選手名簿!$A:$E,5,FALSE))</f>
        <v/>
      </c>
      <c r="O72" s="213"/>
    </row>
    <row r="73" spans="1:15" ht="26.25" hidden="1" customHeight="1" x14ac:dyDescent="0.15">
      <c r="E73" s="98" t="s">
        <v>159</v>
      </c>
      <c r="F73" s="99" t="str">
        <f>IF(ISERROR(VLOOKUP(CONCATENATE($F$62,"_",G73),選手名簿!$A:$E,5,FALSE))=TRUE,"",VLOOKUP(CONCATENATE($F$62,"_",G73),選手名簿!$A:$E,5,FALSE))</f>
        <v/>
      </c>
      <c r="G73" s="100"/>
      <c r="H73" s="100"/>
      <c r="I73" s="100"/>
      <c r="J73" s="108"/>
      <c r="K73" s="100"/>
      <c r="L73" s="100"/>
      <c r="M73" s="100"/>
      <c r="N73" s="99" t="str">
        <f>IF(ISERROR(VLOOKUP(CONCATENATE($N$62,"_",M73),選手名簿!$A:$E,5,FALSE))=TRUE,"",VLOOKUP(CONCATENATE($N$62,"_",M73),選手名簿!$A:$E,5,FALSE))</f>
        <v/>
      </c>
      <c r="O73" s="213"/>
    </row>
    <row r="74" spans="1:15" ht="26.25" hidden="1" customHeight="1" x14ac:dyDescent="0.15">
      <c r="E74" s="98" t="s">
        <v>159</v>
      </c>
      <c r="F74" s="99" t="str">
        <f>IF(ISERROR(VLOOKUP(CONCATENATE($F$62,"_",G74),選手名簿!$A:$E,5,FALSE))=TRUE,"",VLOOKUP(CONCATENATE($F$62,"_",G74),選手名簿!$A:$E,5,FALSE))</f>
        <v/>
      </c>
      <c r="G74" s="100"/>
      <c r="H74" s="100"/>
      <c r="I74" s="100"/>
      <c r="J74" s="108"/>
      <c r="K74" s="100"/>
      <c r="L74" s="100"/>
      <c r="M74" s="100"/>
      <c r="N74" s="99" t="str">
        <f>IF(ISERROR(VLOOKUP(CONCATENATE($N$62,"_",M74),選手名簿!$A:$E,5,FALSE))=TRUE,"",VLOOKUP(CONCATENATE($N$62,"_",M74),選手名簿!$A:$E,5,FALSE))</f>
        <v/>
      </c>
      <c r="O74" s="213"/>
    </row>
    <row r="75" spans="1:15" ht="26.25" hidden="1" customHeight="1" thickBot="1" x14ac:dyDescent="0.2">
      <c r="E75" s="110" t="s">
        <v>159</v>
      </c>
      <c r="F75" s="111" t="str">
        <f>IF(ISERROR(VLOOKUP(CONCATENATE($F$62,"_",G75),選手名簿!$A:$E,5,FALSE))=TRUE,"",VLOOKUP(CONCATENATE($F$62,"_",G75),選手名簿!$A:$E,5,FALSE))</f>
        <v/>
      </c>
      <c r="G75" s="112"/>
      <c r="H75" s="112"/>
      <c r="I75" s="112"/>
      <c r="J75" s="113"/>
      <c r="K75" s="112"/>
      <c r="L75" s="112"/>
      <c r="M75" s="112"/>
      <c r="N75" s="111" t="str">
        <f>IF(ISERROR(VLOOKUP(CONCATENATE($N$62,"_",M75),選手名簿!$A:$E,5,FALSE))=TRUE,"",VLOOKUP(CONCATENATE($N$62,"_",M75),選手名簿!$A:$E,5,FALSE))</f>
        <v/>
      </c>
      <c r="O75" s="213"/>
    </row>
    <row r="76" spans="1:15" ht="27.4" customHeight="1" thickTop="1" x14ac:dyDescent="0.15">
      <c r="A76" s="1041" t="s">
        <v>285</v>
      </c>
      <c r="B76" s="1041"/>
      <c r="C76" s="1041"/>
      <c r="D76" s="1042"/>
      <c r="E76" s="218" t="s">
        <v>411</v>
      </c>
      <c r="F76" s="84" t="s">
        <v>216</v>
      </c>
      <c r="G76" s="84" t="s">
        <v>284</v>
      </c>
      <c r="H76" s="84" t="s">
        <v>149</v>
      </c>
      <c r="I76" s="220" t="s">
        <v>412</v>
      </c>
      <c r="J76" s="224"/>
      <c r="K76" s="220" t="s">
        <v>412</v>
      </c>
      <c r="L76" s="84" t="s">
        <v>149</v>
      </c>
      <c r="M76" s="84" t="s">
        <v>284</v>
      </c>
      <c r="N76" s="84" t="s">
        <v>216</v>
      </c>
      <c r="O76" s="223" t="s">
        <v>411</v>
      </c>
    </row>
    <row r="77" spans="1:15" ht="26.25" customHeight="1" x14ac:dyDescent="0.15">
      <c r="A77" s="96" t="s">
        <v>255</v>
      </c>
      <c r="B77" s="1047"/>
      <c r="C77" s="1047"/>
      <c r="D77" s="1048"/>
      <c r="E77" s="98"/>
      <c r="F77" s="99" t="str">
        <f>IF(ISERROR(VLOOKUP(CONCATENATE($F$62,"_",G77),選手名簿!$A:$E,5,FALSE))=TRUE,"",VLOOKUP(CONCATENATE($F$62,"_",G77),選手名簿!$A:$E,5,FALSE))</f>
        <v/>
      </c>
      <c r="G77" s="100"/>
      <c r="H77" s="100"/>
      <c r="I77" s="100"/>
      <c r="J77" s="225"/>
      <c r="K77" s="100"/>
      <c r="L77" s="100"/>
      <c r="M77" s="100"/>
      <c r="N77" s="99" t="str">
        <f>IF(ISERROR(VLOOKUP(CONCATENATE($N$62,"_",M77),選手名簿!$A:$E,5,FALSE))=TRUE,"",VLOOKUP(CONCATENATE($N$62,"_",M77),選手名簿!$A:$E,5,FALSE))</f>
        <v/>
      </c>
      <c r="O77" s="214"/>
    </row>
    <row r="78" spans="1:15" ht="26.25" customHeight="1" x14ac:dyDescent="0.15">
      <c r="A78" s="96" t="s">
        <v>256</v>
      </c>
      <c r="B78" s="1035" t="str">
        <f>IF(ISERROR(VLOOKUP(B77,審判員!$A:$C,2,FALSE))=TRUE,"",VLOOKUP(B77,審判員!$A:$C,2,FALSE))</f>
        <v/>
      </c>
      <c r="C78" s="1036"/>
      <c r="D78" s="72" t="str">
        <f>IF(ISERROR(VLOOKUP(B77,審判員!$A:$C,3,FALSE))=TRUE,"",VLOOKUP(B77,審判員!$A:$C,3,FALSE))</f>
        <v/>
      </c>
      <c r="E78" s="98"/>
      <c r="F78" s="99" t="str">
        <f>IF(ISERROR(VLOOKUP(CONCATENATE($F$62,"_",G78),選手名簿!$A:$E,5,FALSE))=TRUE,"",VLOOKUP(CONCATENATE($F$62,"_",G78),選手名簿!$A:$E,5,FALSE))</f>
        <v/>
      </c>
      <c r="G78" s="100"/>
      <c r="H78" s="100"/>
      <c r="I78" s="100"/>
      <c r="J78" s="225"/>
      <c r="K78" s="100"/>
      <c r="L78" s="100"/>
      <c r="M78" s="100"/>
      <c r="N78" s="99" t="str">
        <f>IF(ISERROR(VLOOKUP(CONCATENATE($N$62,"_",M78),選手名簿!$A:$E,5,FALSE))=TRUE,"",VLOOKUP(CONCATENATE($N$62,"_",M78),選手名簿!$A:$E,5,FALSE))</f>
        <v/>
      </c>
      <c r="O78" s="214"/>
    </row>
    <row r="79" spans="1:15" ht="26.25" customHeight="1" x14ac:dyDescent="0.15">
      <c r="A79" s="96" t="s">
        <v>255</v>
      </c>
      <c r="B79" s="1043"/>
      <c r="C79" s="1043"/>
      <c r="D79" s="1044"/>
      <c r="E79" s="98"/>
      <c r="F79" s="99" t="str">
        <f>IF(ISERROR(VLOOKUP(CONCATENATE($F$62,"_",G79),選手名簿!$A:$E,5,FALSE))=TRUE,"",VLOOKUP(CONCATENATE($F$62,"_",G79),選手名簿!$A:$E,5,FALSE))</f>
        <v/>
      </c>
      <c r="G79" s="100"/>
      <c r="H79" s="100"/>
      <c r="I79" s="100"/>
      <c r="J79" s="225"/>
      <c r="K79" s="100"/>
      <c r="L79" s="100"/>
      <c r="M79" s="100"/>
      <c r="N79" s="99" t="str">
        <f>IF(ISERROR(VLOOKUP(CONCATENATE($N$62,"_",M79),選手名簿!$A:$E,5,FALSE))=TRUE,"",VLOOKUP(CONCATENATE($N$62,"_",M79),選手名簿!$A:$E,5,FALSE))</f>
        <v/>
      </c>
      <c r="O79" s="214"/>
    </row>
    <row r="80" spans="1:15" ht="26.25" customHeight="1" x14ac:dyDescent="0.15">
      <c r="A80" s="96" t="s">
        <v>248</v>
      </c>
      <c r="B80" s="1045" t="str">
        <f>IF(ISERROR(VLOOKUP(B79,審判員!$A:$C,2,FALSE))=TRUE,"",VLOOKUP(B79,審判員!$A:$C,2,FALSE))</f>
        <v/>
      </c>
      <c r="C80" s="1046"/>
      <c r="D80" s="385" t="str">
        <f>IF(ISERROR(VLOOKUP(B79,審判員!$A:$C,3,FALSE))=TRUE,"",VLOOKUP(B79,審判員!$A:$C,3,FALSE))</f>
        <v/>
      </c>
      <c r="E80" s="98"/>
      <c r="F80" s="99" t="str">
        <f>IF(ISERROR(VLOOKUP(CONCATENATE($F$62,"_",G80),選手名簿!$A:$E,5,FALSE))=TRUE,"",VLOOKUP(CONCATENATE($F$62,"_",G80),選手名簿!$A:$E,5,FALSE))</f>
        <v/>
      </c>
      <c r="G80" s="100"/>
      <c r="H80" s="100"/>
      <c r="I80" s="100"/>
      <c r="J80" s="225"/>
      <c r="K80" s="100"/>
      <c r="L80" s="100"/>
      <c r="M80" s="100"/>
      <c r="N80" s="99" t="str">
        <f>IF(ISERROR(VLOOKUP(CONCATENATE($N$62,"_",M80),選手名簿!$A:$E,5,FALSE))=TRUE,"",VLOOKUP(CONCATENATE($N$62,"_",M80),選手名簿!$A:$E,5,FALSE))</f>
        <v/>
      </c>
      <c r="O80" s="214"/>
    </row>
    <row r="81" spans="1:15" ht="26.25" customHeight="1" x14ac:dyDescent="0.15">
      <c r="A81" s="96" t="s">
        <v>255</v>
      </c>
      <c r="B81" s="1043"/>
      <c r="C81" s="1043"/>
      <c r="D81" s="1044"/>
      <c r="E81" s="98"/>
      <c r="F81" s="99" t="str">
        <f>IF(ISERROR(VLOOKUP(CONCATENATE($F$62,"_",G81),選手名簿!$A:$E,5,FALSE))=TRUE,"",VLOOKUP(CONCATENATE($F$62,"_",G81),選手名簿!$A:$E,5,FALSE))</f>
        <v/>
      </c>
      <c r="G81" s="100"/>
      <c r="H81" s="100"/>
      <c r="I81" s="100"/>
      <c r="J81" s="225"/>
      <c r="K81" s="100"/>
      <c r="L81" s="100"/>
      <c r="M81" s="100"/>
      <c r="N81" s="99" t="str">
        <f>IF(ISERROR(VLOOKUP(CONCATENATE($N$62,"_",M81),選手名簿!$A:$E,5,FALSE))=TRUE,"",VLOOKUP(CONCATENATE($N$62,"_",M81),選手名簿!$A:$E,5,FALSE))</f>
        <v/>
      </c>
      <c r="O81" s="214"/>
    </row>
    <row r="82" spans="1:15" ht="26.25" customHeight="1" x14ac:dyDescent="0.15">
      <c r="A82" s="96" t="s">
        <v>247</v>
      </c>
      <c r="B82" s="1045" t="str">
        <f>IF(ISERROR(VLOOKUP(B81,審判員!$A:$C,2,FALSE))=TRUE,"",VLOOKUP(B81,審判員!$A:$C,2,FALSE))</f>
        <v/>
      </c>
      <c r="C82" s="1046"/>
      <c r="D82" s="385" t="str">
        <f>IF(ISERROR(VLOOKUP(B81,審判員!$A:$C,3,FALSE))=TRUE,"",VLOOKUP(B81,審判員!$A:$C,3,FALSE))</f>
        <v/>
      </c>
      <c r="E82" s="98"/>
      <c r="F82" s="99" t="str">
        <f>IF(ISERROR(VLOOKUP(CONCATENATE($F$62,"_",G82),選手名簿!$A:$E,5,FALSE))=TRUE,"",VLOOKUP(CONCATENATE($F$62,"_",G82),選手名簿!$A:$E,5,FALSE))</f>
        <v/>
      </c>
      <c r="G82" s="100"/>
      <c r="H82" s="100"/>
      <c r="I82" s="100"/>
      <c r="J82" s="225"/>
      <c r="K82" s="100"/>
      <c r="L82" s="100"/>
      <c r="M82" s="100"/>
      <c r="N82" s="99" t="str">
        <f>IF(ISERROR(VLOOKUP(CONCATENATE($N$62,"_",M82),選手名簿!$A:$E,5,FALSE))=TRUE,"",VLOOKUP(CONCATENATE($N$62,"_",M82),選手名簿!$A:$E,5,FALSE))</f>
        <v/>
      </c>
      <c r="O82" s="214"/>
    </row>
    <row r="83" spans="1:15" ht="26.25" customHeight="1" x14ac:dyDescent="0.15">
      <c r="A83" s="96" t="s">
        <v>255</v>
      </c>
      <c r="B83" s="1047"/>
      <c r="C83" s="1047"/>
      <c r="D83" s="1048"/>
      <c r="E83" s="98"/>
      <c r="F83" s="99" t="str">
        <f>IF(ISERROR(VLOOKUP(CONCATENATE($F$62,"_",G83),選手名簿!$A:$E,5,FALSE))=TRUE,"",VLOOKUP(CONCATENATE($F$62,"_",G83),選手名簿!$A:$E,5,FALSE))</f>
        <v/>
      </c>
      <c r="G83" s="100"/>
      <c r="H83" s="100"/>
      <c r="I83" s="100"/>
      <c r="J83" s="225"/>
      <c r="K83" s="100"/>
      <c r="L83" s="100"/>
      <c r="M83" s="100"/>
      <c r="N83" s="99" t="str">
        <f>IF(ISERROR(VLOOKUP(CONCATENATE($N$62,"_",M83),選手名簿!$A:$E,5,FALSE))=TRUE,"",VLOOKUP(CONCATENATE($N$62,"_",M83),選手名簿!$A:$E,5,FALSE))</f>
        <v/>
      </c>
      <c r="O83" s="214"/>
    </row>
    <row r="84" spans="1:15" ht="26.25" customHeight="1" thickBot="1" x14ac:dyDescent="0.2">
      <c r="A84" s="96" t="s">
        <v>246</v>
      </c>
      <c r="B84" s="1035" t="str">
        <f>IF(ISERROR(VLOOKUP(B83,審判員!$A:$C,2,FALSE))=TRUE,"",VLOOKUP(B83,審判員!$A:$C,2,FALSE))</f>
        <v/>
      </c>
      <c r="C84" s="1036"/>
      <c r="D84" s="72" t="str">
        <f>IF(ISERROR(VLOOKUP(B83,審判員!$A:$C,3,FALSE))=TRUE,"",VLOOKUP(B83,審判員!$A:$C,3,FALSE))</f>
        <v/>
      </c>
      <c r="E84" s="102"/>
      <c r="F84" s="103" t="str">
        <f>IF(ISERROR(VLOOKUP(CONCATENATE($F$62,"_",G84),選手名簿!$A:$E,5,FALSE))=TRUE,"",VLOOKUP(CONCATENATE($F$62,"_",G84),選手名簿!$A:$E,5,FALSE))</f>
        <v/>
      </c>
      <c r="G84" s="104"/>
      <c r="H84" s="104"/>
      <c r="I84" s="104"/>
      <c r="J84" s="226"/>
      <c r="K84" s="104"/>
      <c r="L84" s="104"/>
      <c r="M84" s="104"/>
      <c r="N84" s="103" t="str">
        <f>IF(ISERROR(VLOOKUP(CONCATENATE($N$62,"_",M84),選手名簿!$A:$E,5,FALSE))=TRUE,"",VLOOKUP(CONCATENATE($N$62,"_",M84),選手名簿!$A:$E,5,FALSE))</f>
        <v/>
      </c>
      <c r="O84" s="215"/>
    </row>
    <row r="85" spans="1:15" ht="9.9499999999999993" customHeight="1" x14ac:dyDescent="0.15">
      <c r="E85" s="105"/>
    </row>
    <row r="86" spans="1:15" ht="9.9499999999999993" customHeight="1" x14ac:dyDescent="0.15">
      <c r="E86" s="105"/>
    </row>
    <row r="87" spans="1:15" ht="9.9499999999999993" customHeight="1" x14ac:dyDescent="0.15">
      <c r="E87" s="105"/>
    </row>
    <row r="88" spans="1:15" ht="9.9499999999999993" customHeight="1" x14ac:dyDescent="0.15">
      <c r="E88" s="105"/>
    </row>
    <row r="89" spans="1:15" ht="27.4" customHeight="1" thickBot="1" x14ac:dyDescent="0.2">
      <c r="B89" s="75" t="s">
        <v>232</v>
      </c>
      <c r="E89" s="105"/>
    </row>
    <row r="90" spans="1:15" ht="27.4" customHeight="1" x14ac:dyDescent="0.15">
      <c r="A90" s="221" t="s">
        <v>413</v>
      </c>
      <c r="B90" s="1054"/>
      <c r="C90" s="1055"/>
      <c r="D90" s="1056"/>
      <c r="E90" s="1049">
        <f>決勝トーナメント!U21</f>
        <v>0.5</v>
      </c>
      <c r="F90" s="1133" t="str">
        <f>_xlfn.XLOOKUP(決勝トーナメント!K28,組合せ抽選用!$S:$S,組合せ抽選用!$U:$U)</f>
        <v>Match No：27 負</v>
      </c>
      <c r="G90" s="1026" t="str">
        <f>IF(I90="","",SUM(I90:I91))</f>
        <v/>
      </c>
      <c r="H90" s="1032" t="s">
        <v>240</v>
      </c>
      <c r="I90" s="81"/>
      <c r="J90" s="81" t="s">
        <v>120</v>
      </c>
      <c r="K90" s="81"/>
      <c r="L90" s="1032" t="s">
        <v>241</v>
      </c>
      <c r="M90" s="1026" t="str">
        <f>IF(K90="","",SUM(K90:K91))</f>
        <v/>
      </c>
      <c r="N90" s="1130" t="str">
        <f>_xlfn.XLOOKUP(決勝トーナメント!O28,組合せ抽選用!$S:$S,組合せ抽選用!$U:$U)</f>
        <v>Match No：28 負</v>
      </c>
      <c r="O90" s="1037"/>
    </row>
    <row r="91" spans="1:15" ht="27.4" customHeight="1" x14ac:dyDescent="0.15">
      <c r="A91" s="222" t="s">
        <v>414</v>
      </c>
      <c r="B91" s="1052"/>
      <c r="C91" s="1052"/>
      <c r="D91" s="1053"/>
      <c r="E91" s="1050"/>
      <c r="F91" s="1131"/>
      <c r="G91" s="1027"/>
      <c r="H91" s="1033"/>
      <c r="J91" s="75" t="s">
        <v>121</v>
      </c>
      <c r="L91" s="1033"/>
      <c r="M91" s="1027"/>
      <c r="N91" s="1131"/>
      <c r="O91" s="1038"/>
    </row>
    <row r="92" spans="1:15" ht="27.4" customHeight="1" thickBot="1" x14ac:dyDescent="0.2">
      <c r="A92" s="222" t="s">
        <v>415</v>
      </c>
      <c r="B92" s="1054"/>
      <c r="C92" s="1055"/>
      <c r="D92" s="1056"/>
      <c r="E92" s="1051"/>
      <c r="F92" s="1132"/>
      <c r="G92" s="1028"/>
      <c r="H92" s="1034"/>
      <c r="I92" s="82"/>
      <c r="J92" s="82" t="s">
        <v>214</v>
      </c>
      <c r="K92" s="82"/>
      <c r="L92" s="1034"/>
      <c r="M92" s="1028"/>
      <c r="N92" s="1132"/>
      <c r="O92" s="1039"/>
    </row>
    <row r="93" spans="1:15" ht="26.25" hidden="1" customHeight="1" x14ac:dyDescent="0.15">
      <c r="E93" s="83"/>
      <c r="F93" s="84" t="s">
        <v>216</v>
      </c>
      <c r="G93" s="84" t="s">
        <v>284</v>
      </c>
      <c r="H93" s="84" t="s">
        <v>149</v>
      </c>
      <c r="I93" s="84"/>
      <c r="J93" s="106"/>
      <c r="K93" s="84"/>
      <c r="L93" s="84" t="s">
        <v>149</v>
      </c>
      <c r="M93" s="84" t="s">
        <v>284</v>
      </c>
      <c r="N93" s="84" t="s">
        <v>216</v>
      </c>
    </row>
    <row r="94" spans="1:15" ht="26.25" hidden="1" customHeight="1" x14ac:dyDescent="0.15">
      <c r="E94" s="98" t="s">
        <v>159</v>
      </c>
      <c r="F94" s="107" t="str">
        <f>IF(ISERROR(VLOOKUP(CONCATENATE($F$90,"_",G94),選手名簿!$A:$E,5,FALSE))=TRUE,"",VLOOKUP(CONCATENATE($F$90,"_",G94),選手名簿!$A:$E,5,FALSE))</f>
        <v/>
      </c>
      <c r="G94" s="100"/>
      <c r="H94" s="100"/>
      <c r="I94" s="100"/>
      <c r="J94" s="108"/>
      <c r="K94" s="100"/>
      <c r="L94" s="100"/>
      <c r="M94" s="100"/>
      <c r="N94" s="107" t="str">
        <f>IF(ISERROR(VLOOKUP(CONCATENATE($N$90,"_",M94),選手名簿!$A:$E,5,FALSE))=TRUE,"",VLOOKUP(CONCATENATE($N$90,"_",M94),選手名簿!$A:$E,5,FALSE))</f>
        <v/>
      </c>
      <c r="O94" s="212"/>
    </row>
    <row r="95" spans="1:15" ht="26.25" hidden="1" customHeight="1" x14ac:dyDescent="0.15">
      <c r="E95" s="98" t="s">
        <v>159</v>
      </c>
      <c r="F95" s="88" t="str">
        <f>IF(ISERROR(VLOOKUP(CONCATENATE($F$90,"_",G95),選手名簿!$A:$E,5,FALSE))=TRUE,"",VLOOKUP(CONCATENATE($F$90,"_",G95),選手名簿!$A:$E,5,FALSE))</f>
        <v/>
      </c>
      <c r="G95" s="100"/>
      <c r="H95" s="100"/>
      <c r="I95" s="100"/>
      <c r="J95" s="108"/>
      <c r="K95" s="100"/>
      <c r="L95" s="100"/>
      <c r="M95" s="100"/>
      <c r="N95" s="107" t="str">
        <f>IF(ISERROR(VLOOKUP(CONCATENATE($N$90,"_",M95),選手名簿!$A:$E,5,FALSE))=TRUE,"",VLOOKUP(CONCATENATE($N$90,"_",M95),選手名簿!$A:$E,5,FALSE))</f>
        <v/>
      </c>
      <c r="O95" s="212"/>
    </row>
    <row r="96" spans="1:15" ht="26.25" hidden="1" customHeight="1" x14ac:dyDescent="0.15">
      <c r="E96" s="98" t="s">
        <v>159</v>
      </c>
      <c r="F96" s="107" t="str">
        <f>IF(ISERROR(VLOOKUP(CONCATENATE($F$90,"_",G96),選手名簿!$A:$E,5,FALSE))=TRUE,"",VLOOKUP(CONCATENATE($F$90,"_",G96),選手名簿!$A:$E,5,FALSE))</f>
        <v/>
      </c>
      <c r="G96" s="100"/>
      <c r="H96" s="100"/>
      <c r="I96" s="100"/>
      <c r="J96" s="108"/>
      <c r="K96" s="100"/>
      <c r="L96" s="100"/>
      <c r="M96" s="100"/>
      <c r="N96" s="107" t="str">
        <f>IF(ISERROR(VLOOKUP(CONCATENATE($N$90,"_",M96),選手名簿!$A:$E,5,FALSE))=TRUE,"",VLOOKUP(CONCATENATE($N$90,"_",M96),選手名簿!$A:$E,5,FALSE))</f>
        <v/>
      </c>
      <c r="O96" s="212"/>
    </row>
    <row r="97" spans="1:15" ht="26.25" hidden="1" customHeight="1" x14ac:dyDescent="0.15">
      <c r="E97" s="98" t="s">
        <v>159</v>
      </c>
      <c r="F97" s="88" t="str">
        <f>IF(ISERROR(VLOOKUP(CONCATENATE($F$90,"_",G97),選手名簿!$A:$E,5,FALSE))=TRUE,"",VLOOKUP(CONCATENATE($F$90,"_",G97),選手名簿!$A:$E,5,FALSE))</f>
        <v/>
      </c>
      <c r="G97" s="100"/>
      <c r="H97" s="100"/>
      <c r="I97" s="100"/>
      <c r="J97" s="108"/>
      <c r="K97" s="100"/>
      <c r="L97" s="100"/>
      <c r="M97" s="100"/>
      <c r="N97" s="107" t="str">
        <f>IF(ISERROR(VLOOKUP(CONCATENATE($N$90,"_",M97),選手名簿!$A:$E,5,FALSE))=TRUE,"",VLOOKUP(CONCATENATE($N$90,"_",M97),選手名簿!$A:$E,5,FALSE))</f>
        <v/>
      </c>
      <c r="O97" s="212"/>
    </row>
    <row r="98" spans="1:15" ht="26.25" hidden="1" customHeight="1" x14ac:dyDescent="0.15">
      <c r="E98" s="98" t="s">
        <v>159</v>
      </c>
      <c r="F98" s="99" t="str">
        <f>IF(ISERROR(VLOOKUP(CONCATENATE($F$90,"_",G98),選手名簿!$A:$E,5,FALSE))=TRUE,"",VLOOKUP(CONCATENATE($F$90,"_",G98),選手名簿!$A:$E,5,FALSE))</f>
        <v/>
      </c>
      <c r="G98" s="100"/>
      <c r="H98" s="100"/>
      <c r="I98" s="100"/>
      <c r="J98" s="108"/>
      <c r="K98" s="100"/>
      <c r="L98" s="100"/>
      <c r="M98" s="100"/>
      <c r="N98" s="107" t="str">
        <f>IF(ISERROR(VLOOKUP(CONCATENATE($N$90,"_",M98),選手名簿!$A:$E,5,FALSE))=TRUE,"",VLOOKUP(CONCATENATE($N$90,"_",M98),選手名簿!$A:$E,5,FALSE))</f>
        <v/>
      </c>
      <c r="O98" s="213"/>
    </row>
    <row r="99" spans="1:15" ht="26.25" hidden="1" customHeight="1" x14ac:dyDescent="0.15">
      <c r="E99" s="98" t="s">
        <v>159</v>
      </c>
      <c r="F99" s="99" t="str">
        <f>IF(ISERROR(VLOOKUP(CONCATENATE($F$90,"_",G99),選手名簿!$A:$E,5,FALSE))=TRUE,"",VLOOKUP(CONCATENATE($F$90,"_",G99),選手名簿!$A:$E,5,FALSE))</f>
        <v/>
      </c>
      <c r="G99" s="100"/>
      <c r="H99" s="100"/>
      <c r="I99" s="100"/>
      <c r="J99" s="108"/>
      <c r="K99" s="100"/>
      <c r="L99" s="100"/>
      <c r="M99" s="100"/>
      <c r="N99" s="99" t="str">
        <f>IF(ISERROR(VLOOKUP(CONCATENATE($N$90,"_",M99),選手名簿!$A:$E,5,FALSE))=TRUE,"",VLOOKUP(CONCATENATE($N$90,"_",M99),選手名簿!$A:$E,5,FALSE))</f>
        <v/>
      </c>
      <c r="O99" s="213"/>
    </row>
    <row r="100" spans="1:15" ht="26.25" hidden="1" customHeight="1" x14ac:dyDescent="0.15">
      <c r="E100" s="98" t="s">
        <v>159</v>
      </c>
      <c r="F100" s="99" t="str">
        <f>IF(ISERROR(VLOOKUP(CONCATENATE($F$90,"_",G100),選手名簿!$A:$E,5,FALSE))=TRUE,"",VLOOKUP(CONCATENATE($F$90,"_",G100),選手名簿!$A:$E,5,FALSE))</f>
        <v/>
      </c>
      <c r="G100" s="100"/>
      <c r="H100" s="100"/>
      <c r="I100" s="100"/>
      <c r="J100" s="108"/>
      <c r="K100" s="100"/>
      <c r="L100" s="100"/>
      <c r="M100" s="100"/>
      <c r="N100" s="99" t="str">
        <f>IF(ISERROR(VLOOKUP(CONCATENATE($N$90,"_",M100),選手名簿!$A:$E,5,FALSE))=TRUE,"",VLOOKUP(CONCATENATE($N$90,"_",M100),選手名簿!$A:$E,5,FALSE))</f>
        <v/>
      </c>
      <c r="O100" s="213"/>
    </row>
    <row r="101" spans="1:15" ht="26.25" hidden="1" customHeight="1" x14ac:dyDescent="0.15">
      <c r="E101" s="98" t="s">
        <v>159</v>
      </c>
      <c r="F101" s="99" t="str">
        <f>IF(ISERROR(VLOOKUP(CONCATENATE($F$90,"_",G101),選手名簿!$A:$E,5,FALSE))=TRUE,"",VLOOKUP(CONCATENATE($F$90,"_",G101),選手名簿!$A:$E,5,FALSE))</f>
        <v/>
      </c>
      <c r="G101" s="100"/>
      <c r="H101" s="100"/>
      <c r="I101" s="100"/>
      <c r="J101" s="108"/>
      <c r="K101" s="100"/>
      <c r="L101" s="100"/>
      <c r="M101" s="100"/>
      <c r="N101" s="99" t="str">
        <f>IF(ISERROR(VLOOKUP(CONCATENATE($N$90,"_",M101),選手名簿!$A:$E,5,FALSE))=TRUE,"",VLOOKUP(CONCATENATE($N$90,"_",M101),選手名簿!$A:$E,5,FALSE))</f>
        <v/>
      </c>
      <c r="O101" s="213"/>
    </row>
    <row r="102" spans="1:15" ht="26.25" hidden="1" customHeight="1" x14ac:dyDescent="0.15">
      <c r="E102" s="98" t="s">
        <v>159</v>
      </c>
      <c r="F102" s="99" t="str">
        <f>IF(ISERROR(VLOOKUP(CONCATENATE($F$90,"_",G102),選手名簿!$A:$E,5,FALSE))=TRUE,"",VLOOKUP(CONCATENATE($F$90,"_",G102),選手名簿!$A:$E,5,FALSE))</f>
        <v/>
      </c>
      <c r="G102" s="100"/>
      <c r="H102" s="100"/>
      <c r="I102" s="100"/>
      <c r="J102" s="108"/>
      <c r="K102" s="100"/>
      <c r="L102" s="100"/>
      <c r="M102" s="100"/>
      <c r="N102" s="99" t="str">
        <f>IF(ISERROR(VLOOKUP(CONCATENATE($N$90,"_",M102),選手名簿!$A:$E,5,FALSE))=TRUE,"",VLOOKUP(CONCATENATE($N$90,"_",M102),選手名簿!$A:$E,5,FALSE))</f>
        <v/>
      </c>
      <c r="O102" s="213"/>
    </row>
    <row r="103" spans="1:15" ht="26.25" hidden="1" customHeight="1" x14ac:dyDescent="0.15">
      <c r="E103" s="110" t="s">
        <v>159</v>
      </c>
      <c r="F103" s="111" t="str">
        <f>IF(ISERROR(VLOOKUP(CONCATENATE($F$90,"_",G103),選手名簿!$A:$E,5,FALSE))=TRUE,"",VLOOKUP(CONCATENATE($F$90,"_",G103),選手名簿!$A:$E,5,FALSE))</f>
        <v/>
      </c>
      <c r="G103" s="112"/>
      <c r="H103" s="112"/>
      <c r="I103" s="112"/>
      <c r="J103" s="113"/>
      <c r="K103" s="112"/>
      <c r="L103" s="112"/>
      <c r="M103" s="112"/>
      <c r="N103" s="111" t="str">
        <f>IF(ISERROR(VLOOKUP(CONCATENATE($N$90,"_",M103),選手名簿!$A:$E,5,FALSE))=TRUE,"",VLOOKUP(CONCATENATE($N$90,"_",M103),選手名簿!$A:$E,5,FALSE))</f>
        <v/>
      </c>
      <c r="O103" s="213"/>
    </row>
    <row r="104" spans="1:15" ht="27.4" customHeight="1" thickTop="1" x14ac:dyDescent="0.15">
      <c r="A104" s="1041" t="s">
        <v>285</v>
      </c>
      <c r="B104" s="1041"/>
      <c r="C104" s="1041"/>
      <c r="D104" s="1042"/>
      <c r="E104" s="218" t="s">
        <v>411</v>
      </c>
      <c r="F104" s="84" t="s">
        <v>216</v>
      </c>
      <c r="G104" s="84" t="s">
        <v>284</v>
      </c>
      <c r="H104" s="84" t="s">
        <v>149</v>
      </c>
      <c r="I104" s="220" t="s">
        <v>412</v>
      </c>
      <c r="J104" s="224"/>
      <c r="K104" s="220" t="s">
        <v>412</v>
      </c>
      <c r="L104" s="84" t="s">
        <v>149</v>
      </c>
      <c r="M104" s="84" t="s">
        <v>284</v>
      </c>
      <c r="N104" s="84" t="s">
        <v>216</v>
      </c>
      <c r="O104" s="223" t="s">
        <v>411</v>
      </c>
    </row>
    <row r="105" spans="1:15" ht="26.25" customHeight="1" x14ac:dyDescent="0.15">
      <c r="A105" s="96" t="s">
        <v>255</v>
      </c>
      <c r="B105" s="1047"/>
      <c r="C105" s="1047"/>
      <c r="D105" s="1048"/>
      <c r="E105" s="98"/>
      <c r="F105" s="99" t="str">
        <f>IF(ISERROR(VLOOKUP(CONCATENATE($F$90,"_",G105),選手名簿!$A:$E,5,FALSE))=TRUE,"",VLOOKUP(CONCATENATE($F$90,"_",G105),選手名簿!$A:$E,5,FALSE))</f>
        <v/>
      </c>
      <c r="G105" s="100"/>
      <c r="H105" s="100"/>
      <c r="I105" s="100"/>
      <c r="J105" s="225"/>
      <c r="K105" s="100"/>
      <c r="L105" s="100"/>
      <c r="M105" s="100"/>
      <c r="N105" s="99" t="str">
        <f>IF(ISERROR(VLOOKUP(CONCATENATE($N$90,"_",M105),選手名簿!$A:$E,5,FALSE))=TRUE,"",VLOOKUP(CONCATENATE($N$90,"_",M105),選手名簿!$A:$E,5,FALSE))</f>
        <v/>
      </c>
      <c r="O105" s="214"/>
    </row>
    <row r="106" spans="1:15" ht="26.25" customHeight="1" x14ac:dyDescent="0.15">
      <c r="A106" s="96" t="s">
        <v>256</v>
      </c>
      <c r="B106" s="1035" t="str">
        <f>IF(ISERROR(VLOOKUP(B105,審判員!$A:$C,2,FALSE))=TRUE,"",VLOOKUP(B105,審判員!$A:$C,2,FALSE))</f>
        <v/>
      </c>
      <c r="C106" s="1036"/>
      <c r="D106" s="72" t="str">
        <f>IF(ISERROR(VLOOKUP(B105,審判員!$A:$C,3,FALSE))=TRUE,"",VLOOKUP(B105,審判員!$A:$C,3,FALSE))</f>
        <v/>
      </c>
      <c r="E106" s="98"/>
      <c r="F106" s="99" t="str">
        <f>IF(ISERROR(VLOOKUP(CONCATENATE($F$90,"_",G106),選手名簿!$A:$E,5,FALSE))=TRUE,"",VLOOKUP(CONCATENATE($F$90,"_",G106),選手名簿!$A:$E,5,FALSE))</f>
        <v/>
      </c>
      <c r="G106" s="100"/>
      <c r="H106" s="100"/>
      <c r="I106" s="100"/>
      <c r="J106" s="225"/>
      <c r="K106" s="100"/>
      <c r="L106" s="100"/>
      <c r="M106" s="100"/>
      <c r="N106" s="99" t="str">
        <f>IF(ISERROR(VLOOKUP(CONCATENATE($N$90,"_",M106),選手名簿!$A:$E,5,FALSE))=TRUE,"",VLOOKUP(CONCATENATE($N$90,"_",M106),選手名簿!$A:$E,5,FALSE))</f>
        <v/>
      </c>
      <c r="O106" s="214"/>
    </row>
    <row r="107" spans="1:15" ht="26.25" customHeight="1" x14ac:dyDescent="0.15">
      <c r="A107" s="96" t="s">
        <v>255</v>
      </c>
      <c r="B107" s="1043"/>
      <c r="C107" s="1043"/>
      <c r="D107" s="1044"/>
      <c r="E107" s="98"/>
      <c r="F107" s="99" t="str">
        <f>IF(ISERROR(VLOOKUP(CONCATENATE($F$90,"_",G107),選手名簿!$A:$E,5,FALSE))=TRUE,"",VLOOKUP(CONCATENATE($F$90,"_",G107),選手名簿!$A:$E,5,FALSE))</f>
        <v/>
      </c>
      <c r="G107" s="100"/>
      <c r="H107" s="100"/>
      <c r="I107" s="100"/>
      <c r="J107" s="225"/>
      <c r="K107" s="100"/>
      <c r="L107" s="100"/>
      <c r="M107" s="100"/>
      <c r="N107" s="99" t="str">
        <f>IF(ISERROR(VLOOKUP(CONCATENATE($N$90,"_",M107),選手名簿!$A:$E,5,FALSE))=TRUE,"",VLOOKUP(CONCATENATE($N$90,"_",M107),選手名簿!$A:$E,5,FALSE))</f>
        <v/>
      </c>
      <c r="O107" s="214"/>
    </row>
    <row r="108" spans="1:15" ht="26.25" customHeight="1" x14ac:dyDescent="0.15">
      <c r="A108" s="96" t="s">
        <v>248</v>
      </c>
      <c r="B108" s="1045" t="str">
        <f>IF(ISERROR(VLOOKUP(B107,審判員!$A:$C,2,FALSE))=TRUE,"",VLOOKUP(B107,審判員!$A:$C,2,FALSE))</f>
        <v/>
      </c>
      <c r="C108" s="1046"/>
      <c r="D108" s="385" t="str">
        <f>IF(ISERROR(VLOOKUP(B107,審判員!$A:$C,3,FALSE))=TRUE,"",VLOOKUP(B107,審判員!$A:$C,3,FALSE))</f>
        <v/>
      </c>
      <c r="E108" s="98"/>
      <c r="F108" s="99" t="str">
        <f>IF(ISERROR(VLOOKUP(CONCATENATE($F$90,"_",G108),選手名簿!$A:$E,5,FALSE))=TRUE,"",VLOOKUP(CONCATENATE($F$90,"_",G108),選手名簿!$A:$E,5,FALSE))</f>
        <v/>
      </c>
      <c r="G108" s="100"/>
      <c r="H108" s="100"/>
      <c r="I108" s="100"/>
      <c r="J108" s="225"/>
      <c r="K108" s="100"/>
      <c r="L108" s="100"/>
      <c r="M108" s="100"/>
      <c r="N108" s="99" t="str">
        <f>IF(ISERROR(VLOOKUP(CONCATENATE($N$90,"_",M108),選手名簿!$A:$E,5,FALSE))=TRUE,"",VLOOKUP(CONCATENATE($N$90,"_",M108),選手名簿!$A:$E,5,FALSE))</f>
        <v/>
      </c>
      <c r="O108" s="214"/>
    </row>
    <row r="109" spans="1:15" ht="26.25" customHeight="1" x14ac:dyDescent="0.15">
      <c r="A109" s="96" t="s">
        <v>255</v>
      </c>
      <c r="B109" s="1043"/>
      <c r="C109" s="1043"/>
      <c r="D109" s="1044"/>
      <c r="E109" s="98"/>
      <c r="F109" s="99" t="str">
        <f>IF(ISERROR(VLOOKUP(CONCATENATE($F$90,"_",G109),選手名簿!$A:$E,5,FALSE))=TRUE,"",VLOOKUP(CONCATENATE($F$90,"_",G109),選手名簿!$A:$E,5,FALSE))</f>
        <v/>
      </c>
      <c r="G109" s="100"/>
      <c r="H109" s="100"/>
      <c r="I109" s="100"/>
      <c r="J109" s="225"/>
      <c r="K109" s="100"/>
      <c r="L109" s="100"/>
      <c r="M109" s="100"/>
      <c r="N109" s="99" t="str">
        <f>IF(ISERROR(VLOOKUP(CONCATENATE($N$90,"_",M109),選手名簿!$A:$E,5,FALSE))=TRUE,"",VLOOKUP(CONCATENATE($N$90,"_",M109),選手名簿!$A:$E,5,FALSE))</f>
        <v/>
      </c>
      <c r="O109" s="214"/>
    </row>
    <row r="110" spans="1:15" ht="26.25" customHeight="1" x14ac:dyDescent="0.15">
      <c r="A110" s="96" t="s">
        <v>247</v>
      </c>
      <c r="B110" s="1045" t="str">
        <f>IF(ISERROR(VLOOKUP(B109,審判員!$A:$C,2,FALSE))=TRUE,"",VLOOKUP(B109,審判員!$A:$C,2,FALSE))</f>
        <v/>
      </c>
      <c r="C110" s="1046"/>
      <c r="D110" s="385" t="str">
        <f>IF(ISERROR(VLOOKUP(B109,審判員!$A:$C,3,FALSE))=TRUE,"",VLOOKUP(B109,審判員!$A:$C,3,FALSE))</f>
        <v/>
      </c>
      <c r="E110" s="98"/>
      <c r="F110" s="99" t="str">
        <f>IF(ISERROR(VLOOKUP(CONCATENATE($F$90,"_",G110),選手名簿!$A:$E,5,FALSE))=TRUE,"",VLOOKUP(CONCATENATE($F$90,"_",G110),選手名簿!$A:$E,5,FALSE))</f>
        <v/>
      </c>
      <c r="G110" s="100"/>
      <c r="H110" s="100"/>
      <c r="I110" s="100"/>
      <c r="J110" s="225"/>
      <c r="K110" s="100"/>
      <c r="L110" s="100"/>
      <c r="M110" s="100"/>
      <c r="N110" s="99" t="str">
        <f>IF(ISERROR(VLOOKUP(CONCATENATE($N$90,"_",M110),選手名簿!$A:$E,5,FALSE))=TRUE,"",VLOOKUP(CONCATENATE($N$90,"_",M110),選手名簿!$A:$E,5,FALSE))</f>
        <v/>
      </c>
      <c r="O110" s="214"/>
    </row>
    <row r="111" spans="1:15" ht="26.25" customHeight="1" x14ac:dyDescent="0.15">
      <c r="A111" s="96" t="s">
        <v>255</v>
      </c>
      <c r="B111" s="1047"/>
      <c r="C111" s="1047"/>
      <c r="D111" s="1048"/>
      <c r="E111" s="98"/>
      <c r="F111" s="99" t="str">
        <f>IF(ISERROR(VLOOKUP(CONCATENATE($F$90,"_",G111),選手名簿!$A:$E,5,FALSE))=TRUE,"",VLOOKUP(CONCATENATE($F$90,"_",G111),選手名簿!$A:$E,5,FALSE))</f>
        <v/>
      </c>
      <c r="G111" s="100"/>
      <c r="H111" s="100"/>
      <c r="I111" s="100"/>
      <c r="J111" s="225"/>
      <c r="K111" s="100"/>
      <c r="L111" s="100"/>
      <c r="M111" s="100"/>
      <c r="N111" s="99" t="str">
        <f>IF(ISERROR(VLOOKUP(CONCATENATE($N$90,"_",M111),選手名簿!$A:$E,5,FALSE))=TRUE,"",VLOOKUP(CONCATENATE($N$90,"_",M111),選手名簿!$A:$E,5,FALSE))</f>
        <v/>
      </c>
      <c r="O111" s="214"/>
    </row>
    <row r="112" spans="1:15" ht="26.25" customHeight="1" thickBot="1" x14ac:dyDescent="0.2">
      <c r="A112" s="96" t="s">
        <v>246</v>
      </c>
      <c r="B112" s="1035" t="str">
        <f>IF(ISERROR(VLOOKUP(B111,審判員!$A:$C,2,FALSE))=TRUE,"",VLOOKUP(B111,審判員!$A:$C,2,FALSE))</f>
        <v/>
      </c>
      <c r="C112" s="1036"/>
      <c r="D112" s="72" t="str">
        <f>IF(ISERROR(VLOOKUP(B111,審判員!$A:$C,3,FALSE))=TRUE,"",VLOOKUP(B111,審判員!$A:$C,3,FALSE))</f>
        <v/>
      </c>
      <c r="E112" s="102"/>
      <c r="F112" s="103" t="str">
        <f>IF(ISERROR(VLOOKUP(CONCATENATE($F$90,"_",G112),選手名簿!$A:$E,5,FALSE))=TRUE,"",VLOOKUP(CONCATENATE($F$90,"_",G112),選手名簿!$A:$E,5,FALSE))</f>
        <v/>
      </c>
      <c r="G112" s="104"/>
      <c r="H112" s="104"/>
      <c r="I112" s="104"/>
      <c r="J112" s="226"/>
      <c r="K112" s="104"/>
      <c r="L112" s="104"/>
      <c r="M112" s="104"/>
      <c r="N112" s="103" t="str">
        <f>IF(ISERROR(VLOOKUP(CONCATENATE($N$90,"_",M112),選手名簿!$A:$E,5,FALSE))=TRUE,"",VLOOKUP(CONCATENATE($N$90,"_",M112),選手名簿!$A:$E,5,FALSE))</f>
        <v/>
      </c>
      <c r="O112" s="215"/>
    </row>
  </sheetData>
  <mergeCells count="124">
    <mergeCell ref="B6:D6"/>
    <mergeCell ref="R6:T6"/>
    <mergeCell ref="L6:L8"/>
    <mergeCell ref="M6:M8"/>
    <mergeCell ref="N6:N8"/>
    <mergeCell ref="U6:U8"/>
    <mergeCell ref="E6:E8"/>
    <mergeCell ref="B84:C84"/>
    <mergeCell ref="B26:C26"/>
    <mergeCell ref="B21:D21"/>
    <mergeCell ref="B22:C22"/>
    <mergeCell ref="R26:S26"/>
    <mergeCell ref="R21:T21"/>
    <mergeCell ref="R22:S22"/>
    <mergeCell ref="B23:D23"/>
    <mergeCell ref="R23:T23"/>
    <mergeCell ref="B7:D7"/>
    <mergeCell ref="B8:D8"/>
    <mergeCell ref="R7:T7"/>
    <mergeCell ref="R8:T8"/>
    <mergeCell ref="L62:L64"/>
    <mergeCell ref="F34:F36"/>
    <mergeCell ref="G34:G36"/>
    <mergeCell ref="H34:H36"/>
    <mergeCell ref="B111:D111"/>
    <mergeCell ref="B77:D77"/>
    <mergeCell ref="A76:D76"/>
    <mergeCell ref="B80:C80"/>
    <mergeCell ref="B108:C108"/>
    <mergeCell ref="B107:D107"/>
    <mergeCell ref="E90:E92"/>
    <mergeCell ref="F90:F92"/>
    <mergeCell ref="G90:G92"/>
    <mergeCell ref="B105:D105"/>
    <mergeCell ref="B78:C78"/>
    <mergeCell ref="B109:D109"/>
    <mergeCell ref="B106:C106"/>
    <mergeCell ref="B91:D91"/>
    <mergeCell ref="U34:U36"/>
    <mergeCell ref="V34:V36"/>
    <mergeCell ref="W34:W36"/>
    <mergeCell ref="X34:X36"/>
    <mergeCell ref="B49:D49"/>
    <mergeCell ref="O34:O36"/>
    <mergeCell ref="B52:C52"/>
    <mergeCell ref="B112:C112"/>
    <mergeCell ref="H90:H92"/>
    <mergeCell ref="L90:L92"/>
    <mergeCell ref="E62:E64"/>
    <mergeCell ref="F62:F64"/>
    <mergeCell ref="B63:D63"/>
    <mergeCell ref="B64:D64"/>
    <mergeCell ref="G62:G64"/>
    <mergeCell ref="H62:H64"/>
    <mergeCell ref="A104:D104"/>
    <mergeCell ref="B92:D92"/>
    <mergeCell ref="B90:D90"/>
    <mergeCell ref="B81:D81"/>
    <mergeCell ref="M90:M92"/>
    <mergeCell ref="B82:C82"/>
    <mergeCell ref="B110:C110"/>
    <mergeCell ref="B83:D83"/>
    <mergeCell ref="A1:J1"/>
    <mergeCell ref="K1:N1"/>
    <mergeCell ref="Q1:Z1"/>
    <mergeCell ref="AA1:AD1"/>
    <mergeCell ref="AB34:AB36"/>
    <mergeCell ref="AC34:AC36"/>
    <mergeCell ref="AD6:AD8"/>
    <mergeCell ref="X6:X8"/>
    <mergeCell ref="AB6:AB8"/>
    <mergeCell ref="R24:S24"/>
    <mergeCell ref="R25:T25"/>
    <mergeCell ref="B28:C28"/>
    <mergeCell ref="R28:S28"/>
    <mergeCell ref="V6:V8"/>
    <mergeCell ref="W6:W8"/>
    <mergeCell ref="F6:F8"/>
    <mergeCell ref="G6:G8"/>
    <mergeCell ref="H6:H8"/>
    <mergeCell ref="O6:O8"/>
    <mergeCell ref="B24:C24"/>
    <mergeCell ref="B25:D25"/>
    <mergeCell ref="AD34:AD36"/>
    <mergeCell ref="B35:D35"/>
    <mergeCell ref="B36:D36"/>
    <mergeCell ref="A20:D20"/>
    <mergeCell ref="Q20:T20"/>
    <mergeCell ref="A48:D48"/>
    <mergeCell ref="Q48:T48"/>
    <mergeCell ref="R55:T55"/>
    <mergeCell ref="B27:D27"/>
    <mergeCell ref="AE6:AE8"/>
    <mergeCell ref="AE34:AE36"/>
    <mergeCell ref="O90:O92"/>
    <mergeCell ref="N90:N92"/>
    <mergeCell ref="B79:D79"/>
    <mergeCell ref="M62:M64"/>
    <mergeCell ref="N62:N64"/>
    <mergeCell ref="B56:C56"/>
    <mergeCell ref="O62:O64"/>
    <mergeCell ref="R49:T49"/>
    <mergeCell ref="B50:C50"/>
    <mergeCell ref="B62:D62"/>
    <mergeCell ref="B34:D34"/>
    <mergeCell ref="R34:T34"/>
    <mergeCell ref="AC6:AC8"/>
    <mergeCell ref="R50:S50"/>
    <mergeCell ref="B51:D51"/>
    <mergeCell ref="R51:T51"/>
    <mergeCell ref="R56:S56"/>
    <mergeCell ref="B54:C54"/>
    <mergeCell ref="R54:S54"/>
    <mergeCell ref="B55:D55"/>
    <mergeCell ref="R27:T27"/>
    <mergeCell ref="R52:S52"/>
    <mergeCell ref="B53:D53"/>
    <mergeCell ref="R35:T35"/>
    <mergeCell ref="R36:T36"/>
    <mergeCell ref="R53:T53"/>
    <mergeCell ref="E34:E36"/>
    <mergeCell ref="L34:L36"/>
    <mergeCell ref="M34:M36"/>
    <mergeCell ref="N34:N36"/>
  </mergeCells>
  <phoneticPr fontId="5"/>
  <printOptions horizontalCentered="1" verticalCentered="1"/>
  <pageMargins left="0" right="0" top="0" bottom="0" header="0.51181102362204722" footer="0.51181102362204722"/>
  <pageSetup paperSize="9" orientation="landscape" horizontalDpi="1200" verticalDpi="1200" r:id="rId1"/>
  <headerFooter alignWithMargins="0"/>
  <extLst>
    <ext xmlns:x14="http://schemas.microsoft.com/office/spreadsheetml/2009/9/main" uri="{CCE6A557-97BC-4b89-ADB6-D9C93CAAB3DF}">
      <x14:dataValidations xmlns:xm="http://schemas.microsoft.com/office/excel/2006/main" count="3">
        <x14:dataValidation type="list" allowBlank="1" showInputMessage="1" showErrorMessage="1" xr:uid="{922A760F-43BB-49F6-9123-D14B9700EB4F}">
          <x14:formula1>
            <xm:f>審判員!$I$1:$I$3</xm:f>
          </x14:formula1>
          <xm:sqref>E21:E28 O21:O28 U21:U28 AE21:AE28 E49:E56 U49:U56 O49:O56 AE49:AE56 E77:E84 E105:E112 O77:O84 O105:O112</xm:sqref>
        </x14:dataValidation>
        <x14:dataValidation type="list" allowBlank="1" showInputMessage="1" showErrorMessage="1" xr:uid="{A822D21A-7125-4866-87FA-8141CB4F6281}">
          <x14:formula1>
            <xm:f>審判員!$K$1:$K$17</xm:f>
          </x14:formula1>
          <xm:sqref>I21:I28 K21:K28 Y21:Y28 AA21:AA28 I49:I56 K49:K56 Y49:Y56 AA49:AA56 I77:I84 K77:K84 I105:I112 K105:K112</xm:sqref>
        </x14:dataValidation>
        <x14:dataValidation type="list" allowBlank="1" showInputMessage="1" showErrorMessage="1" xr:uid="{AC469FEC-5CF5-46ED-8903-139BD9A51D7D}">
          <x14:formula1>
            <xm:f>項目!$G$1:$G$33</xm:f>
          </x14:formula1>
          <xm:sqref>B6:D8 R6:T8 R34:T36 B34:D36 B62:D62 B64:D64 B90:D90 B92:D92</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pageSetUpPr fitToPage="1"/>
  </sheetPr>
  <dimension ref="A1:BD77"/>
  <sheetViews>
    <sheetView showGridLines="0" zoomScale="70" zoomScaleNormal="70" zoomScaleSheetLayoutView="75" workbookViewId="0">
      <selection activeCell="A2" sqref="A2"/>
    </sheetView>
  </sheetViews>
  <sheetFormatPr defaultColWidth="3.875" defaultRowHeight="13.5" x14ac:dyDescent="0.15"/>
  <cols>
    <col min="1" max="41" width="3.875" style="422" customWidth="1"/>
    <col min="42" max="43" width="8.5" style="424" customWidth="1"/>
    <col min="44" max="44" width="15.625" style="424" customWidth="1"/>
    <col min="45" max="46" width="8.5" style="424" customWidth="1"/>
    <col min="47" max="49" width="3.5" style="422" customWidth="1"/>
    <col min="50" max="50" width="8.5" style="422" customWidth="1"/>
    <col min="51" max="51" width="15.625" style="424" customWidth="1"/>
    <col min="52" max="53" width="8.5" style="424" customWidth="1"/>
    <col min="54" max="57" width="8.5" style="422" customWidth="1"/>
    <col min="58" max="16384" width="3.875" style="422"/>
  </cols>
  <sheetData>
    <row r="1" spans="1:56" ht="30" customHeight="1" thickBot="1" x14ac:dyDescent="0.2">
      <c r="A1" s="1226" t="s">
        <v>85</v>
      </c>
      <c r="B1" s="1226"/>
      <c r="C1" s="1227"/>
      <c r="D1" s="1227"/>
      <c r="E1" s="1227"/>
      <c r="F1" s="1227"/>
      <c r="G1" s="1228" t="s">
        <v>242</v>
      </c>
      <c r="H1" s="1228"/>
      <c r="I1" s="1228"/>
      <c r="J1" s="1228"/>
      <c r="K1" s="1229">
        <v>29</v>
      </c>
      <c r="L1" s="1228"/>
      <c r="T1" s="423"/>
      <c r="U1" s="423"/>
      <c r="V1" s="423"/>
      <c r="W1" s="423"/>
      <c r="X1" s="423"/>
      <c r="Y1" s="423"/>
      <c r="AA1" s="423"/>
    </row>
    <row r="2" spans="1:56" ht="20.100000000000001" customHeight="1" x14ac:dyDescent="0.15">
      <c r="A2" s="1230" t="s">
        <v>86</v>
      </c>
      <c r="B2" s="1231"/>
      <c r="C2" s="1232" t="s">
        <v>8478</v>
      </c>
      <c r="D2" s="1233"/>
      <c r="E2" s="1233"/>
      <c r="F2" s="1233"/>
      <c r="G2" s="1233"/>
      <c r="H2" s="1233"/>
      <c r="I2" s="1233"/>
      <c r="J2" s="1233"/>
      <c r="K2" s="1233"/>
      <c r="L2" s="1233"/>
      <c r="M2" s="1233"/>
      <c r="N2" s="1234"/>
      <c r="O2" s="428" t="s">
        <v>87</v>
      </c>
      <c r="P2" s="1237">
        <v>2</v>
      </c>
      <c r="Q2" s="1237"/>
      <c r="R2" s="429" t="s">
        <v>243</v>
      </c>
      <c r="S2" s="430"/>
      <c r="T2" s="426"/>
      <c r="U2" s="426"/>
      <c r="V2" s="426"/>
      <c r="W2" s="426"/>
      <c r="X2" s="426"/>
      <c r="Y2" s="426"/>
      <c r="Z2" s="426"/>
      <c r="AA2" s="427"/>
      <c r="AB2" s="431" t="s">
        <v>88</v>
      </c>
      <c r="AC2" s="1242" t="s">
        <v>167</v>
      </c>
      <c r="AD2" s="1231"/>
      <c r="AE2" s="431" t="s">
        <v>89</v>
      </c>
      <c r="AF2" s="1244"/>
      <c r="AG2" s="1245"/>
      <c r="AH2" s="1245"/>
      <c r="AI2" s="1245"/>
      <c r="AJ2" s="1246"/>
    </row>
    <row r="3" spans="1:56" ht="20.100000000000001" customHeight="1" x14ac:dyDescent="0.15">
      <c r="A3" s="1215" t="s">
        <v>90</v>
      </c>
      <c r="B3" s="1180"/>
      <c r="C3" s="1220"/>
      <c r="D3" s="1221"/>
      <c r="E3" s="1221"/>
      <c r="F3" s="1221"/>
      <c r="G3" s="1221"/>
      <c r="H3" s="1221"/>
      <c r="I3" s="1221"/>
      <c r="J3" s="1221"/>
      <c r="K3" s="1221"/>
      <c r="L3" s="1221"/>
      <c r="M3" s="1221"/>
      <c r="N3" s="1222"/>
      <c r="O3" s="1182" t="s">
        <v>169</v>
      </c>
      <c r="P3" s="1184"/>
      <c r="Q3" s="1182" t="s">
        <v>170</v>
      </c>
      <c r="R3" s="1184"/>
      <c r="S3" s="1220" t="s">
        <v>8479</v>
      </c>
      <c r="T3" s="1221"/>
      <c r="U3" s="1221"/>
      <c r="V3" s="1221"/>
      <c r="W3" s="1221"/>
      <c r="X3" s="1221"/>
      <c r="Y3" s="1221"/>
      <c r="Z3" s="1221"/>
      <c r="AA3" s="1222"/>
      <c r="AB3" s="437" t="s">
        <v>91</v>
      </c>
      <c r="AC3" s="1243"/>
      <c r="AD3" s="1178"/>
      <c r="AE3" s="439" t="s">
        <v>92</v>
      </c>
      <c r="AF3" s="1223"/>
      <c r="AG3" s="1224"/>
      <c r="AH3" s="1224"/>
      <c r="AI3" s="1224"/>
      <c r="AJ3" s="1225"/>
    </row>
    <row r="4" spans="1:56" ht="20.100000000000001" customHeight="1" x14ac:dyDescent="0.15">
      <c r="A4" s="1179" t="s">
        <v>93</v>
      </c>
      <c r="B4" s="1178"/>
      <c r="C4" s="1235"/>
      <c r="D4" s="1236"/>
      <c r="E4" s="1236"/>
      <c r="F4" s="1236"/>
      <c r="G4" s="1236"/>
      <c r="H4" s="1236"/>
      <c r="I4" s="1236"/>
      <c r="J4" s="1236"/>
      <c r="K4" s="1236"/>
      <c r="L4" s="1236"/>
      <c r="M4" s="1236"/>
      <c r="N4" s="1177"/>
      <c r="O4" s="1173" t="s">
        <v>94</v>
      </c>
      <c r="P4" s="1178"/>
      <c r="Q4" s="1173" t="s">
        <v>24</v>
      </c>
      <c r="R4" s="1178"/>
      <c r="S4" s="1235" t="s">
        <v>417</v>
      </c>
      <c r="T4" s="1236"/>
      <c r="U4" s="1236"/>
      <c r="V4" s="1236"/>
      <c r="W4" s="1236"/>
      <c r="X4" s="1236"/>
      <c r="Y4" s="1236"/>
      <c r="Z4" s="1236"/>
      <c r="AA4" s="1177"/>
      <c r="AB4" s="437" t="s">
        <v>95</v>
      </c>
      <c r="AC4" s="1238" t="s">
        <v>297</v>
      </c>
      <c r="AD4" s="1169"/>
      <c r="AE4" s="439" t="s">
        <v>96</v>
      </c>
      <c r="AF4" s="1239"/>
      <c r="AG4" s="1240"/>
      <c r="AH4" s="1240"/>
      <c r="AI4" s="1240"/>
      <c r="AJ4" s="1241"/>
      <c r="AX4" s="434"/>
      <c r="AY4" s="446"/>
    </row>
    <row r="5" spans="1:56" ht="20.100000000000001" customHeight="1" x14ac:dyDescent="0.15">
      <c r="A5" s="1196" t="s">
        <v>90</v>
      </c>
      <c r="B5" s="1184"/>
      <c r="C5" s="1203" t="s">
        <v>6098</v>
      </c>
      <c r="D5" s="1204"/>
      <c r="E5" s="1204"/>
      <c r="F5" s="1204"/>
      <c r="G5" s="1204"/>
      <c r="H5" s="1204"/>
      <c r="I5" s="1205"/>
      <c r="J5" s="448" t="s">
        <v>97</v>
      </c>
      <c r="K5" s="436" t="s">
        <v>98</v>
      </c>
      <c r="L5" s="1170" t="s">
        <v>99</v>
      </c>
      <c r="M5" s="1212"/>
      <c r="N5" s="450" t="s">
        <v>100</v>
      </c>
      <c r="O5" s="451" t="s">
        <v>101</v>
      </c>
      <c r="P5" s="452" t="s">
        <v>102</v>
      </c>
      <c r="Q5" s="435" t="s">
        <v>103</v>
      </c>
      <c r="R5" s="448" t="s">
        <v>104</v>
      </c>
      <c r="S5" s="1213" t="s">
        <v>105</v>
      </c>
      <c r="T5" s="1214"/>
      <c r="U5" s="448" t="s">
        <v>106</v>
      </c>
      <c r="V5" s="453" t="s">
        <v>107</v>
      </c>
      <c r="W5" s="453"/>
      <c r="X5" s="454"/>
      <c r="Y5" s="453"/>
      <c r="Z5" s="455"/>
      <c r="AA5" s="456" t="s">
        <v>36</v>
      </c>
      <c r="AB5" s="453"/>
      <c r="AC5" s="453"/>
      <c r="AD5" s="453"/>
      <c r="AE5" s="455"/>
      <c r="AF5" s="456" t="s">
        <v>168</v>
      </c>
      <c r="AG5" s="453"/>
      <c r="AH5" s="453"/>
      <c r="AI5" s="453"/>
      <c r="AJ5" s="457"/>
      <c r="AX5" s="434"/>
      <c r="AY5" s="446"/>
    </row>
    <row r="6" spans="1:56" ht="20.100000000000001" customHeight="1" x14ac:dyDescent="0.15">
      <c r="A6" s="1215"/>
      <c r="B6" s="1193"/>
      <c r="C6" s="1206"/>
      <c r="D6" s="1207"/>
      <c r="E6" s="1207"/>
      <c r="F6" s="1207"/>
      <c r="G6" s="1207"/>
      <c r="H6" s="1207"/>
      <c r="I6" s="1208"/>
      <c r="J6" s="459"/>
      <c r="K6" s="458" t="s">
        <v>108</v>
      </c>
      <c r="L6" s="1170" t="s">
        <v>109</v>
      </c>
      <c r="M6" s="1212"/>
      <c r="N6" s="1216"/>
      <c r="O6" s="1217"/>
      <c r="P6" s="443" t="s">
        <v>298</v>
      </c>
      <c r="Q6" s="439"/>
      <c r="R6" s="459"/>
      <c r="S6" s="1247" t="s">
        <v>110</v>
      </c>
      <c r="T6" s="1248"/>
      <c r="U6" s="459"/>
      <c r="V6" s="1249"/>
      <c r="W6" s="1250"/>
      <c r="X6" s="1250"/>
      <c r="Y6" s="1250"/>
      <c r="Z6" s="1251"/>
      <c r="AA6" s="1249"/>
      <c r="AB6" s="1250"/>
      <c r="AC6" s="1250"/>
      <c r="AD6" s="1250"/>
      <c r="AE6" s="1251"/>
      <c r="AF6" s="1249"/>
      <c r="AG6" s="1250"/>
      <c r="AH6" s="1250"/>
      <c r="AI6" s="1250"/>
      <c r="AJ6" s="1252"/>
    </row>
    <row r="7" spans="1:56" ht="20.100000000000001" customHeight="1" x14ac:dyDescent="0.15">
      <c r="A7" s="1179" t="s">
        <v>111</v>
      </c>
      <c r="B7" s="1178"/>
      <c r="C7" s="1209"/>
      <c r="D7" s="1210"/>
      <c r="E7" s="1210"/>
      <c r="F7" s="1210"/>
      <c r="G7" s="1210"/>
      <c r="H7" s="1210"/>
      <c r="I7" s="1211"/>
      <c r="J7" s="461" t="s">
        <v>112</v>
      </c>
      <c r="K7" s="438" t="s">
        <v>113</v>
      </c>
      <c r="L7" s="1170" t="s">
        <v>114</v>
      </c>
      <c r="M7" s="1212"/>
      <c r="N7" s="1216"/>
      <c r="O7" s="1217"/>
      <c r="P7" s="443" t="s">
        <v>299</v>
      </c>
      <c r="Q7" s="437" t="s">
        <v>115</v>
      </c>
      <c r="R7" s="461" t="s">
        <v>116</v>
      </c>
      <c r="S7" s="1218" t="s">
        <v>117</v>
      </c>
      <c r="T7" s="1219"/>
      <c r="U7" s="461" t="s">
        <v>118</v>
      </c>
      <c r="V7" s="462"/>
      <c r="W7" s="462"/>
      <c r="X7" s="462"/>
      <c r="Y7" s="462"/>
      <c r="Z7" s="463"/>
      <c r="AA7" s="1253"/>
      <c r="AB7" s="1254"/>
      <c r="AC7" s="1254"/>
      <c r="AD7" s="1254"/>
      <c r="AE7" s="1255"/>
      <c r="AF7" s="464"/>
      <c r="AG7" s="462"/>
      <c r="AH7" s="462"/>
      <c r="AI7" s="462"/>
      <c r="AJ7" s="465"/>
    </row>
    <row r="8" spans="1:56" s="434" customFormat="1" ht="20.100000000000001" customHeight="1" x14ac:dyDescent="0.15">
      <c r="A8" s="1196" t="s">
        <v>119</v>
      </c>
      <c r="B8" s="1183"/>
      <c r="C8" s="1183"/>
      <c r="D8" s="466"/>
      <c r="E8" s="466"/>
      <c r="F8" s="466"/>
      <c r="G8" s="466"/>
      <c r="H8" s="466"/>
      <c r="I8" s="466"/>
      <c r="J8" s="466"/>
      <c r="K8" s="466"/>
      <c r="L8" s="1183"/>
      <c r="M8" s="1183"/>
      <c r="N8" s="1183"/>
      <c r="O8" s="1184"/>
      <c r="P8" s="1198">
        <f>SUM(Q8:Q11)</f>
        <v>0</v>
      </c>
      <c r="Q8" s="467"/>
      <c r="R8" s="1170" t="s">
        <v>120</v>
      </c>
      <c r="S8" s="1169"/>
      <c r="T8" s="467"/>
      <c r="U8" s="1198">
        <f>SUM(T8:T11)</f>
        <v>0</v>
      </c>
      <c r="V8" s="1182" t="s">
        <v>119</v>
      </c>
      <c r="W8" s="1183"/>
      <c r="X8" s="1183"/>
      <c r="Y8" s="466"/>
      <c r="Z8" s="466"/>
      <c r="AA8" s="466"/>
      <c r="AE8" s="466"/>
      <c r="AF8" s="466"/>
      <c r="AG8" s="1183"/>
      <c r="AH8" s="1183"/>
      <c r="AI8" s="1183"/>
      <c r="AJ8" s="1190"/>
      <c r="AP8" s="446"/>
      <c r="AQ8" s="446"/>
      <c r="AR8" s="446"/>
      <c r="AS8" s="446"/>
      <c r="AT8" s="446"/>
      <c r="AY8" s="446"/>
      <c r="AZ8" s="446"/>
      <c r="BA8" s="446"/>
    </row>
    <row r="9" spans="1:56" s="434" customFormat="1" ht="20.100000000000001" customHeight="1" x14ac:dyDescent="0.15">
      <c r="A9" s="433"/>
      <c r="B9" s="1202" t="str">
        <f>+AR13</f>
        <v>Match No：25　勝</v>
      </c>
      <c r="C9" s="1202"/>
      <c r="D9" s="1202"/>
      <c r="E9" s="1202"/>
      <c r="F9" s="1202"/>
      <c r="G9" s="1202"/>
      <c r="H9" s="1202"/>
      <c r="I9" s="1202"/>
      <c r="J9" s="1202"/>
      <c r="K9" s="1202"/>
      <c r="L9" s="1180">
        <f>AR14</f>
        <v>0</v>
      </c>
      <c r="M9" s="1180"/>
      <c r="N9" s="1180"/>
      <c r="O9" s="1193"/>
      <c r="P9" s="1199"/>
      <c r="Q9" s="467"/>
      <c r="R9" s="1170" t="s">
        <v>121</v>
      </c>
      <c r="S9" s="1169"/>
      <c r="T9" s="467"/>
      <c r="U9" s="1199"/>
      <c r="V9" s="439"/>
      <c r="W9" s="1202" t="str">
        <f>+AY13</f>
        <v>Match No：26　勝</v>
      </c>
      <c r="X9" s="1202"/>
      <c r="Y9" s="1202"/>
      <c r="Z9" s="1202"/>
      <c r="AA9" s="1202"/>
      <c r="AB9" s="1202"/>
      <c r="AC9" s="1202"/>
      <c r="AD9" s="1202"/>
      <c r="AE9" s="1202"/>
      <c r="AF9" s="1202"/>
      <c r="AG9" s="1180">
        <f>AY14</f>
        <v>0</v>
      </c>
      <c r="AH9" s="1180"/>
      <c r="AI9" s="1180"/>
      <c r="AJ9" s="1201"/>
      <c r="AP9" s="446"/>
      <c r="AQ9" s="446"/>
      <c r="AR9" s="446"/>
      <c r="AS9" s="446"/>
      <c r="AT9" s="446"/>
      <c r="AY9" s="446"/>
      <c r="AZ9" s="446"/>
      <c r="BA9" s="446"/>
    </row>
    <row r="10" spans="1:56" s="434" customFormat="1" ht="20.100000000000001" customHeight="1" x14ac:dyDescent="0.15">
      <c r="A10" s="442"/>
      <c r="B10" s="470"/>
      <c r="C10" s="470"/>
      <c r="D10" s="470"/>
      <c r="E10" s="470"/>
      <c r="F10" s="470"/>
      <c r="G10" s="470"/>
      <c r="H10" s="470"/>
      <c r="I10" s="470"/>
      <c r="J10" s="470"/>
      <c r="K10" s="470"/>
      <c r="L10" s="470"/>
      <c r="M10" s="1174" t="s">
        <v>300</v>
      </c>
      <c r="N10" s="1174"/>
      <c r="O10" s="1178"/>
      <c r="P10" s="1199"/>
      <c r="Q10" s="467"/>
      <c r="R10" s="1170" t="s">
        <v>122</v>
      </c>
      <c r="S10" s="1169"/>
      <c r="T10" s="467"/>
      <c r="U10" s="1199"/>
      <c r="V10" s="1173" t="s">
        <v>300</v>
      </c>
      <c r="W10" s="1174"/>
      <c r="X10" s="1174"/>
      <c r="Y10" s="470"/>
      <c r="Z10" s="470"/>
      <c r="AA10" s="470"/>
      <c r="AB10" s="470"/>
      <c r="AC10" s="470"/>
      <c r="AD10" s="470"/>
      <c r="AE10" s="470"/>
      <c r="AF10" s="470"/>
      <c r="AG10" s="470"/>
      <c r="AH10" s="470"/>
      <c r="AI10" s="470"/>
      <c r="AJ10" s="471"/>
      <c r="AP10" s="446"/>
      <c r="AQ10" s="446"/>
      <c r="AR10" s="446"/>
      <c r="AS10" s="446"/>
      <c r="AT10" s="446"/>
      <c r="AY10" s="446"/>
      <c r="AZ10" s="446"/>
      <c r="BA10" s="446"/>
    </row>
    <row r="11" spans="1:56" s="434" customFormat="1" ht="20.100000000000001" customHeight="1" x14ac:dyDescent="0.15">
      <c r="A11" s="472"/>
      <c r="B11" s="467"/>
      <c r="C11" s="467"/>
      <c r="D11" s="467"/>
      <c r="E11" s="467"/>
      <c r="F11" s="467"/>
      <c r="G11" s="467"/>
      <c r="H11" s="467"/>
      <c r="I11" s="467"/>
      <c r="J11" s="467"/>
      <c r="K11" s="473"/>
      <c r="L11" s="1170" t="s">
        <v>301</v>
      </c>
      <c r="M11" s="1169"/>
      <c r="N11" s="1166" t="s">
        <v>302</v>
      </c>
      <c r="O11" s="1166"/>
      <c r="P11" s="1199"/>
      <c r="Q11" s="467"/>
      <c r="R11" s="1170" t="s">
        <v>123</v>
      </c>
      <c r="S11" s="1169"/>
      <c r="T11" s="467"/>
      <c r="U11" s="1199"/>
      <c r="V11" s="1166" t="s">
        <v>302</v>
      </c>
      <c r="W11" s="1166"/>
      <c r="X11" s="1170" t="s">
        <v>301</v>
      </c>
      <c r="Y11" s="1169"/>
      <c r="Z11" s="467"/>
      <c r="AA11" s="467"/>
      <c r="AB11" s="467"/>
      <c r="AC11" s="467"/>
      <c r="AD11" s="467"/>
      <c r="AE11" s="467"/>
      <c r="AF11" s="467"/>
      <c r="AG11" s="467"/>
      <c r="AH11" s="467"/>
      <c r="AI11" s="467"/>
      <c r="AJ11" s="518"/>
      <c r="AP11" s="446"/>
      <c r="AQ11" s="446"/>
      <c r="AR11" s="446"/>
      <c r="AS11" s="446"/>
      <c r="AT11" s="446"/>
      <c r="AY11" s="446"/>
      <c r="AZ11" s="446"/>
      <c r="BA11" s="446"/>
    </row>
    <row r="12" spans="1:56" s="434" customFormat="1" ht="20.100000000000001" customHeight="1" x14ac:dyDescent="0.15">
      <c r="A12" s="472"/>
      <c r="B12" s="467"/>
      <c r="C12" s="475"/>
      <c r="D12" s="475"/>
      <c r="E12" s="475"/>
      <c r="F12" s="475"/>
      <c r="G12" s="467"/>
      <c r="H12" s="467"/>
      <c r="I12" s="467"/>
      <c r="J12" s="467"/>
      <c r="K12" s="473"/>
      <c r="L12" s="449" t="s">
        <v>303</v>
      </c>
      <c r="M12" s="443" t="s">
        <v>304</v>
      </c>
      <c r="N12" s="449" t="s">
        <v>124</v>
      </c>
      <c r="O12" s="443" t="s">
        <v>125</v>
      </c>
      <c r="P12" s="1200"/>
      <c r="Q12" s="467"/>
      <c r="R12" s="1170" t="s">
        <v>126</v>
      </c>
      <c r="S12" s="1169"/>
      <c r="T12" s="467"/>
      <c r="U12" s="1200"/>
      <c r="V12" s="449" t="s">
        <v>124</v>
      </c>
      <c r="W12" s="443" t="s">
        <v>125</v>
      </c>
      <c r="X12" s="449" t="s">
        <v>303</v>
      </c>
      <c r="Y12" s="443" t="s">
        <v>304</v>
      </c>
      <c r="Z12" s="467"/>
      <c r="AA12" s="467"/>
      <c r="AB12" s="467"/>
      <c r="AC12" s="467"/>
      <c r="AD12" s="467"/>
      <c r="AE12" s="467"/>
      <c r="AF12" s="467"/>
      <c r="AG12" s="467"/>
      <c r="AH12" s="533"/>
      <c r="AI12" s="467"/>
      <c r="AJ12" s="518"/>
      <c r="AP12" s="446"/>
      <c r="AQ12" s="446"/>
      <c r="AR12" s="446"/>
      <c r="AS12" s="446"/>
      <c r="AT12" s="446"/>
      <c r="AY12" s="446"/>
      <c r="AZ12" s="446"/>
      <c r="BA12" s="446"/>
    </row>
    <row r="13" spans="1:56" s="434" customFormat="1" ht="20.100000000000001" customHeight="1" x14ac:dyDescent="0.15">
      <c r="A13" s="447"/>
      <c r="B13" s="466"/>
      <c r="C13" s="1168" t="s">
        <v>127</v>
      </c>
      <c r="D13" s="1168"/>
      <c r="E13" s="1168"/>
      <c r="F13" s="1168"/>
      <c r="G13" s="1168"/>
      <c r="H13" s="1168"/>
      <c r="I13" s="1168"/>
      <c r="J13" s="1169"/>
      <c r="K13" s="477" t="s">
        <v>128</v>
      </c>
      <c r="L13" s="435"/>
      <c r="M13" s="466"/>
      <c r="N13" s="466"/>
      <c r="O13" s="466"/>
      <c r="P13" s="436"/>
      <c r="Q13" s="477" t="s">
        <v>134</v>
      </c>
      <c r="R13" s="435"/>
      <c r="S13" s="436"/>
      <c r="T13" s="477" t="s">
        <v>134</v>
      </c>
      <c r="U13" s="435"/>
      <c r="V13" s="466"/>
      <c r="W13" s="466"/>
      <c r="X13" s="466"/>
      <c r="Y13" s="436"/>
      <c r="Z13" s="477" t="s">
        <v>128</v>
      </c>
      <c r="AA13" s="1182" t="s">
        <v>127</v>
      </c>
      <c r="AB13" s="1183"/>
      <c r="AC13" s="1183"/>
      <c r="AD13" s="1183"/>
      <c r="AE13" s="1183"/>
      <c r="AF13" s="1183"/>
      <c r="AG13" s="1183"/>
      <c r="AH13" s="1183"/>
      <c r="AI13" s="466"/>
      <c r="AJ13" s="468"/>
      <c r="AP13" s="1194" t="s">
        <v>6</v>
      </c>
      <c r="AQ13" s="1195"/>
      <c r="AR13" s="402" t="s">
        <v>8482</v>
      </c>
      <c r="AS13" s="479"/>
      <c r="AT13" s="478"/>
      <c r="AX13" s="480" t="s">
        <v>6</v>
      </c>
      <c r="AY13" s="402" t="s">
        <v>8483</v>
      </c>
      <c r="AZ13" s="479"/>
      <c r="BA13" s="478"/>
    </row>
    <row r="14" spans="1:56" s="434" customFormat="1" ht="20.100000000000001" customHeight="1" x14ac:dyDescent="0.15">
      <c r="A14" s="1196" t="s">
        <v>129</v>
      </c>
      <c r="B14" s="1184"/>
      <c r="C14" s="1197" t="s">
        <v>130</v>
      </c>
      <c r="D14" s="1197"/>
      <c r="E14" s="1197" t="s">
        <v>130</v>
      </c>
      <c r="F14" s="1197"/>
      <c r="G14" s="1182" t="s">
        <v>125</v>
      </c>
      <c r="H14" s="1184"/>
      <c r="I14" s="1192" t="s">
        <v>131</v>
      </c>
      <c r="J14" s="1193"/>
      <c r="K14" s="481"/>
      <c r="L14" s="439"/>
      <c r="M14" s="434" t="s">
        <v>132</v>
      </c>
      <c r="N14" s="434" t="s">
        <v>133</v>
      </c>
      <c r="O14" s="434" t="s">
        <v>93</v>
      </c>
      <c r="P14" s="458"/>
      <c r="Q14" s="481"/>
      <c r="R14" s="1192" t="s">
        <v>135</v>
      </c>
      <c r="S14" s="1193"/>
      <c r="T14" s="481"/>
      <c r="U14" s="439"/>
      <c r="V14" s="434" t="s">
        <v>132</v>
      </c>
      <c r="W14" s="434" t="s">
        <v>133</v>
      </c>
      <c r="X14" s="434" t="s">
        <v>136</v>
      </c>
      <c r="Y14" s="458"/>
      <c r="Z14" s="481"/>
      <c r="AA14" s="1182" t="s">
        <v>131</v>
      </c>
      <c r="AB14" s="1184"/>
      <c r="AC14" s="1182" t="s">
        <v>125</v>
      </c>
      <c r="AD14" s="1184"/>
      <c r="AE14" s="1182" t="s">
        <v>130</v>
      </c>
      <c r="AF14" s="1184"/>
      <c r="AG14" s="1182" t="s">
        <v>130</v>
      </c>
      <c r="AH14" s="1184"/>
      <c r="AI14" s="1182" t="s">
        <v>129</v>
      </c>
      <c r="AJ14" s="1190"/>
      <c r="AP14" s="1194" t="s">
        <v>0</v>
      </c>
      <c r="AQ14" s="1195"/>
      <c r="AR14" s="482"/>
      <c r="AS14" s="454"/>
      <c r="AT14" s="454"/>
      <c r="AX14" s="480" t="s">
        <v>0</v>
      </c>
      <c r="AY14" s="482"/>
      <c r="AZ14" s="454"/>
      <c r="BA14" s="454"/>
    </row>
    <row r="15" spans="1:56" s="434" customFormat="1" ht="20.100000000000001" customHeight="1" x14ac:dyDescent="0.15">
      <c r="A15" s="1179" t="s">
        <v>137</v>
      </c>
      <c r="B15" s="1178"/>
      <c r="C15" s="1191" t="s">
        <v>125</v>
      </c>
      <c r="D15" s="1191"/>
      <c r="E15" s="1191" t="s">
        <v>131</v>
      </c>
      <c r="F15" s="1191"/>
      <c r="G15" s="1192" t="s">
        <v>138</v>
      </c>
      <c r="H15" s="1193"/>
      <c r="I15" s="1192" t="s">
        <v>138</v>
      </c>
      <c r="J15" s="1193"/>
      <c r="K15" s="483" t="s">
        <v>139</v>
      </c>
      <c r="L15" s="437"/>
      <c r="M15" s="470"/>
      <c r="N15" s="470"/>
      <c r="O15" s="470"/>
      <c r="P15" s="438"/>
      <c r="Q15" s="483" t="s">
        <v>140</v>
      </c>
      <c r="R15" s="437"/>
      <c r="S15" s="438"/>
      <c r="T15" s="483" t="s">
        <v>140</v>
      </c>
      <c r="U15" s="437"/>
      <c r="V15" s="470"/>
      <c r="W15" s="470"/>
      <c r="X15" s="470"/>
      <c r="Y15" s="438"/>
      <c r="Z15" s="483" t="s">
        <v>139</v>
      </c>
      <c r="AA15" s="1173" t="s">
        <v>138</v>
      </c>
      <c r="AB15" s="1178"/>
      <c r="AC15" s="1173" t="s">
        <v>138</v>
      </c>
      <c r="AD15" s="1178"/>
      <c r="AE15" s="1173" t="s">
        <v>131</v>
      </c>
      <c r="AF15" s="1178"/>
      <c r="AG15" s="1173" t="s">
        <v>125</v>
      </c>
      <c r="AH15" s="1178"/>
      <c r="AI15" s="1173" t="s">
        <v>137</v>
      </c>
      <c r="AJ15" s="1175"/>
      <c r="AP15" s="454"/>
      <c r="AQ15" s="454"/>
      <c r="AR15" s="454"/>
      <c r="AS15" s="454"/>
      <c r="AT15" s="454"/>
      <c r="AX15" s="454"/>
      <c r="AY15" s="454"/>
      <c r="AZ15" s="454"/>
      <c r="BA15" s="454"/>
    </row>
    <row r="16" spans="1:56" s="493" customFormat="1" ht="20.100000000000001" customHeight="1" x14ac:dyDescent="0.15">
      <c r="A16" s="484"/>
      <c r="B16" s="485">
        <f t="shared" ref="B16:B23" si="0">SUM(D16,F16,H16,J16)</f>
        <v>0</v>
      </c>
      <c r="C16" s="440"/>
      <c r="D16" s="460"/>
      <c r="E16" s="473"/>
      <c r="F16" s="486"/>
      <c r="G16" s="473"/>
      <c r="H16" s="486"/>
      <c r="I16" s="473"/>
      <c r="J16" s="486"/>
      <c r="K16" s="487" t="str">
        <f>IF(ISERROR(VLOOKUP(CONCATENATE($B$9,"_",Q16),選手名簿!$A:$G,7,FALSE))=TRUE,"",VLOOKUP(CONCATENATE($B$9,"_",Q16),選手名簿!$A:$G,7,FALSE))</f>
        <v/>
      </c>
      <c r="L16" s="1135" t="str">
        <f>IF(ISERROR(VLOOKUP(CONCATENATE($B$9,"_",Q16),選手名簿!$A:$E,5,FALSE))=TRUE,"",VLOOKUP(CONCATENATE($B$9,"_",Q16),選手名簿!$A:$E,5,FALSE))</f>
        <v/>
      </c>
      <c r="M16" s="1136"/>
      <c r="N16" s="1136"/>
      <c r="O16" s="1136"/>
      <c r="P16" s="1137"/>
      <c r="Q16" s="488"/>
      <c r="R16" s="489" t="str">
        <f>IF(ISERROR(VLOOKUP(CONCATENATE($B$9,"_",Q16),選手名簿!$A:$E,4,FALSE))=TRUE,"",VLOOKUP(CONCATENATE($B$9,"_",Q16),選手名簿!$A:$E,4,FALSE))</f>
        <v/>
      </c>
      <c r="S16" s="490" t="str">
        <f>IF(ISERROR(VLOOKUP(CONCATENATE($W$9,"_",T16),選手名簿!$A:$E,4,FALSE))=TRUE,"",VLOOKUP(CONCATENATE($W$9,"_",T16),選手名簿!$A:$E,4,FALSE))</f>
        <v/>
      </c>
      <c r="T16" s="491"/>
      <c r="U16" s="1135" t="str">
        <f>IF(ISERROR(VLOOKUP(CONCATENATE($W$9,"_",T16),選手名簿!$A:$E,5,FALSE))=TRUE,"",VLOOKUP(CONCATENATE($W$9,"_",T16),選手名簿!$A:$E,5,FALSE))</f>
        <v/>
      </c>
      <c r="V16" s="1136"/>
      <c r="W16" s="1136"/>
      <c r="X16" s="1136"/>
      <c r="Y16" s="1137"/>
      <c r="Z16" s="487" t="str">
        <f>IF(ISERROR(VLOOKUP(CONCATENATE($W$9,"_",T16),選手名簿!$A:$G,7,FALSE))=TRUE,"",VLOOKUP(CONCATENATE($W$9,"_",T16),選手名簿!$A:$G,7,FALSE))</f>
        <v/>
      </c>
      <c r="AA16" s="473"/>
      <c r="AB16" s="486"/>
      <c r="AC16" s="473"/>
      <c r="AD16" s="486"/>
      <c r="AE16" s="473"/>
      <c r="AF16" s="486"/>
      <c r="AG16" s="473"/>
      <c r="AH16" s="486"/>
      <c r="AI16" s="492"/>
      <c r="AJ16" s="474">
        <f t="shared" ref="AJ16:AJ23" si="1">SUM(AB16,AD16,AF16,AH16)</f>
        <v>0</v>
      </c>
      <c r="AN16" s="422"/>
      <c r="AO16" s="422"/>
      <c r="AP16" s="71"/>
      <c r="AQ16" s="71"/>
      <c r="AR16" s="71"/>
      <c r="AS16" s="71"/>
      <c r="AT16" s="71"/>
      <c r="AU16" s="422"/>
      <c r="AV16" s="71"/>
      <c r="AW16" s="422"/>
      <c r="AX16" s="422"/>
      <c r="AY16" s="424"/>
      <c r="AZ16" s="424"/>
      <c r="BA16" s="424"/>
      <c r="BB16" s="422"/>
      <c r="BC16" s="422"/>
      <c r="BD16" s="422"/>
    </row>
    <row r="17" spans="1:56" s="493" customFormat="1" ht="20.100000000000001" customHeight="1" x14ac:dyDescent="0.15">
      <c r="A17" s="484"/>
      <c r="B17" s="485">
        <f t="shared" si="0"/>
        <v>0</v>
      </c>
      <c r="C17" s="473"/>
      <c r="D17" s="494"/>
      <c r="E17" s="473"/>
      <c r="F17" s="486"/>
      <c r="G17" s="473"/>
      <c r="H17" s="486"/>
      <c r="I17" s="473"/>
      <c r="J17" s="486"/>
      <c r="K17" s="487" t="str">
        <f>IF(ISERROR(VLOOKUP(CONCATENATE($B$9,"_",Q17),選手名簿!$A:$G,7,FALSE))=TRUE,"",VLOOKUP(CONCATENATE($B$9,"_",Q17),選手名簿!$A:$G,7,FALSE))</f>
        <v/>
      </c>
      <c r="L17" s="1135" t="str">
        <f>IF(ISERROR(VLOOKUP(CONCATENATE($B$9,"_",Q17),選手名簿!$A:$E,5,FALSE))=TRUE,"",VLOOKUP(CONCATENATE($B$9,"_",Q17),選手名簿!$A:$E,5,FALSE))</f>
        <v/>
      </c>
      <c r="M17" s="1136"/>
      <c r="N17" s="1136"/>
      <c r="O17" s="1136"/>
      <c r="P17" s="1137"/>
      <c r="Q17" s="488"/>
      <c r="R17" s="489" t="str">
        <f>IF(ISERROR(VLOOKUP(CONCATENATE($B$9,"_",Q17),選手名簿!$A:$E,4,FALSE))=TRUE,"",VLOOKUP(CONCATENATE($B$9,"_",Q17),選手名簿!$A:$E,4,FALSE))</f>
        <v/>
      </c>
      <c r="S17" s="490" t="str">
        <f>IF(ISERROR(VLOOKUP(CONCATENATE($W$9,"_",T17),選手名簿!$A:$E,4,FALSE))=TRUE,"",VLOOKUP(CONCATENATE($W$9,"_",T17),選手名簿!$A:$E,4,FALSE))</f>
        <v/>
      </c>
      <c r="T17" s="491"/>
      <c r="U17" s="1135" t="str">
        <f>IF(ISERROR(VLOOKUP(CONCATENATE($W$9,"_",T17),選手名簿!$A:$E,5,FALSE))=TRUE,"",VLOOKUP(CONCATENATE($W$9,"_",T17),選手名簿!$A:$E,5,FALSE))</f>
        <v/>
      </c>
      <c r="V17" s="1136"/>
      <c r="W17" s="1136"/>
      <c r="X17" s="1136"/>
      <c r="Y17" s="1137"/>
      <c r="Z17" s="487" t="str">
        <f>IF(ISERROR(VLOOKUP(CONCATENATE($W$9,"_",T17),選手名簿!$A:$G,7,FALSE))=TRUE,"",VLOOKUP(CONCATENATE($W$9,"_",T17),選手名簿!$A:$G,7,FALSE))</f>
        <v/>
      </c>
      <c r="AA17" s="473"/>
      <c r="AB17" s="486"/>
      <c r="AC17" s="473"/>
      <c r="AD17" s="486"/>
      <c r="AE17" s="473"/>
      <c r="AF17" s="486"/>
      <c r="AG17" s="473"/>
      <c r="AH17" s="486"/>
      <c r="AI17" s="492"/>
      <c r="AJ17" s="474">
        <f t="shared" si="1"/>
        <v>0</v>
      </c>
      <c r="AP17" s="71"/>
      <c r="AQ17" s="71"/>
      <c r="AR17" s="71"/>
      <c r="AS17" s="71"/>
      <c r="AT17" s="71"/>
      <c r="AV17" s="71"/>
      <c r="AX17" s="422"/>
      <c r="AY17" s="424"/>
      <c r="AZ17" s="424"/>
      <c r="BA17" s="424"/>
      <c r="BB17" s="422"/>
    </row>
    <row r="18" spans="1:56" s="493" customFormat="1" ht="20.100000000000001" customHeight="1" x14ac:dyDescent="0.15">
      <c r="A18" s="484"/>
      <c r="B18" s="485">
        <f t="shared" si="0"/>
        <v>0</v>
      </c>
      <c r="C18" s="473"/>
      <c r="D18" s="460"/>
      <c r="E18" s="473"/>
      <c r="F18" s="486"/>
      <c r="G18" s="473"/>
      <c r="H18" s="486"/>
      <c r="I18" s="473"/>
      <c r="J18" s="486"/>
      <c r="K18" s="487" t="str">
        <f>IF(ISERROR(VLOOKUP(CONCATENATE($B$9,"_",Q18),選手名簿!$A:$G,7,FALSE))=TRUE,"",VLOOKUP(CONCATENATE($B$9,"_",Q18),選手名簿!$A:$G,7,FALSE))</f>
        <v/>
      </c>
      <c r="L18" s="1135" t="str">
        <f>IF(ISERROR(VLOOKUP(CONCATENATE($B$9,"_",Q18),選手名簿!$A:$E,5,FALSE))=TRUE,"",VLOOKUP(CONCATENATE($B$9,"_",Q18),選手名簿!$A:$E,5,FALSE))</f>
        <v/>
      </c>
      <c r="M18" s="1136"/>
      <c r="N18" s="1136"/>
      <c r="O18" s="1136"/>
      <c r="P18" s="1137"/>
      <c r="Q18" s="488"/>
      <c r="R18" s="489" t="str">
        <f>IF(ISERROR(VLOOKUP(CONCATENATE($B$9,"_",Q18),選手名簿!$A:$E,4,FALSE))=TRUE,"",VLOOKUP(CONCATENATE($B$9,"_",Q18),選手名簿!$A:$E,4,FALSE))</f>
        <v/>
      </c>
      <c r="S18" s="490" t="str">
        <f>IF(ISERROR(VLOOKUP(CONCATENATE($W$9,"_",T18),選手名簿!$A:$E,4,FALSE))=TRUE,"",VLOOKUP(CONCATENATE($W$9,"_",T18),選手名簿!$A:$E,4,FALSE))</f>
        <v/>
      </c>
      <c r="T18" s="491"/>
      <c r="U18" s="1135" t="str">
        <f>IF(ISERROR(VLOOKUP(CONCATENATE($W$9,"_",T18),選手名簿!$A:$E,5,FALSE))=TRUE,"",VLOOKUP(CONCATENATE($W$9,"_",T18),選手名簿!$A:$E,5,FALSE))</f>
        <v/>
      </c>
      <c r="V18" s="1136"/>
      <c r="W18" s="1136"/>
      <c r="X18" s="1136"/>
      <c r="Y18" s="1137"/>
      <c r="Z18" s="487" t="str">
        <f>IF(ISERROR(VLOOKUP(CONCATENATE($W$9,"_",T18),選手名簿!$A:$G,7,FALSE))=TRUE,"",VLOOKUP(CONCATENATE($W$9,"_",T18),選手名簿!$A:$G,7,FALSE))</f>
        <v/>
      </c>
      <c r="AA18" s="473"/>
      <c r="AB18" s="486"/>
      <c r="AC18" s="473"/>
      <c r="AD18" s="486"/>
      <c r="AE18" s="473"/>
      <c r="AF18" s="486"/>
      <c r="AG18" s="473"/>
      <c r="AH18" s="486"/>
      <c r="AI18" s="492"/>
      <c r="AJ18" s="474">
        <f t="shared" si="1"/>
        <v>0</v>
      </c>
      <c r="AN18" s="422"/>
      <c r="AO18" s="422"/>
      <c r="AP18" s="71"/>
      <c r="AQ18" s="71"/>
      <c r="AR18" s="71"/>
      <c r="AS18" s="71"/>
      <c r="AT18" s="71"/>
      <c r="AU18" s="422"/>
      <c r="AV18" s="71"/>
      <c r="AW18" s="422"/>
      <c r="AX18" s="422"/>
      <c r="AY18" s="424"/>
      <c r="AZ18" s="424"/>
      <c r="BA18" s="424"/>
      <c r="BB18" s="422"/>
      <c r="BC18" s="422"/>
      <c r="BD18" s="422"/>
    </row>
    <row r="19" spans="1:56" s="493" customFormat="1" ht="20.100000000000001" customHeight="1" x14ac:dyDescent="0.15">
      <c r="A19" s="484"/>
      <c r="B19" s="485">
        <f t="shared" si="0"/>
        <v>0</v>
      </c>
      <c r="C19" s="495"/>
      <c r="D19" s="486"/>
      <c r="E19" s="473"/>
      <c r="F19" s="486"/>
      <c r="G19" s="473"/>
      <c r="H19" s="486"/>
      <c r="I19" s="473"/>
      <c r="J19" s="486"/>
      <c r="K19" s="487" t="str">
        <f>IF(ISERROR(VLOOKUP(CONCATENATE($B$9,"_",Q19),選手名簿!$A:$G,7,FALSE))=TRUE,"",VLOOKUP(CONCATENATE($B$9,"_",Q19),選手名簿!$A:$G,7,FALSE))</f>
        <v/>
      </c>
      <c r="L19" s="1135" t="str">
        <f>IF(ISERROR(VLOOKUP(CONCATENATE($B$9,"_",Q19),選手名簿!$A:$E,5,FALSE))=TRUE,"",VLOOKUP(CONCATENATE($B$9,"_",Q19),選手名簿!$A:$E,5,FALSE))</f>
        <v/>
      </c>
      <c r="M19" s="1136"/>
      <c r="N19" s="1136"/>
      <c r="O19" s="1136"/>
      <c r="P19" s="1137"/>
      <c r="Q19" s="488"/>
      <c r="R19" s="489" t="str">
        <f>IF(ISERROR(VLOOKUP(CONCATENATE($B$9,"_",Q19),選手名簿!$A:$E,4,FALSE))=TRUE,"",VLOOKUP(CONCATENATE($B$9,"_",Q19),選手名簿!$A:$E,4,FALSE))</f>
        <v/>
      </c>
      <c r="S19" s="490" t="str">
        <f>IF(ISERROR(VLOOKUP(CONCATENATE($W$9,"_",T19),選手名簿!$A:$E,4,FALSE))=TRUE,"",VLOOKUP(CONCATENATE($W$9,"_",T19),選手名簿!$A:$E,4,FALSE))</f>
        <v/>
      </c>
      <c r="T19" s="491"/>
      <c r="U19" s="1135" t="str">
        <f>IF(ISERROR(VLOOKUP(CONCATENATE($W$9,"_",T19),選手名簿!$A:$E,5,FALSE))=TRUE,"",VLOOKUP(CONCATENATE($W$9,"_",T19),選手名簿!$A:$E,5,FALSE))</f>
        <v/>
      </c>
      <c r="V19" s="1136"/>
      <c r="W19" s="1136"/>
      <c r="X19" s="1136"/>
      <c r="Y19" s="1137"/>
      <c r="Z19" s="487" t="str">
        <f>IF(ISERROR(VLOOKUP(CONCATENATE($W$9,"_",T19),選手名簿!$A:$G,7,FALSE))=TRUE,"",VLOOKUP(CONCATENATE($W$9,"_",T19),選手名簿!$A:$G,7,FALSE))</f>
        <v/>
      </c>
      <c r="AA19" s="473"/>
      <c r="AB19" s="486"/>
      <c r="AC19" s="473"/>
      <c r="AD19" s="486"/>
      <c r="AE19" s="473"/>
      <c r="AF19" s="486"/>
      <c r="AG19" s="473"/>
      <c r="AH19" s="486"/>
      <c r="AI19" s="492"/>
      <c r="AJ19" s="474">
        <f t="shared" si="1"/>
        <v>0</v>
      </c>
      <c r="AN19" s="422"/>
      <c r="AO19" s="422"/>
      <c r="AP19" s="71"/>
      <c r="AQ19" s="71"/>
      <c r="AR19" s="71"/>
      <c r="AS19" s="71"/>
      <c r="AT19" s="71"/>
      <c r="AU19" s="422"/>
      <c r="AV19" s="71"/>
      <c r="AW19" s="422"/>
      <c r="AX19" s="422"/>
      <c r="AY19" s="424"/>
      <c r="AZ19" s="424"/>
      <c r="BA19" s="424"/>
      <c r="BB19" s="422"/>
      <c r="BC19" s="422"/>
      <c r="BD19" s="422"/>
    </row>
    <row r="20" spans="1:56" s="493" customFormat="1" ht="20.100000000000001" customHeight="1" x14ac:dyDescent="0.15">
      <c r="A20" s="484"/>
      <c r="B20" s="485">
        <f t="shared" si="0"/>
        <v>0</v>
      </c>
      <c r="C20" s="495"/>
      <c r="D20" s="496"/>
      <c r="E20" s="473"/>
      <c r="F20" s="486"/>
      <c r="G20" s="473"/>
      <c r="H20" s="494"/>
      <c r="I20" s="473"/>
      <c r="J20" s="486"/>
      <c r="K20" s="487" t="str">
        <f>IF(ISERROR(VLOOKUP(CONCATENATE($B$9,"_",Q20),選手名簿!$A:$G,7,FALSE))=TRUE,"",VLOOKUP(CONCATENATE($B$9,"_",Q20),選手名簿!$A:$G,7,FALSE))</f>
        <v/>
      </c>
      <c r="L20" s="1135" t="str">
        <f>IF(ISERROR(VLOOKUP(CONCATENATE($B$9,"_",Q20),選手名簿!$A:$E,5,FALSE))=TRUE,"",VLOOKUP(CONCATENATE($B$9,"_",Q20),選手名簿!$A:$E,5,FALSE))</f>
        <v/>
      </c>
      <c r="M20" s="1136"/>
      <c r="N20" s="1136"/>
      <c r="O20" s="1136"/>
      <c r="P20" s="1137"/>
      <c r="Q20" s="488"/>
      <c r="R20" s="489" t="str">
        <f>IF(ISERROR(VLOOKUP(CONCATENATE($B$9,"_",Q20),選手名簿!$A:$E,4,FALSE))=TRUE,"",VLOOKUP(CONCATENATE($B$9,"_",Q20),選手名簿!$A:$E,4,FALSE))</f>
        <v/>
      </c>
      <c r="S20" s="490" t="str">
        <f>IF(ISERROR(VLOOKUP(CONCATENATE($W$9,"_",T20),選手名簿!$A:$E,4,FALSE))=TRUE,"",VLOOKUP(CONCATENATE($W$9,"_",T20),選手名簿!$A:$E,4,FALSE))</f>
        <v/>
      </c>
      <c r="T20" s="491"/>
      <c r="U20" s="1135" t="str">
        <f>IF(ISERROR(VLOOKUP(CONCATENATE($W$9,"_",T20),選手名簿!$A:$E,5,FALSE))=TRUE,"",VLOOKUP(CONCATENATE($W$9,"_",T20),選手名簿!$A:$E,5,FALSE))</f>
        <v/>
      </c>
      <c r="V20" s="1136"/>
      <c r="W20" s="1136"/>
      <c r="X20" s="1136"/>
      <c r="Y20" s="1137"/>
      <c r="Z20" s="487" t="str">
        <f>IF(ISERROR(VLOOKUP(CONCATENATE($W$9,"_",T20),選手名簿!$A:$G,7,FALSE))=TRUE,"",VLOOKUP(CONCATENATE($W$9,"_",T20),選手名簿!$A:$G,7,FALSE))</f>
        <v/>
      </c>
      <c r="AA20" s="497"/>
      <c r="AB20" s="498"/>
      <c r="AC20" s="497"/>
      <c r="AD20" s="498"/>
      <c r="AE20" s="473"/>
      <c r="AF20" s="486"/>
      <c r="AG20" s="473"/>
      <c r="AH20" s="486"/>
      <c r="AI20" s="492"/>
      <c r="AJ20" s="474">
        <f t="shared" si="1"/>
        <v>0</v>
      </c>
      <c r="AN20" s="422"/>
      <c r="AO20" s="422"/>
      <c r="AP20" s="71"/>
      <c r="AQ20" s="71"/>
      <c r="AR20" s="71"/>
      <c r="AS20" s="71"/>
      <c r="AT20" s="71"/>
      <c r="AU20" s="422"/>
      <c r="AV20" s="71"/>
      <c r="AW20" s="422"/>
      <c r="AX20" s="422"/>
      <c r="AY20" s="424"/>
      <c r="AZ20" s="424"/>
      <c r="BA20" s="424"/>
      <c r="BB20" s="422"/>
      <c r="BC20" s="422"/>
      <c r="BD20" s="422"/>
    </row>
    <row r="21" spans="1:56" s="493" customFormat="1" ht="20.100000000000001" customHeight="1" x14ac:dyDescent="0.15">
      <c r="A21" s="499"/>
      <c r="B21" s="485">
        <f t="shared" si="0"/>
        <v>0</v>
      </c>
      <c r="C21" s="495"/>
      <c r="D21" s="496"/>
      <c r="E21" s="473"/>
      <c r="F21" s="486"/>
      <c r="G21" s="497"/>
      <c r="H21" s="498"/>
      <c r="I21" s="497"/>
      <c r="J21" s="498"/>
      <c r="K21" s="487" t="str">
        <f>IF(ISERROR(VLOOKUP(CONCATENATE($B$9,"_",Q21),選手名簿!$A:$G,7,FALSE))=TRUE,"",VLOOKUP(CONCATENATE($B$9,"_",Q21),選手名簿!$A:$G,7,FALSE))</f>
        <v/>
      </c>
      <c r="L21" s="1135" t="str">
        <f>IF(ISERROR(VLOOKUP(CONCATENATE($B$9,"_",Q21),選手名簿!$A:$E,5,FALSE))=TRUE,"",VLOOKUP(CONCATENATE($B$9,"_",Q21),選手名簿!$A:$E,5,FALSE))</f>
        <v/>
      </c>
      <c r="M21" s="1136"/>
      <c r="N21" s="1136"/>
      <c r="O21" s="1136"/>
      <c r="P21" s="1137"/>
      <c r="Q21" s="488"/>
      <c r="R21" s="489" t="str">
        <f>IF(ISERROR(VLOOKUP(CONCATENATE($B$9,"_",Q21),選手名簿!$A:$E,4,FALSE))=TRUE,"",VLOOKUP(CONCATENATE($B$9,"_",Q21),選手名簿!$A:$E,4,FALSE))</f>
        <v/>
      </c>
      <c r="S21" s="490" t="str">
        <f>IF(ISERROR(VLOOKUP(CONCATENATE($W$9,"_",T21),選手名簿!$A:$E,4,FALSE))=TRUE,"",VLOOKUP(CONCATENATE($W$9,"_",T21),選手名簿!$A:$E,4,FALSE))</f>
        <v/>
      </c>
      <c r="T21" s="491"/>
      <c r="U21" s="1135" t="str">
        <f>IF(ISERROR(VLOOKUP(CONCATENATE($W$9,"_",T21),選手名簿!$A:$E,5,FALSE))=TRUE,"",VLOOKUP(CONCATENATE($W$9,"_",T21),選手名簿!$A:$E,5,FALSE))</f>
        <v/>
      </c>
      <c r="V21" s="1136"/>
      <c r="W21" s="1136"/>
      <c r="X21" s="1136"/>
      <c r="Y21" s="1137"/>
      <c r="Z21" s="487" t="str">
        <f>IF(ISERROR(VLOOKUP(CONCATENATE($W$9,"_",T21),選手名簿!$A:$G,7,FALSE))=TRUE,"",VLOOKUP(CONCATENATE($W$9,"_",T21),選手名簿!$A:$G,7,FALSE))</f>
        <v/>
      </c>
      <c r="AA21" s="473"/>
      <c r="AB21" s="486"/>
      <c r="AC21" s="473"/>
      <c r="AD21" s="486"/>
      <c r="AE21" s="473"/>
      <c r="AF21" s="498"/>
      <c r="AG21" s="473"/>
      <c r="AH21" s="498"/>
      <c r="AI21" s="492"/>
      <c r="AJ21" s="474">
        <f t="shared" si="1"/>
        <v>0</v>
      </c>
      <c r="AN21" s="422"/>
      <c r="AO21" s="422"/>
      <c r="AP21" s="71"/>
      <c r="AQ21" s="71"/>
      <c r="AR21" s="71"/>
      <c r="AS21" s="71"/>
      <c r="AT21" s="71"/>
      <c r="AU21" s="422"/>
      <c r="AV21" s="71"/>
      <c r="AW21" s="422"/>
      <c r="AX21" s="422"/>
      <c r="AY21" s="424"/>
      <c r="AZ21" s="424"/>
      <c r="BA21" s="424"/>
      <c r="BB21" s="422"/>
      <c r="BC21" s="422"/>
      <c r="BD21" s="422"/>
    </row>
    <row r="22" spans="1:56" s="493" customFormat="1" ht="20.100000000000001" customHeight="1" x14ac:dyDescent="0.15">
      <c r="A22" s="499"/>
      <c r="B22" s="485">
        <f t="shared" si="0"/>
        <v>0</v>
      </c>
      <c r="C22" s="473"/>
      <c r="D22" s="486"/>
      <c r="E22" s="473"/>
      <c r="F22" s="486"/>
      <c r="G22" s="473"/>
      <c r="H22" s="486"/>
      <c r="I22" s="473"/>
      <c r="J22" s="486"/>
      <c r="K22" s="487" t="str">
        <f>IF(ISERROR(VLOOKUP(CONCATENATE($B$9,"_",Q22),選手名簿!$A:$G,7,FALSE))=TRUE,"",VLOOKUP(CONCATENATE($B$9,"_",Q22),選手名簿!$A:$G,7,FALSE))</f>
        <v/>
      </c>
      <c r="L22" s="1135" t="str">
        <f>IF(ISERROR(VLOOKUP(CONCATENATE($B$9,"_",Q22),選手名簿!$A:$E,5,FALSE))=TRUE,"",VLOOKUP(CONCATENATE($B$9,"_",Q22),選手名簿!$A:$E,5,FALSE))</f>
        <v/>
      </c>
      <c r="M22" s="1136"/>
      <c r="N22" s="1136"/>
      <c r="O22" s="1136"/>
      <c r="P22" s="1137"/>
      <c r="Q22" s="488"/>
      <c r="R22" s="489" t="str">
        <f>IF(ISERROR(VLOOKUP(CONCATENATE($B$9,"_",Q22),選手名簿!$A:$E,4,FALSE))=TRUE,"",VLOOKUP(CONCATENATE($B$9,"_",Q22),選手名簿!$A:$E,4,FALSE))</f>
        <v/>
      </c>
      <c r="S22" s="490" t="str">
        <f>IF(ISERROR(VLOOKUP(CONCATENATE($W$9,"_",T22),選手名簿!$A:$E,4,FALSE))=TRUE,"",VLOOKUP(CONCATENATE($W$9,"_",T22),選手名簿!$A:$E,4,FALSE))</f>
        <v/>
      </c>
      <c r="T22" s="491"/>
      <c r="U22" s="1135" t="str">
        <f>IF(ISERROR(VLOOKUP(CONCATENATE($W$9,"_",T22),選手名簿!$A:$E,5,FALSE))=TRUE,"",VLOOKUP(CONCATENATE($W$9,"_",T22),選手名簿!$A:$E,5,FALSE))</f>
        <v/>
      </c>
      <c r="V22" s="1136"/>
      <c r="W22" s="1136"/>
      <c r="X22" s="1136"/>
      <c r="Y22" s="1137"/>
      <c r="Z22" s="487" t="str">
        <f>IF(ISERROR(VLOOKUP(CONCATENATE($W$9,"_",T22),選手名簿!$A:$G,7,FALSE))=TRUE,"",VLOOKUP(CONCATENATE($W$9,"_",T22),選手名簿!$A:$G,7,FALSE))</f>
        <v/>
      </c>
      <c r="AA22" s="473"/>
      <c r="AB22" s="486"/>
      <c r="AC22" s="473"/>
      <c r="AD22" s="486"/>
      <c r="AE22" s="473"/>
      <c r="AF22" s="486"/>
      <c r="AG22" s="473"/>
      <c r="AH22" s="486"/>
      <c r="AI22" s="492"/>
      <c r="AJ22" s="474">
        <f t="shared" si="1"/>
        <v>0</v>
      </c>
      <c r="AN22" s="422"/>
      <c r="AO22" s="422"/>
      <c r="AP22" s="71"/>
      <c r="AQ22" s="71"/>
      <c r="AR22" s="71"/>
      <c r="AS22" s="71"/>
      <c r="AT22" s="71"/>
      <c r="AU22" s="422"/>
      <c r="AV22" s="71"/>
      <c r="AW22" s="422"/>
      <c r="AX22" s="422"/>
      <c r="AY22" s="424"/>
      <c r="AZ22" s="424"/>
      <c r="BA22" s="424"/>
      <c r="BB22" s="422"/>
      <c r="BC22" s="422"/>
      <c r="BD22" s="422"/>
    </row>
    <row r="23" spans="1:56" s="493" customFormat="1" ht="20.100000000000001" customHeight="1" x14ac:dyDescent="0.15">
      <c r="A23" s="484"/>
      <c r="B23" s="485">
        <f t="shared" si="0"/>
        <v>0</v>
      </c>
      <c r="C23" s="473"/>
      <c r="D23" s="486"/>
      <c r="E23" s="473"/>
      <c r="F23" s="486"/>
      <c r="G23" s="473"/>
      <c r="H23" s="486"/>
      <c r="I23" s="473"/>
      <c r="J23" s="486"/>
      <c r="K23" s="487" t="str">
        <f>IF(ISERROR(VLOOKUP(CONCATENATE($B$9,"_",Q23),選手名簿!$A:$G,7,FALSE))=TRUE,"",VLOOKUP(CONCATENATE($B$9,"_",Q23),選手名簿!$A:$G,7,FALSE))</f>
        <v/>
      </c>
      <c r="L23" s="1135" t="str">
        <f>IF(ISERROR(VLOOKUP(CONCATENATE($B$9,"_",Q23),選手名簿!$A:$E,5,FALSE))=TRUE,"",VLOOKUP(CONCATENATE($B$9,"_",Q23),選手名簿!$A:$E,5,FALSE))</f>
        <v/>
      </c>
      <c r="M23" s="1136"/>
      <c r="N23" s="1136"/>
      <c r="O23" s="1136"/>
      <c r="P23" s="1137"/>
      <c r="Q23" s="488"/>
      <c r="R23" s="489" t="str">
        <f>IF(ISERROR(VLOOKUP(CONCATENATE($B$9,"_",Q23),選手名簿!$A:$E,4,FALSE))=TRUE,"",VLOOKUP(CONCATENATE($B$9,"_",Q23),選手名簿!$A:$E,4,FALSE))</f>
        <v/>
      </c>
      <c r="S23" s="490" t="str">
        <f>IF(ISERROR(VLOOKUP(CONCATENATE($W$9,"_",T23),選手名簿!$A:$E,4,FALSE))=TRUE,"",VLOOKUP(CONCATENATE($W$9,"_",T23),選手名簿!$A:$E,4,FALSE))</f>
        <v/>
      </c>
      <c r="T23" s="491"/>
      <c r="U23" s="1135" t="str">
        <f>IF(ISERROR(VLOOKUP(CONCATENATE($W$9,"_",T23),選手名簿!$A:$E,5,FALSE))=TRUE,"",VLOOKUP(CONCATENATE($W$9,"_",T23),選手名簿!$A:$E,5,FALSE))</f>
        <v/>
      </c>
      <c r="V23" s="1136"/>
      <c r="W23" s="1136"/>
      <c r="X23" s="1136"/>
      <c r="Y23" s="1137"/>
      <c r="Z23" s="487" t="str">
        <f>IF(ISERROR(VLOOKUP(CONCATENATE($W$9,"_",T23),選手名簿!$A:$G,7,FALSE))=TRUE,"",VLOOKUP(CONCATENATE($W$9,"_",T23),選手名簿!$A:$G,7,FALSE))</f>
        <v/>
      </c>
      <c r="AA23" s="473"/>
      <c r="AB23" s="486"/>
      <c r="AC23" s="473"/>
      <c r="AD23" s="486"/>
      <c r="AE23" s="473"/>
      <c r="AF23" s="486"/>
      <c r="AG23" s="473"/>
      <c r="AH23" s="486"/>
      <c r="AI23" s="492"/>
      <c r="AJ23" s="474">
        <f t="shared" si="1"/>
        <v>0</v>
      </c>
      <c r="AN23" s="422"/>
      <c r="AO23" s="422"/>
      <c r="AP23" s="71"/>
      <c r="AQ23" s="71"/>
      <c r="AR23" s="71"/>
      <c r="AS23" s="71"/>
      <c r="AT23" s="71"/>
      <c r="AU23" s="422"/>
      <c r="AV23" s="71"/>
      <c r="AW23" s="422"/>
      <c r="AX23" s="422"/>
      <c r="AY23" s="424"/>
      <c r="AZ23" s="424"/>
      <c r="BA23" s="424"/>
      <c r="BB23" s="422"/>
      <c r="BC23" s="422"/>
      <c r="BD23" s="422"/>
    </row>
    <row r="24" spans="1:56" s="493" customFormat="1" ht="20.100000000000001" customHeight="1" x14ac:dyDescent="0.15">
      <c r="A24" s="499"/>
      <c r="B24" s="500"/>
      <c r="C24" s="500"/>
      <c r="D24" s="500"/>
      <c r="E24" s="500"/>
      <c r="F24" s="500"/>
      <c r="G24" s="500"/>
      <c r="H24" s="500"/>
      <c r="I24" s="500"/>
      <c r="J24" s="500"/>
      <c r="K24" s="500"/>
      <c r="L24" s="500"/>
      <c r="M24" s="500"/>
      <c r="N24" s="500"/>
      <c r="O24" s="500"/>
      <c r="P24" s="500"/>
      <c r="Q24" s="1189" t="s">
        <v>305</v>
      </c>
      <c r="R24" s="1189"/>
      <c r="S24" s="1189"/>
      <c r="T24" s="1189"/>
      <c r="U24" s="500"/>
      <c r="V24" s="500"/>
      <c r="W24" s="500"/>
      <c r="X24" s="500"/>
      <c r="Y24" s="500"/>
      <c r="Z24" s="500"/>
      <c r="AA24" s="500"/>
      <c r="AB24" s="500"/>
      <c r="AC24" s="500"/>
      <c r="AD24" s="500"/>
      <c r="AE24" s="500"/>
      <c r="AF24" s="500"/>
      <c r="AG24" s="500"/>
      <c r="AH24" s="500"/>
      <c r="AI24" s="500"/>
      <c r="AJ24" s="501"/>
      <c r="AN24" s="422"/>
      <c r="AO24" s="422"/>
      <c r="AP24" s="71"/>
      <c r="AQ24" s="71"/>
      <c r="AR24" s="71"/>
      <c r="AS24" s="71"/>
      <c r="AT24" s="71"/>
      <c r="AU24" s="422"/>
      <c r="AV24" s="71"/>
      <c r="AW24" s="422"/>
      <c r="AX24" s="422"/>
      <c r="AY24" s="424"/>
      <c r="AZ24" s="424"/>
      <c r="BA24" s="424"/>
      <c r="BB24" s="422"/>
      <c r="BC24" s="422"/>
      <c r="BD24" s="422"/>
    </row>
    <row r="25" spans="1:56" s="493" customFormat="1" ht="20.100000000000001" customHeight="1" x14ac:dyDescent="0.15">
      <c r="A25" s="484"/>
      <c r="B25" s="485">
        <f t="shared" ref="B25:B34" si="2">SUM(D25,F25,H25,J25)</f>
        <v>0</v>
      </c>
      <c r="C25" s="440"/>
      <c r="D25" s="460"/>
      <c r="E25" s="473"/>
      <c r="F25" s="460"/>
      <c r="G25" s="473"/>
      <c r="H25" s="486"/>
      <c r="I25" s="473"/>
      <c r="J25" s="486"/>
      <c r="K25" s="487" t="str">
        <f>IF(ISERROR(VLOOKUP(CONCATENATE($B$9,"_",Q25),選手名簿!$A:$G,7,FALSE))=TRUE,"",VLOOKUP(CONCATENATE($B$9,"_",Q25),選手名簿!$A:$G,7,FALSE))</f>
        <v/>
      </c>
      <c r="L25" s="1135" t="str">
        <f>IF(ISERROR(VLOOKUP(CONCATENATE($B$9,"_",Q25),選手名簿!$A:$E,5,FALSE))=TRUE,"",VLOOKUP(CONCATENATE($B$9,"_",Q25),選手名簿!$A:$E,5,FALSE))</f>
        <v/>
      </c>
      <c r="M25" s="1136"/>
      <c r="N25" s="1136"/>
      <c r="O25" s="1136"/>
      <c r="P25" s="1137"/>
      <c r="Q25" s="488"/>
      <c r="R25" s="489" t="str">
        <f>IF(ISERROR(VLOOKUP(CONCATENATE($B$9,"_",Q25),選手名簿!$A:$E,4,FALSE))=TRUE,"",VLOOKUP(CONCATENATE($B$9,"_",Q25),選手名簿!$A:$E,4,FALSE))</f>
        <v/>
      </c>
      <c r="S25" s="490" t="str">
        <f>IF(ISERROR(VLOOKUP(CONCATENATE($W$9,"_",T25),選手名簿!$A:$E,4,FALSE))=TRUE,"",VLOOKUP(CONCATENATE($W$9,"_",T25),選手名簿!$A:$E,4,FALSE))</f>
        <v/>
      </c>
      <c r="T25" s="491"/>
      <c r="U25" s="1135" t="str">
        <f>IF(ISERROR(VLOOKUP(CONCATENATE($W$9,"_",T25),選手名簿!$A:$E,5,FALSE))=TRUE,"",VLOOKUP(CONCATENATE($W$9,"_",T25),選手名簿!$A:$E,5,FALSE))</f>
        <v/>
      </c>
      <c r="V25" s="1136"/>
      <c r="W25" s="1136"/>
      <c r="X25" s="1136"/>
      <c r="Y25" s="1137"/>
      <c r="Z25" s="487" t="str">
        <f>IF(ISERROR(VLOOKUP(CONCATENATE($W$9,"_",T25),選手名簿!$A:$G,7,FALSE))=TRUE,"",VLOOKUP(CONCATENATE($W$9,"_",T25),選手名簿!$A:$G,7,FALSE))</f>
        <v/>
      </c>
      <c r="AA25" s="473"/>
      <c r="AB25" s="486"/>
      <c r="AC25" s="473"/>
      <c r="AD25" s="486"/>
      <c r="AE25" s="473"/>
      <c r="AF25" s="486"/>
      <c r="AG25" s="473"/>
      <c r="AH25" s="486"/>
      <c r="AI25" s="492"/>
      <c r="AJ25" s="474">
        <f t="shared" ref="AJ25:AJ34" si="3">SUM(AB25,AD25,AF25,AH25)</f>
        <v>0</v>
      </c>
      <c r="AN25" s="422"/>
      <c r="AO25" s="422"/>
      <c r="AP25" s="71"/>
      <c r="AQ25" s="71"/>
      <c r="AR25" s="71"/>
      <c r="AS25" s="71"/>
      <c r="AT25" s="71"/>
      <c r="AU25" s="422"/>
      <c r="AV25" s="71"/>
      <c r="AW25" s="422"/>
      <c r="AX25" s="422"/>
      <c r="AY25" s="424"/>
      <c r="AZ25" s="424"/>
      <c r="BA25" s="424"/>
      <c r="BB25" s="422"/>
      <c r="BC25" s="422"/>
      <c r="BD25" s="422"/>
    </row>
    <row r="26" spans="1:56" s="493" customFormat="1" ht="20.100000000000001" customHeight="1" x14ac:dyDescent="0.15">
      <c r="A26" s="484"/>
      <c r="B26" s="485">
        <f t="shared" si="2"/>
        <v>0</v>
      </c>
      <c r="C26" s="473"/>
      <c r="D26" s="494"/>
      <c r="E26" s="473"/>
      <c r="F26" s="494"/>
      <c r="G26" s="473"/>
      <c r="H26" s="486"/>
      <c r="I26" s="473"/>
      <c r="J26" s="486"/>
      <c r="K26" s="487" t="str">
        <f>IF(ISERROR(VLOOKUP(CONCATENATE($B$9,"_",Q26),選手名簿!$A:$G,7,FALSE))=TRUE,"",VLOOKUP(CONCATENATE($B$9,"_",Q26),選手名簿!$A:$G,7,FALSE))</f>
        <v/>
      </c>
      <c r="L26" s="1135" t="str">
        <f>IF(ISERROR(VLOOKUP(CONCATENATE($B$9,"_",Q26),選手名簿!$A:$E,5,FALSE))=TRUE,"",VLOOKUP(CONCATENATE($B$9,"_",Q26),選手名簿!$A:$E,5,FALSE))</f>
        <v/>
      </c>
      <c r="M26" s="1136"/>
      <c r="N26" s="1136"/>
      <c r="O26" s="1136"/>
      <c r="P26" s="1137"/>
      <c r="Q26" s="488"/>
      <c r="R26" s="489" t="str">
        <f>IF(ISERROR(VLOOKUP(CONCATENATE($B$9,"_",Q26),選手名簿!$A:$E,4,FALSE))=TRUE,"",VLOOKUP(CONCATENATE($B$9,"_",Q26),選手名簿!$A:$E,4,FALSE))</f>
        <v/>
      </c>
      <c r="S26" s="490" t="str">
        <f>IF(ISERROR(VLOOKUP(CONCATENATE($W$9,"_",T26),選手名簿!$A:$E,4,FALSE))=TRUE,"",VLOOKUP(CONCATENATE($W$9,"_",T26),選手名簿!$A:$E,4,FALSE))</f>
        <v/>
      </c>
      <c r="T26" s="491"/>
      <c r="U26" s="1135" t="str">
        <f>IF(ISERROR(VLOOKUP(CONCATENATE($W$9,"_",T26),選手名簿!$A:$E,5,FALSE))=TRUE,"",VLOOKUP(CONCATENATE($W$9,"_",T26),選手名簿!$A:$E,5,FALSE))</f>
        <v/>
      </c>
      <c r="V26" s="1136"/>
      <c r="W26" s="1136"/>
      <c r="X26" s="1136"/>
      <c r="Y26" s="1137"/>
      <c r="Z26" s="487" t="str">
        <f>IF(ISERROR(VLOOKUP(CONCATENATE($W$9,"_",T26),選手名簿!$A:$G,7,FALSE))=TRUE,"",VLOOKUP(CONCATENATE($W$9,"_",T26),選手名簿!$A:$G,7,FALSE))</f>
        <v/>
      </c>
      <c r="AA26" s="473"/>
      <c r="AB26" s="486"/>
      <c r="AC26" s="473"/>
      <c r="AD26" s="486"/>
      <c r="AE26" s="473"/>
      <c r="AF26" s="486"/>
      <c r="AG26" s="473"/>
      <c r="AH26" s="486"/>
      <c r="AI26" s="492"/>
      <c r="AJ26" s="474">
        <f t="shared" si="3"/>
        <v>0</v>
      </c>
      <c r="AP26" s="71"/>
      <c r="AQ26" s="71"/>
      <c r="AR26" s="71"/>
      <c r="AS26" s="71"/>
      <c r="AT26" s="71"/>
      <c r="AV26" s="71"/>
      <c r="AX26" s="422"/>
      <c r="AY26" s="424"/>
      <c r="AZ26" s="424"/>
      <c r="BA26" s="424"/>
      <c r="BB26" s="422"/>
    </row>
    <row r="27" spans="1:56" s="493" customFormat="1" ht="20.100000000000001" customHeight="1" x14ac:dyDescent="0.15">
      <c r="A27" s="484"/>
      <c r="B27" s="485">
        <f t="shared" si="2"/>
        <v>0</v>
      </c>
      <c r="C27" s="473"/>
      <c r="D27" s="494"/>
      <c r="E27" s="473"/>
      <c r="F27" s="494"/>
      <c r="G27" s="473"/>
      <c r="H27" s="486"/>
      <c r="I27" s="473"/>
      <c r="J27" s="486"/>
      <c r="K27" s="487" t="str">
        <f>IF(ISERROR(VLOOKUP(CONCATENATE($B$9,"_",Q27),選手名簿!$A:$G,7,FALSE))=TRUE,"",VLOOKUP(CONCATENATE($B$9,"_",Q27),選手名簿!$A:$G,7,FALSE))</f>
        <v/>
      </c>
      <c r="L27" s="1135" t="str">
        <f>IF(ISERROR(VLOOKUP(CONCATENATE($B$9,"_",Q27),選手名簿!$A:$E,5,FALSE))=TRUE,"",VLOOKUP(CONCATENATE($B$9,"_",Q27),選手名簿!$A:$E,5,FALSE))</f>
        <v/>
      </c>
      <c r="M27" s="1136"/>
      <c r="N27" s="1136"/>
      <c r="O27" s="1136"/>
      <c r="P27" s="1137"/>
      <c r="Q27" s="488"/>
      <c r="R27" s="489" t="str">
        <f>IF(ISERROR(VLOOKUP(CONCATENATE($B$9,"_",Q27),選手名簿!$A:$E,4,FALSE))=TRUE,"",VLOOKUP(CONCATENATE($B$9,"_",Q27),選手名簿!$A:$E,4,FALSE))</f>
        <v/>
      </c>
      <c r="S27" s="490" t="str">
        <f>IF(ISERROR(VLOOKUP(CONCATENATE($W$9,"_",T27),選手名簿!$A:$E,4,FALSE))=TRUE,"",VLOOKUP(CONCATENATE($W$9,"_",T27),選手名簿!$A:$E,4,FALSE))</f>
        <v/>
      </c>
      <c r="T27" s="491"/>
      <c r="U27" s="1135" t="str">
        <f>IF(ISERROR(VLOOKUP(CONCATENATE($W$9,"_",T27),選手名簿!$A:$E,5,FALSE))=TRUE,"",VLOOKUP(CONCATENATE($W$9,"_",T27),選手名簿!$A:$E,5,FALSE))</f>
        <v/>
      </c>
      <c r="V27" s="1136"/>
      <c r="W27" s="1136"/>
      <c r="X27" s="1136"/>
      <c r="Y27" s="1137"/>
      <c r="Z27" s="487" t="str">
        <f>IF(ISERROR(VLOOKUP(CONCATENATE($W$9,"_",T27),選手名簿!$A:$G,7,FALSE))=TRUE,"",VLOOKUP(CONCATENATE($W$9,"_",T27),選手名簿!$A:$G,7,FALSE))</f>
        <v/>
      </c>
      <c r="AA27" s="473"/>
      <c r="AB27" s="486"/>
      <c r="AC27" s="473"/>
      <c r="AD27" s="486"/>
      <c r="AE27" s="473"/>
      <c r="AF27" s="486"/>
      <c r="AG27" s="473"/>
      <c r="AH27" s="486"/>
      <c r="AI27" s="492"/>
      <c r="AJ27" s="474">
        <f t="shared" si="3"/>
        <v>0</v>
      </c>
      <c r="AN27" s="422"/>
      <c r="AO27" s="422"/>
      <c r="AP27" s="71"/>
      <c r="AQ27" s="71"/>
      <c r="AR27" s="71"/>
      <c r="AS27" s="71"/>
      <c r="AT27" s="71"/>
      <c r="AU27" s="422"/>
      <c r="AV27" s="71"/>
      <c r="AW27" s="422"/>
      <c r="AX27" s="422"/>
      <c r="AY27" s="424"/>
      <c r="AZ27" s="424"/>
      <c r="BA27" s="424"/>
      <c r="BB27" s="422"/>
      <c r="BC27" s="422"/>
      <c r="BD27" s="422"/>
    </row>
    <row r="28" spans="1:56" s="493" customFormat="1" ht="20.100000000000001" customHeight="1" x14ac:dyDescent="0.15">
      <c r="A28" s="484"/>
      <c r="B28" s="485">
        <f t="shared" si="2"/>
        <v>0</v>
      </c>
      <c r="C28" s="473"/>
      <c r="D28" s="494"/>
      <c r="E28" s="473"/>
      <c r="F28" s="494"/>
      <c r="G28" s="473"/>
      <c r="H28" s="486"/>
      <c r="I28" s="473"/>
      <c r="J28" s="486"/>
      <c r="K28" s="487" t="str">
        <f>IF(ISERROR(VLOOKUP(CONCATENATE($B$9,"_",Q28),選手名簿!$A:$G,7,FALSE))=TRUE,"",VLOOKUP(CONCATENATE($B$9,"_",Q28),選手名簿!$A:$G,7,FALSE))</f>
        <v/>
      </c>
      <c r="L28" s="1135" t="str">
        <f>IF(ISERROR(VLOOKUP(CONCATENATE($B$9,"_",Q28),選手名簿!$A:$E,5,FALSE))=TRUE,"",VLOOKUP(CONCATENATE($B$9,"_",Q28),選手名簿!$A:$E,5,FALSE))</f>
        <v/>
      </c>
      <c r="M28" s="1136"/>
      <c r="N28" s="1136"/>
      <c r="O28" s="1136"/>
      <c r="P28" s="1137"/>
      <c r="Q28" s="488"/>
      <c r="R28" s="489" t="str">
        <f>IF(ISERROR(VLOOKUP(CONCATENATE($B$9,"_",Q28),選手名簿!$A:$E,4,FALSE))=TRUE,"",VLOOKUP(CONCATENATE($B$9,"_",Q28),選手名簿!$A:$E,4,FALSE))</f>
        <v/>
      </c>
      <c r="S28" s="490" t="str">
        <f>IF(ISERROR(VLOOKUP(CONCATENATE($W$9,"_",T28),選手名簿!$A:$E,4,FALSE))=TRUE,"",VLOOKUP(CONCATENATE($W$9,"_",T28),選手名簿!$A:$E,4,FALSE))</f>
        <v/>
      </c>
      <c r="T28" s="491"/>
      <c r="U28" s="1135" t="str">
        <f>IF(ISERROR(VLOOKUP(CONCATENATE($W$9,"_",T28),選手名簿!$A:$E,5,FALSE))=TRUE,"",VLOOKUP(CONCATENATE($W$9,"_",T28),選手名簿!$A:$E,5,FALSE))</f>
        <v/>
      </c>
      <c r="V28" s="1136"/>
      <c r="W28" s="1136"/>
      <c r="X28" s="1136"/>
      <c r="Y28" s="1137"/>
      <c r="Z28" s="487" t="str">
        <f>IF(ISERROR(VLOOKUP(CONCATENATE($W$9,"_",T28),選手名簿!$A:$G,7,FALSE))=TRUE,"",VLOOKUP(CONCATENATE($W$9,"_",T28),選手名簿!$A:$G,7,FALSE))</f>
        <v/>
      </c>
      <c r="AA28" s="473"/>
      <c r="AB28" s="486"/>
      <c r="AC28" s="473"/>
      <c r="AD28" s="486"/>
      <c r="AE28" s="473"/>
      <c r="AF28" s="486"/>
      <c r="AG28" s="473"/>
      <c r="AH28" s="486"/>
      <c r="AI28" s="492"/>
      <c r="AJ28" s="474">
        <f t="shared" si="3"/>
        <v>0</v>
      </c>
      <c r="AN28" s="422"/>
      <c r="AO28" s="422"/>
      <c r="AP28" s="71"/>
      <c r="AQ28" s="71"/>
      <c r="AR28" s="71"/>
      <c r="AS28" s="71"/>
      <c r="AT28" s="71"/>
      <c r="AU28" s="422"/>
      <c r="AV28" s="71"/>
      <c r="AW28" s="422"/>
      <c r="AX28" s="422"/>
      <c r="AY28" s="424"/>
      <c r="AZ28" s="424"/>
      <c r="BA28" s="424"/>
      <c r="BB28" s="422"/>
      <c r="BC28" s="422"/>
      <c r="BD28" s="422"/>
    </row>
    <row r="29" spans="1:56" s="493" customFormat="1" ht="20.100000000000001" customHeight="1" x14ac:dyDescent="0.15">
      <c r="A29" s="484"/>
      <c r="B29" s="485">
        <f>SUM(D29,F29,H29,J29)</f>
        <v>0</v>
      </c>
      <c r="C29" s="473"/>
      <c r="D29" s="494"/>
      <c r="E29" s="473"/>
      <c r="F29" s="494"/>
      <c r="G29" s="473"/>
      <c r="H29" s="486"/>
      <c r="I29" s="473"/>
      <c r="J29" s="486"/>
      <c r="K29" s="487" t="str">
        <f>IF(ISERROR(VLOOKUP(CONCATENATE($B$9,"_",Q29),選手名簿!$A:$G,7,FALSE))=TRUE,"",VLOOKUP(CONCATENATE($B$9,"_",Q29),選手名簿!$A:$G,7,FALSE))</f>
        <v/>
      </c>
      <c r="L29" s="1135" t="str">
        <f>IF(ISERROR(VLOOKUP(CONCATENATE($B$9,"_",Q29),選手名簿!$A:$E,5,FALSE))=TRUE,"",VLOOKUP(CONCATENATE($B$9,"_",Q29),選手名簿!$A:$E,5,FALSE))</f>
        <v/>
      </c>
      <c r="M29" s="1136"/>
      <c r="N29" s="1136"/>
      <c r="O29" s="1136"/>
      <c r="P29" s="1137"/>
      <c r="Q29" s="488"/>
      <c r="R29" s="489" t="str">
        <f>IF(ISERROR(VLOOKUP(CONCATENATE($B$9,"_",Q29),選手名簿!$A:$E,4,FALSE))=TRUE,"",VLOOKUP(CONCATENATE($B$9,"_",Q29),選手名簿!$A:$E,4,FALSE))</f>
        <v/>
      </c>
      <c r="S29" s="490" t="str">
        <f>IF(ISERROR(VLOOKUP(CONCATENATE($W$9,"_",T29),選手名簿!$A:$E,4,FALSE))=TRUE,"",VLOOKUP(CONCATENATE($W$9,"_",T29),選手名簿!$A:$E,4,FALSE))</f>
        <v/>
      </c>
      <c r="T29" s="491"/>
      <c r="U29" s="1135" t="str">
        <f>IF(ISERROR(VLOOKUP(CONCATENATE($W$9,"_",T29),選手名簿!$A:$E,5,FALSE))=TRUE,"",VLOOKUP(CONCATENATE($W$9,"_",T29),選手名簿!$A:$E,5,FALSE))</f>
        <v/>
      </c>
      <c r="V29" s="1136"/>
      <c r="W29" s="1136"/>
      <c r="X29" s="1136"/>
      <c r="Y29" s="1137"/>
      <c r="Z29" s="487" t="str">
        <f>IF(ISERROR(VLOOKUP(CONCATENATE($W$9,"_",T29),選手名簿!$A:$G,7,FALSE))=TRUE,"",VLOOKUP(CONCATENATE($W$9,"_",T29),選手名簿!$A:$G,7,FALSE))</f>
        <v/>
      </c>
      <c r="AA29" s="473"/>
      <c r="AB29" s="486"/>
      <c r="AC29" s="473"/>
      <c r="AD29" s="486"/>
      <c r="AE29" s="473"/>
      <c r="AF29" s="486"/>
      <c r="AG29" s="473"/>
      <c r="AH29" s="486"/>
      <c r="AI29" s="492"/>
      <c r="AJ29" s="474">
        <f>SUM(AB29,AD29,AF29,AH29)</f>
        <v>0</v>
      </c>
      <c r="AN29" s="422"/>
      <c r="AO29" s="422"/>
      <c r="AP29" s="71"/>
      <c r="AQ29" s="71"/>
      <c r="AR29" s="71"/>
      <c r="AS29" s="71"/>
      <c r="AT29" s="71"/>
      <c r="AU29" s="422"/>
      <c r="AV29" s="71"/>
      <c r="AW29" s="422"/>
      <c r="AX29" s="422"/>
      <c r="AY29" s="424"/>
      <c r="AZ29" s="424"/>
      <c r="BA29" s="424"/>
      <c r="BB29" s="422"/>
      <c r="BC29" s="422"/>
      <c r="BD29" s="422"/>
    </row>
    <row r="30" spans="1:56" s="493" customFormat="1" ht="20.100000000000001" customHeight="1" x14ac:dyDescent="0.15">
      <c r="A30" s="484"/>
      <c r="B30" s="485">
        <f>SUM(D30,F30,H30,J30)</f>
        <v>0</v>
      </c>
      <c r="C30" s="473"/>
      <c r="D30" s="494"/>
      <c r="E30" s="473"/>
      <c r="F30" s="494"/>
      <c r="G30" s="473"/>
      <c r="H30" s="486"/>
      <c r="I30" s="473"/>
      <c r="J30" s="486"/>
      <c r="K30" s="487" t="str">
        <f>IF(ISERROR(VLOOKUP(CONCATENATE($B$9,"_",Q30),選手名簿!$A:$G,7,FALSE))=TRUE,"",VLOOKUP(CONCATENATE($B$9,"_",Q30),選手名簿!$A:$G,7,FALSE))</f>
        <v/>
      </c>
      <c r="L30" s="1135" t="str">
        <f>IF(ISERROR(VLOOKUP(CONCATENATE($B$9,"_",Q30),選手名簿!$A:$E,5,FALSE))=TRUE,"",VLOOKUP(CONCATENATE($B$9,"_",Q30),選手名簿!$A:$E,5,FALSE))</f>
        <v/>
      </c>
      <c r="M30" s="1136"/>
      <c r="N30" s="1136"/>
      <c r="O30" s="1136"/>
      <c r="P30" s="1137"/>
      <c r="Q30" s="488"/>
      <c r="R30" s="489" t="str">
        <f>IF(ISERROR(VLOOKUP(CONCATENATE($B$9,"_",Q30),選手名簿!$A:$E,4,FALSE))=TRUE,"",VLOOKUP(CONCATENATE($B$9,"_",Q30),選手名簿!$A:$E,4,FALSE))</f>
        <v/>
      </c>
      <c r="S30" s="490" t="str">
        <f>IF(ISERROR(VLOOKUP(CONCATENATE($W$9,"_",T30),選手名簿!$A:$E,4,FALSE))=TRUE,"",VLOOKUP(CONCATENATE($W$9,"_",T30),選手名簿!$A:$E,4,FALSE))</f>
        <v/>
      </c>
      <c r="T30" s="491"/>
      <c r="U30" s="1135" t="str">
        <f>IF(ISERROR(VLOOKUP(CONCATENATE($W$9,"_",T30),選手名簿!$A:$E,5,FALSE))=TRUE,"",VLOOKUP(CONCATENATE($W$9,"_",T30),選手名簿!$A:$E,5,FALSE))</f>
        <v/>
      </c>
      <c r="V30" s="1136"/>
      <c r="W30" s="1136"/>
      <c r="X30" s="1136"/>
      <c r="Y30" s="1137"/>
      <c r="Z30" s="487" t="str">
        <f>IF(ISERROR(VLOOKUP(CONCATENATE($W$9,"_",T30),選手名簿!$A:$G,7,FALSE))=TRUE,"",VLOOKUP(CONCATENATE($W$9,"_",T30),選手名簿!$A:$G,7,FALSE))</f>
        <v/>
      </c>
      <c r="AA30" s="473"/>
      <c r="AB30" s="486"/>
      <c r="AC30" s="473"/>
      <c r="AD30" s="486"/>
      <c r="AE30" s="473"/>
      <c r="AF30" s="486"/>
      <c r="AG30" s="473"/>
      <c r="AH30" s="486"/>
      <c r="AI30" s="492"/>
      <c r="AJ30" s="474">
        <f>SUM(AB30,AD30,AF30,AH30)</f>
        <v>0</v>
      </c>
      <c r="AN30" s="422"/>
      <c r="AO30" s="422"/>
      <c r="AP30" s="71"/>
      <c r="AQ30" s="71"/>
      <c r="AR30" s="71"/>
      <c r="AS30" s="71"/>
      <c r="AT30" s="71"/>
      <c r="AU30" s="422"/>
      <c r="AV30" s="71"/>
      <c r="AW30" s="422"/>
      <c r="AX30" s="422"/>
      <c r="AY30" s="424"/>
      <c r="AZ30" s="424"/>
      <c r="BA30" s="424"/>
      <c r="BB30" s="422"/>
      <c r="BC30" s="422"/>
      <c r="BD30" s="422"/>
    </row>
    <row r="31" spans="1:56" s="493" customFormat="1" ht="20.100000000000001" customHeight="1" x14ac:dyDescent="0.15">
      <c r="A31" s="484"/>
      <c r="B31" s="485">
        <f t="shared" si="2"/>
        <v>0</v>
      </c>
      <c r="C31" s="473"/>
      <c r="D31" s="494"/>
      <c r="E31" s="473"/>
      <c r="F31" s="494"/>
      <c r="G31" s="473"/>
      <c r="H31" s="486"/>
      <c r="I31" s="473"/>
      <c r="J31" s="486"/>
      <c r="K31" s="487" t="str">
        <f>IF(ISERROR(VLOOKUP(CONCATENATE($B$9,"_",Q31),選手名簿!$A:$G,7,FALSE))=TRUE,"",VLOOKUP(CONCATENATE($B$9,"_",Q31),選手名簿!$A:$G,7,FALSE))</f>
        <v/>
      </c>
      <c r="L31" s="1135" t="str">
        <f>IF(ISERROR(VLOOKUP(CONCATENATE($B$9,"_",Q31),選手名簿!$A:$E,5,FALSE))=TRUE,"",VLOOKUP(CONCATENATE($B$9,"_",Q31),選手名簿!$A:$E,5,FALSE))</f>
        <v/>
      </c>
      <c r="M31" s="1136"/>
      <c r="N31" s="1136"/>
      <c r="O31" s="1136"/>
      <c r="P31" s="1137"/>
      <c r="Q31" s="488"/>
      <c r="R31" s="489" t="str">
        <f>IF(ISERROR(VLOOKUP(CONCATENATE($B$9,"_",Q31),選手名簿!$A:$E,4,FALSE))=TRUE,"",VLOOKUP(CONCATENATE($B$9,"_",Q31),選手名簿!$A:$E,4,FALSE))</f>
        <v/>
      </c>
      <c r="S31" s="490" t="str">
        <f>IF(ISERROR(VLOOKUP(CONCATENATE($W$9,"_",T31),選手名簿!$A:$E,4,FALSE))=TRUE,"",VLOOKUP(CONCATENATE($W$9,"_",T31),選手名簿!$A:$E,4,FALSE))</f>
        <v/>
      </c>
      <c r="T31" s="491"/>
      <c r="U31" s="1135" t="str">
        <f>IF(ISERROR(VLOOKUP(CONCATENATE($W$9,"_",T31),選手名簿!$A:$E,5,FALSE))=TRUE,"",VLOOKUP(CONCATENATE($W$9,"_",T31),選手名簿!$A:$E,5,FALSE))</f>
        <v/>
      </c>
      <c r="V31" s="1136"/>
      <c r="W31" s="1136"/>
      <c r="X31" s="1136"/>
      <c r="Y31" s="1137"/>
      <c r="Z31" s="487" t="str">
        <f>IF(ISERROR(VLOOKUP(CONCATENATE($W$9,"_",T31),選手名簿!$A:$G,7,FALSE))=TRUE,"",VLOOKUP(CONCATENATE($W$9,"_",T31),選手名簿!$A:$G,7,FALSE))</f>
        <v/>
      </c>
      <c r="AA31" s="473"/>
      <c r="AB31" s="486"/>
      <c r="AC31" s="473"/>
      <c r="AD31" s="486"/>
      <c r="AE31" s="473"/>
      <c r="AF31" s="486"/>
      <c r="AG31" s="473"/>
      <c r="AH31" s="486"/>
      <c r="AI31" s="492"/>
      <c r="AJ31" s="474">
        <f t="shared" si="3"/>
        <v>0</v>
      </c>
      <c r="AN31" s="422"/>
      <c r="AO31" s="422"/>
      <c r="AP31" s="71"/>
      <c r="AQ31" s="71"/>
      <c r="AR31" s="71"/>
      <c r="AS31" s="71"/>
      <c r="AT31" s="71"/>
      <c r="AU31" s="422"/>
      <c r="AV31" s="71"/>
      <c r="AW31" s="422"/>
      <c r="AX31" s="422"/>
      <c r="AY31" s="424"/>
      <c r="AZ31" s="424"/>
      <c r="BA31" s="424"/>
      <c r="BB31" s="422"/>
      <c r="BC31" s="422"/>
      <c r="BD31" s="422"/>
    </row>
    <row r="32" spans="1:56" s="493" customFormat="1" ht="20.100000000000001" customHeight="1" x14ac:dyDescent="0.15">
      <c r="A32" s="484"/>
      <c r="B32" s="485">
        <f t="shared" si="2"/>
        <v>0</v>
      </c>
      <c r="C32" s="473"/>
      <c r="D32" s="494"/>
      <c r="E32" s="473"/>
      <c r="F32" s="494"/>
      <c r="G32" s="473"/>
      <c r="H32" s="486"/>
      <c r="I32" s="473"/>
      <c r="J32" s="486"/>
      <c r="K32" s="487" t="str">
        <f>IF(ISERROR(VLOOKUP(CONCATENATE($B$9,"_",Q32),選手名簿!$A:$G,7,FALSE))=TRUE,"",VLOOKUP(CONCATENATE($B$9,"_",Q32),選手名簿!$A:$G,7,FALSE))</f>
        <v/>
      </c>
      <c r="L32" s="1135" t="str">
        <f>IF(ISERROR(VLOOKUP(CONCATENATE($B$9,"_",Q32),選手名簿!$A:$E,5,FALSE))=TRUE,"",VLOOKUP(CONCATENATE($B$9,"_",Q32),選手名簿!$A:$E,5,FALSE))</f>
        <v/>
      </c>
      <c r="M32" s="1136"/>
      <c r="N32" s="1136"/>
      <c r="O32" s="1136"/>
      <c r="P32" s="1137"/>
      <c r="Q32" s="488"/>
      <c r="R32" s="489" t="str">
        <f>IF(ISERROR(VLOOKUP(CONCATENATE($B$9,"_",Q32),選手名簿!$A:$E,4,FALSE))=TRUE,"",VLOOKUP(CONCATENATE($B$9,"_",Q32),選手名簿!$A:$E,4,FALSE))</f>
        <v/>
      </c>
      <c r="S32" s="490" t="str">
        <f>IF(ISERROR(VLOOKUP(CONCATENATE($W$9,"_",T32),選手名簿!$A:$E,4,FALSE))=TRUE,"",VLOOKUP(CONCATENATE($W$9,"_",T32),選手名簿!$A:$E,4,FALSE))</f>
        <v/>
      </c>
      <c r="T32" s="491"/>
      <c r="U32" s="1135" t="str">
        <f>IF(ISERROR(VLOOKUP(CONCATENATE($W$9,"_",T32),選手名簿!$A:$E,5,FALSE))=TRUE,"",VLOOKUP(CONCATENATE($W$9,"_",T32),選手名簿!$A:$E,5,FALSE))</f>
        <v/>
      </c>
      <c r="V32" s="1136"/>
      <c r="W32" s="1136"/>
      <c r="X32" s="1136"/>
      <c r="Y32" s="1137"/>
      <c r="Z32" s="487" t="str">
        <f>IF(ISERROR(VLOOKUP(CONCATENATE($W$9,"_",T32),選手名簿!$A:$G,7,FALSE))=TRUE,"",VLOOKUP(CONCATENATE($W$9,"_",T32),選手名簿!$A:$G,7,FALSE))</f>
        <v/>
      </c>
      <c r="AA32" s="473"/>
      <c r="AB32" s="486"/>
      <c r="AC32" s="473"/>
      <c r="AD32" s="486"/>
      <c r="AE32" s="473"/>
      <c r="AF32" s="486"/>
      <c r="AG32" s="473"/>
      <c r="AH32" s="486"/>
      <c r="AI32" s="492"/>
      <c r="AJ32" s="474">
        <f t="shared" si="3"/>
        <v>0</v>
      </c>
      <c r="AN32" s="422"/>
      <c r="AO32" s="422"/>
      <c r="AP32" s="424"/>
      <c r="AQ32" s="424"/>
      <c r="AR32" s="424"/>
      <c r="AS32" s="424"/>
      <c r="AT32" s="424"/>
      <c r="AU32" s="422"/>
      <c r="AV32" s="422"/>
      <c r="AW32" s="422"/>
      <c r="AX32" s="422"/>
      <c r="AY32" s="424"/>
      <c r="AZ32" s="424"/>
      <c r="BA32" s="424"/>
      <c r="BB32" s="422"/>
      <c r="BC32" s="422"/>
      <c r="BD32" s="422"/>
    </row>
    <row r="33" spans="1:56" s="493" customFormat="1" ht="20.100000000000001" hidden="1" customHeight="1" x14ac:dyDescent="0.15">
      <c r="A33" s="484"/>
      <c r="B33" s="485">
        <f t="shared" si="2"/>
        <v>0</v>
      </c>
      <c r="C33" s="449"/>
      <c r="E33" s="449"/>
      <c r="G33" s="449"/>
      <c r="H33" s="485"/>
      <c r="I33" s="449"/>
      <c r="J33" s="485"/>
      <c r="K33" s="487" t="str">
        <f>IF(ISERROR(VLOOKUP(CONCATENATE($B$9,"_",Q33),選手名簿!$A:$G,7,FALSE))=TRUE,"",VLOOKUP(CONCATENATE($B$9,"_",Q33),選手名簿!$A:$G,7,FALSE))</f>
        <v/>
      </c>
      <c r="L33" s="1135" t="str">
        <f>IF(ISERROR(VLOOKUP(CONCATENATE($B$9,"_",Q33),選手名簿!$A:$E,5,FALSE))=TRUE,"",VLOOKUP(CONCATENATE($B$9,"_",Q33),選手名簿!$A:$E,5,FALSE))</f>
        <v/>
      </c>
      <c r="M33" s="1136"/>
      <c r="N33" s="1136"/>
      <c r="O33" s="1136"/>
      <c r="P33" s="1137"/>
      <c r="Q33" s="502"/>
      <c r="R33" s="489" t="str">
        <f>IF(ISERROR(VLOOKUP(CONCATENATE($B$9,"_",Q33),選手名簿!$A:$E,4,FALSE))=TRUE,"",VLOOKUP(CONCATENATE($B$9,"_",Q33),選手名簿!$A:$E,4,FALSE))</f>
        <v/>
      </c>
      <c r="S33" s="490" t="str">
        <f>IF(ISERROR(VLOOKUP(CONCATENATE($W$9,"_",T33),選手名簿!$A:$E,4,FALSE))=TRUE,"",VLOOKUP(CONCATENATE($W$9,"_",T33),選手名簿!$A:$E,4,FALSE))</f>
        <v/>
      </c>
      <c r="T33" s="503"/>
      <c r="U33" s="1135" t="str">
        <f>IF(ISERROR(VLOOKUP(CONCATENATE($W$9,"_",T33),選手名簿!$A:$E,5,FALSE))=TRUE,"",VLOOKUP(CONCATENATE($W$9,"_",T33),選手名簿!$A:$E,5,FALSE))</f>
        <v/>
      </c>
      <c r="V33" s="1136"/>
      <c r="W33" s="1136"/>
      <c r="X33" s="1136"/>
      <c r="Y33" s="1137"/>
      <c r="Z33" s="487" t="str">
        <f>IF(ISERROR(VLOOKUP(CONCATENATE($W$9,"_",T33),選手名簿!$A:$G,7,FALSE))=TRUE,"",VLOOKUP(CONCATENATE($W$9,"_",T33),選手名簿!$A:$G,7,FALSE))</f>
        <v/>
      </c>
      <c r="AA33" s="449"/>
      <c r="AB33" s="485"/>
      <c r="AC33" s="449"/>
      <c r="AD33" s="485"/>
      <c r="AE33" s="449"/>
      <c r="AF33" s="485"/>
      <c r="AG33" s="449"/>
      <c r="AH33" s="485"/>
      <c r="AI33" s="492"/>
      <c r="AJ33" s="474">
        <f t="shared" si="3"/>
        <v>0</v>
      </c>
      <c r="AN33" s="422"/>
      <c r="AO33" s="422"/>
      <c r="AP33" s="424"/>
      <c r="AQ33" s="424"/>
      <c r="AR33" s="424"/>
      <c r="AS33" s="424"/>
      <c r="AT33" s="424"/>
      <c r="AU33" s="422"/>
      <c r="AV33" s="422"/>
      <c r="AW33" s="422"/>
      <c r="AX33" s="422"/>
      <c r="AY33" s="424"/>
      <c r="AZ33" s="424"/>
      <c r="BA33" s="424"/>
      <c r="BB33" s="422"/>
      <c r="BC33" s="422"/>
      <c r="BD33" s="422"/>
    </row>
    <row r="34" spans="1:56" s="493" customFormat="1" ht="20.100000000000001" hidden="1" customHeight="1" x14ac:dyDescent="0.15">
      <c r="A34" s="484"/>
      <c r="B34" s="485">
        <f t="shared" si="2"/>
        <v>0</v>
      </c>
      <c r="C34" s="476"/>
      <c r="D34" s="485"/>
      <c r="E34" s="476"/>
      <c r="F34" s="485"/>
      <c r="G34" s="449"/>
      <c r="H34" s="485"/>
      <c r="I34" s="449"/>
      <c r="J34" s="485"/>
      <c r="K34" s="487" t="str">
        <f>IF(ISERROR(VLOOKUP(CONCATENATE($B$9,"_",Q34),選手名簿!$A:$G,7,FALSE))=TRUE,"",VLOOKUP(CONCATENATE($B$9,"_",Q34),選手名簿!$A:$G,7,FALSE))</f>
        <v/>
      </c>
      <c r="L34" s="1135" t="str">
        <f>IF(ISERROR(VLOOKUP(CONCATENATE($B$9,"_",Q34),選手名簿!$A:$E,5,FALSE))=TRUE,"",VLOOKUP(CONCATENATE($B$9,"_",Q34),選手名簿!$A:$E,5,FALSE))</f>
        <v/>
      </c>
      <c r="M34" s="1136"/>
      <c r="N34" s="1136"/>
      <c r="O34" s="1136"/>
      <c r="P34" s="1137"/>
      <c r="Q34" s="502"/>
      <c r="R34" s="489" t="str">
        <f>IF(ISERROR(VLOOKUP(CONCATENATE($B$9,"_",Q34),選手名簿!$A:$E,4,FALSE))=TRUE,"",VLOOKUP(CONCATENATE($B$9,"_",Q34),選手名簿!$A:$E,4,FALSE))</f>
        <v/>
      </c>
      <c r="S34" s="490" t="str">
        <f>IF(ISERROR(VLOOKUP(CONCATENATE($W$9,"_",T34),選手名簿!$A:$E,4,FALSE))=TRUE,"",VLOOKUP(CONCATENATE($W$9,"_",T34),選手名簿!$A:$E,4,FALSE))</f>
        <v/>
      </c>
      <c r="T34" s="503"/>
      <c r="U34" s="1135" t="str">
        <f>IF(ISERROR(VLOOKUP(CONCATENATE($W$9,"_",T34),選手名簿!$A:$E,5,FALSE))=TRUE,"",VLOOKUP(CONCATENATE($W$9,"_",T34),選手名簿!$A:$E,5,FALSE))</f>
        <v/>
      </c>
      <c r="V34" s="1136"/>
      <c r="W34" s="1136"/>
      <c r="X34" s="1136"/>
      <c r="Y34" s="1137"/>
      <c r="Z34" s="487" t="str">
        <f>IF(ISERROR(VLOOKUP(CONCATENATE($W$9,"_",T34),選手名簿!$A:$G,7,FALSE))=TRUE,"",VLOOKUP(CONCATENATE($W$9,"_",T34),選手名簿!$A:$G,7,FALSE))</f>
        <v/>
      </c>
      <c r="AA34" s="449"/>
      <c r="AB34" s="485"/>
      <c r="AC34" s="449"/>
      <c r="AD34" s="485"/>
      <c r="AE34" s="449"/>
      <c r="AF34" s="485"/>
      <c r="AG34" s="449"/>
      <c r="AH34" s="485"/>
      <c r="AI34" s="492"/>
      <c r="AJ34" s="474">
        <f t="shared" si="3"/>
        <v>0</v>
      </c>
      <c r="AN34" s="422"/>
      <c r="AO34" s="422"/>
      <c r="AP34" s="424"/>
      <c r="AQ34" s="424"/>
      <c r="AR34" s="424"/>
      <c r="AS34" s="424"/>
      <c r="AT34" s="424"/>
      <c r="AU34" s="422"/>
      <c r="AV34" s="422"/>
      <c r="AW34" s="422"/>
      <c r="AX34" s="422"/>
      <c r="AY34" s="424"/>
      <c r="AZ34" s="424"/>
      <c r="BA34" s="424"/>
      <c r="BB34" s="422"/>
      <c r="BC34" s="422"/>
      <c r="BD34" s="422"/>
    </row>
    <row r="35" spans="1:56" s="493" customFormat="1" ht="20.100000000000001" customHeight="1" thickBot="1" x14ac:dyDescent="0.2">
      <c r="A35" s="447"/>
      <c r="B35" s="466">
        <f>SUM(C35:J35)</f>
        <v>0</v>
      </c>
      <c r="C35" s="435"/>
      <c r="D35" s="436">
        <f>SUM(D16:D23,D25:D34)</f>
        <v>0</v>
      </c>
      <c r="E35" s="466"/>
      <c r="F35" s="436">
        <f>SUM(F16:F23,F25:F34)</f>
        <v>0</v>
      </c>
      <c r="G35" s="435"/>
      <c r="H35" s="436">
        <f>SUM(H16:H23,H25:H34)</f>
        <v>0</v>
      </c>
      <c r="I35" s="435"/>
      <c r="J35" s="436">
        <f>SUM(J16:J23,J25:J34)</f>
        <v>0</v>
      </c>
      <c r="K35" s="477" t="s">
        <v>144</v>
      </c>
      <c r="L35" s="1182">
        <f>SUM(D35,F35,H35,J35)</f>
        <v>0</v>
      </c>
      <c r="M35" s="1183"/>
      <c r="N35" s="1183"/>
      <c r="O35" s="1183"/>
      <c r="P35" s="1184"/>
      <c r="Q35" s="477" t="s">
        <v>145</v>
      </c>
      <c r="R35" s="1182" t="s">
        <v>146</v>
      </c>
      <c r="S35" s="1184"/>
      <c r="T35" s="477" t="s">
        <v>145</v>
      </c>
      <c r="U35" s="1182">
        <f>SUM(AB35,AD35,AF35,AH35)</f>
        <v>0</v>
      </c>
      <c r="V35" s="1183"/>
      <c r="W35" s="1183"/>
      <c r="X35" s="1183"/>
      <c r="Y35" s="1184"/>
      <c r="Z35" s="477" t="s">
        <v>144</v>
      </c>
      <c r="AA35" s="435"/>
      <c r="AB35" s="436">
        <f>SUM(AB16:AB23,AB25:AB34)</f>
        <v>0</v>
      </c>
      <c r="AC35" s="435"/>
      <c r="AD35" s="436">
        <f>SUM(AD16:AD23,AD25:AD34)</f>
        <v>0</v>
      </c>
      <c r="AE35" s="435"/>
      <c r="AF35" s="436">
        <f>SUM(AF16:AF23,AF25:AF34)</f>
        <v>0</v>
      </c>
      <c r="AG35" s="435"/>
      <c r="AH35" s="436">
        <f>SUM(AH16:AH23,AH25:AH34)</f>
        <v>0</v>
      </c>
      <c r="AI35" s="466"/>
      <c r="AJ35" s="468">
        <f>SUM(AA35:AH35)</f>
        <v>0</v>
      </c>
      <c r="AN35" s="422"/>
      <c r="AO35" s="422"/>
      <c r="AP35" s="424"/>
      <c r="AQ35" s="424"/>
      <c r="AR35" s="424"/>
      <c r="AS35" s="424"/>
      <c r="AT35" s="424"/>
      <c r="AU35" s="422"/>
      <c r="AV35" s="422"/>
      <c r="AW35" s="422"/>
      <c r="AX35" s="422"/>
      <c r="AY35" s="424"/>
      <c r="AZ35" s="424"/>
      <c r="BA35" s="424"/>
      <c r="BB35" s="422"/>
      <c r="BC35" s="422"/>
      <c r="BD35" s="422"/>
    </row>
    <row r="36" spans="1:56" s="434" customFormat="1" ht="20.100000000000001" customHeight="1" x14ac:dyDescent="0.15">
      <c r="A36" s="425"/>
      <c r="B36" s="504"/>
      <c r="C36" s="1185" t="s">
        <v>306</v>
      </c>
      <c r="D36" s="1185"/>
      <c r="E36" s="1185"/>
      <c r="F36" s="1185"/>
      <c r="G36" s="1185"/>
      <c r="H36" s="1185"/>
      <c r="I36" s="1185"/>
      <c r="J36" s="1185" t="s">
        <v>307</v>
      </c>
      <c r="K36" s="1185" t="s">
        <v>308</v>
      </c>
      <c r="L36" s="1185"/>
      <c r="M36" s="1185"/>
      <c r="N36" s="1185"/>
      <c r="O36" s="1185"/>
      <c r="P36" s="1185"/>
      <c r="Q36" s="1185"/>
      <c r="R36" s="1188" t="s">
        <v>147</v>
      </c>
      <c r="S36" s="1188"/>
      <c r="T36" s="504"/>
      <c r="U36" s="1185" t="s">
        <v>306</v>
      </c>
      <c r="V36" s="1185"/>
      <c r="W36" s="1185"/>
      <c r="X36" s="1185"/>
      <c r="Y36" s="1185"/>
      <c r="Z36" s="1185"/>
      <c r="AA36" s="1185"/>
      <c r="AB36" s="1185" t="s">
        <v>307</v>
      </c>
      <c r="AC36" s="1185" t="s">
        <v>308</v>
      </c>
      <c r="AD36" s="1185"/>
      <c r="AE36" s="1185"/>
      <c r="AF36" s="1185"/>
      <c r="AG36" s="1185"/>
      <c r="AH36" s="1185"/>
      <c r="AI36" s="1185"/>
      <c r="AJ36" s="505"/>
      <c r="AN36" s="422"/>
      <c r="AO36" s="422"/>
      <c r="AP36" s="424"/>
      <c r="AQ36" s="424"/>
      <c r="AR36" s="424"/>
      <c r="AS36" s="424"/>
      <c r="AT36" s="424"/>
      <c r="AU36" s="422"/>
      <c r="AV36" s="422"/>
      <c r="AW36" s="422"/>
      <c r="AX36" s="422"/>
      <c r="AY36" s="424"/>
      <c r="AZ36" s="424"/>
      <c r="BA36" s="424"/>
      <c r="BB36" s="422"/>
      <c r="BC36" s="422"/>
      <c r="BD36" s="422"/>
    </row>
    <row r="37" spans="1:56" s="434" customFormat="1" ht="20.100000000000001" customHeight="1" thickBot="1" x14ac:dyDescent="0.2">
      <c r="A37" s="506"/>
      <c r="B37" s="507"/>
      <c r="C37" s="1181"/>
      <c r="D37" s="1181"/>
      <c r="E37" s="1181"/>
      <c r="F37" s="1181"/>
      <c r="G37" s="1181"/>
      <c r="H37" s="1181"/>
      <c r="I37" s="1181"/>
      <c r="J37" s="1181"/>
      <c r="K37" s="1181"/>
      <c r="L37" s="1181"/>
      <c r="M37" s="1181"/>
      <c r="N37" s="1181"/>
      <c r="O37" s="1181"/>
      <c r="P37" s="1181"/>
      <c r="Q37" s="1181"/>
      <c r="R37" s="1186" t="s">
        <v>148</v>
      </c>
      <c r="S37" s="1187"/>
      <c r="U37" s="1180"/>
      <c r="V37" s="1180"/>
      <c r="W37" s="1180"/>
      <c r="X37" s="1180"/>
      <c r="Y37" s="1180"/>
      <c r="Z37" s="1180"/>
      <c r="AA37" s="1180"/>
      <c r="AB37" s="1180"/>
      <c r="AC37" s="1180"/>
      <c r="AD37" s="1180"/>
      <c r="AE37" s="1180"/>
      <c r="AF37" s="1180"/>
      <c r="AG37" s="1180"/>
      <c r="AH37" s="1180"/>
      <c r="AI37" s="1180"/>
      <c r="AJ37" s="469"/>
      <c r="AN37" s="422"/>
      <c r="AO37" s="422"/>
      <c r="AP37" s="424"/>
      <c r="AQ37" s="424"/>
      <c r="AR37" s="424"/>
      <c r="AS37" s="424"/>
      <c r="AT37" s="424"/>
      <c r="AU37" s="422"/>
      <c r="AV37" s="422"/>
      <c r="AW37" s="422"/>
      <c r="AX37" s="422"/>
      <c r="AY37" s="424"/>
      <c r="AZ37" s="424"/>
      <c r="BA37" s="424"/>
      <c r="BB37" s="422"/>
      <c r="BC37" s="422"/>
      <c r="BD37" s="422"/>
    </row>
    <row r="38" spans="1:56" s="493" customFormat="1" ht="20.100000000000001" customHeight="1" x14ac:dyDescent="0.15">
      <c r="A38" s="508"/>
      <c r="B38" s="434" t="s">
        <v>309</v>
      </c>
      <c r="C38" s="440"/>
      <c r="D38" s="434" t="s">
        <v>310</v>
      </c>
      <c r="E38" s="1185" t="str">
        <f>IF(ISERROR(VLOOKUP(CONCATENATE($B$9,"_",C38),選手名簿!$A:$E,5,FALSE))=TRUE,"",VLOOKUP(CONCATENATE($B$9,"_",C38),選手名簿!$A:$E,5,FALSE))</f>
        <v/>
      </c>
      <c r="F38" s="1185"/>
      <c r="G38" s="1185"/>
      <c r="H38" s="1185"/>
      <c r="I38" s="1185"/>
      <c r="J38" s="434" t="s">
        <v>199</v>
      </c>
      <c r="K38" s="440"/>
      <c r="L38" s="434" t="s">
        <v>310</v>
      </c>
      <c r="M38" s="1185" t="str">
        <f>IF(ISERROR(VLOOKUP(CONCATENATE($B$9,"_",K38),選手名簿!$A:$E,5,FALSE))=TRUE,"",VLOOKUP(CONCATENATE($B$9,"_",K38),選手名簿!$A:$E,5,FALSE))</f>
        <v/>
      </c>
      <c r="N38" s="1185"/>
      <c r="O38" s="1185"/>
      <c r="P38" s="1185"/>
      <c r="Q38" s="1185"/>
      <c r="R38" s="434"/>
      <c r="S38" s="509"/>
      <c r="T38" s="504" t="s">
        <v>309</v>
      </c>
      <c r="U38" s="432"/>
      <c r="V38" s="504" t="s">
        <v>310</v>
      </c>
      <c r="W38" s="1185" t="str">
        <f>IF(ISERROR(VLOOKUP(CONCATENATE($W$9,"_",U38),選手名簿!$A:$E,5,FALSE))=TRUE,"",VLOOKUP(CONCATENATE($W$9,"_",U38),選手名簿!$A:$E,5,FALSE))</f>
        <v/>
      </c>
      <c r="X38" s="1185"/>
      <c r="Y38" s="1185"/>
      <c r="Z38" s="1185"/>
      <c r="AA38" s="1185"/>
      <c r="AB38" s="504" t="s">
        <v>199</v>
      </c>
      <c r="AC38" s="432"/>
      <c r="AD38" s="504" t="s">
        <v>310</v>
      </c>
      <c r="AE38" s="1185" t="str">
        <f>IF(ISERROR(VLOOKUP(CONCATENATE($W$9,"_",AC38),選手名簿!$A:$E,5,FALSE))=TRUE,"",VLOOKUP(CONCATENATE($W$9,"_",AC38),選手名簿!$A:$E,5,FALSE))</f>
        <v/>
      </c>
      <c r="AF38" s="1185"/>
      <c r="AG38" s="1185"/>
      <c r="AH38" s="1185"/>
      <c r="AI38" s="1185"/>
      <c r="AJ38" s="510"/>
      <c r="AK38" s="434"/>
      <c r="AL38" s="434"/>
      <c r="AN38" s="422"/>
      <c r="AO38" s="422"/>
      <c r="AP38" s="424"/>
      <c r="AQ38" s="424"/>
      <c r="AR38" s="424"/>
      <c r="AS38" s="424"/>
      <c r="AT38" s="424"/>
      <c r="AU38" s="422"/>
      <c r="AV38" s="422"/>
      <c r="AW38" s="422"/>
      <c r="AX38" s="422"/>
      <c r="AY38" s="424"/>
      <c r="AZ38" s="424"/>
      <c r="BA38" s="424"/>
      <c r="BB38" s="422"/>
      <c r="BC38" s="422"/>
      <c r="BD38" s="422"/>
    </row>
    <row r="39" spans="1:56" s="493" customFormat="1" ht="19.5" customHeight="1" x14ac:dyDescent="0.15">
      <c r="A39" s="508"/>
      <c r="B39" s="434" t="s">
        <v>309</v>
      </c>
      <c r="C39" s="440"/>
      <c r="D39" s="434" t="s">
        <v>310</v>
      </c>
      <c r="E39" s="1180" t="str">
        <f>IF(ISERROR(VLOOKUP(CONCATENATE($B$9,"_",C39),選手名簿!$A:$E,5,FALSE))=TRUE,"",VLOOKUP(CONCATENATE($B$9,"_",C39),選手名簿!$A:$E,5,FALSE))</f>
        <v/>
      </c>
      <c r="F39" s="1180"/>
      <c r="G39" s="1180"/>
      <c r="H39" s="1180"/>
      <c r="I39" s="1180"/>
      <c r="J39" s="434" t="s">
        <v>199</v>
      </c>
      <c r="K39" s="440"/>
      <c r="L39" s="434" t="s">
        <v>310</v>
      </c>
      <c r="M39" s="1180" t="str">
        <f>IF(ISERROR(VLOOKUP(CONCATENATE($B$9,"_",K39),選手名簿!$A:$E,5,FALSE))=TRUE,"",VLOOKUP(CONCATENATE($B$9,"_",K39),選手名簿!$A:$E,5,FALSE))</f>
        <v/>
      </c>
      <c r="N39" s="1180"/>
      <c r="O39" s="1180"/>
      <c r="P39" s="1180"/>
      <c r="Q39" s="1180"/>
      <c r="R39" s="434"/>
      <c r="S39" s="508"/>
      <c r="T39" s="434" t="s">
        <v>309</v>
      </c>
      <c r="U39" s="440"/>
      <c r="V39" s="434" t="s">
        <v>310</v>
      </c>
      <c r="W39" s="1180" t="str">
        <f>IF(ISERROR(VLOOKUP(CONCATENATE($W$9,"_",U39),選手名簿!$A:$E,5,FALSE))=TRUE,"",VLOOKUP(CONCATENATE($W$9,"_",U39),選手名簿!$A:$E,5,FALSE))</f>
        <v/>
      </c>
      <c r="X39" s="1180"/>
      <c r="Y39" s="1180"/>
      <c r="Z39" s="1180"/>
      <c r="AA39" s="1180"/>
      <c r="AB39" s="434" t="s">
        <v>199</v>
      </c>
      <c r="AC39" s="440"/>
      <c r="AD39" s="434" t="s">
        <v>310</v>
      </c>
      <c r="AE39" s="1180" t="str">
        <f>IF(ISERROR(VLOOKUP(CONCATENATE($W$9,"_",AC39),選手名簿!$A:$E,5,FALSE))=TRUE,"",VLOOKUP(CONCATENATE($W$9,"_",AC39),選手名簿!$A:$E,5,FALSE))</f>
        <v/>
      </c>
      <c r="AF39" s="1180"/>
      <c r="AG39" s="1180"/>
      <c r="AH39" s="1180"/>
      <c r="AI39" s="1180"/>
      <c r="AJ39" s="511"/>
      <c r="AK39" s="434"/>
      <c r="AL39" s="434"/>
      <c r="AN39" s="422"/>
      <c r="AO39" s="422"/>
      <c r="AP39" s="424"/>
      <c r="AQ39" s="424"/>
      <c r="AR39" s="424"/>
      <c r="AS39" s="424"/>
      <c r="AT39" s="424"/>
      <c r="AU39" s="422"/>
      <c r="AV39" s="422"/>
      <c r="AW39" s="422"/>
      <c r="AX39" s="422"/>
      <c r="AY39" s="424"/>
      <c r="AZ39" s="424"/>
      <c r="BA39" s="424"/>
      <c r="BB39" s="422"/>
      <c r="BC39" s="422"/>
      <c r="BD39" s="422"/>
    </row>
    <row r="40" spans="1:56" s="493" customFormat="1" ht="20.100000000000001" customHeight="1" x14ac:dyDescent="0.15">
      <c r="A40" s="508"/>
      <c r="B40" s="434" t="s">
        <v>309</v>
      </c>
      <c r="C40" s="440"/>
      <c r="D40" s="434" t="s">
        <v>310</v>
      </c>
      <c r="E40" s="1180" t="str">
        <f>IF(ISERROR(VLOOKUP(CONCATENATE($B$9,"_",C40),選手名簿!$A:$E,5,FALSE))=TRUE,"",VLOOKUP(CONCATENATE($B$9,"_",C40),選手名簿!$A:$E,5,FALSE))</f>
        <v/>
      </c>
      <c r="F40" s="1180"/>
      <c r="G40" s="1180"/>
      <c r="H40" s="1180"/>
      <c r="I40" s="1180"/>
      <c r="J40" s="434" t="s">
        <v>199</v>
      </c>
      <c r="K40" s="440"/>
      <c r="L40" s="434" t="s">
        <v>310</v>
      </c>
      <c r="M40" s="1180" t="str">
        <f>IF(ISERROR(VLOOKUP(CONCATENATE($B$9,"_",K40),選手名簿!$A:$E,5,FALSE))=TRUE,"",VLOOKUP(CONCATENATE($B$9,"_",K40),選手名簿!$A:$E,5,FALSE))</f>
        <v/>
      </c>
      <c r="N40" s="1180"/>
      <c r="O40" s="1180"/>
      <c r="P40" s="1180"/>
      <c r="Q40" s="1180"/>
      <c r="R40" s="434"/>
      <c r="S40" s="508"/>
      <c r="T40" s="434" t="s">
        <v>309</v>
      </c>
      <c r="U40" s="440"/>
      <c r="V40" s="434" t="s">
        <v>310</v>
      </c>
      <c r="W40" s="1180" t="str">
        <f>IF(ISERROR(VLOOKUP(CONCATENATE($W$9,"_",U40),選手名簿!$A:$E,5,FALSE))=TRUE,"",VLOOKUP(CONCATENATE($W$9,"_",U40),選手名簿!$A:$E,5,FALSE))</f>
        <v/>
      </c>
      <c r="X40" s="1180"/>
      <c r="Y40" s="1180"/>
      <c r="Z40" s="1180"/>
      <c r="AA40" s="1180"/>
      <c r="AB40" s="434" t="s">
        <v>199</v>
      </c>
      <c r="AC40" s="440"/>
      <c r="AD40" s="434" t="s">
        <v>310</v>
      </c>
      <c r="AE40" s="1180" t="str">
        <f>IF(ISERROR(VLOOKUP(CONCATENATE($W$9,"_",AC40),選手名簿!$A:$E,5,FALSE))=TRUE,"",VLOOKUP(CONCATENATE($W$9,"_",AC40),選手名簿!$A:$E,5,FALSE))</f>
        <v/>
      </c>
      <c r="AF40" s="1180"/>
      <c r="AG40" s="1180"/>
      <c r="AH40" s="1180"/>
      <c r="AI40" s="1180"/>
      <c r="AJ40" s="511"/>
      <c r="AK40" s="434"/>
      <c r="AL40" s="434"/>
      <c r="AN40" s="422"/>
      <c r="AO40" s="422"/>
      <c r="AP40" s="424"/>
      <c r="AQ40" s="424"/>
      <c r="AR40" s="424"/>
      <c r="AS40" s="424"/>
      <c r="AT40" s="424"/>
      <c r="AU40" s="422"/>
      <c r="AV40" s="422"/>
      <c r="AW40" s="422"/>
      <c r="AX40" s="422"/>
      <c r="AY40" s="424"/>
      <c r="AZ40" s="424"/>
      <c r="BA40" s="424"/>
      <c r="BB40" s="422"/>
      <c r="BC40" s="422"/>
      <c r="BD40" s="422"/>
    </row>
    <row r="41" spans="1:56" s="493" customFormat="1" ht="20.100000000000001" customHeight="1" x14ac:dyDescent="0.15">
      <c r="A41" s="508"/>
      <c r="B41" s="434" t="s">
        <v>309</v>
      </c>
      <c r="C41" s="440"/>
      <c r="D41" s="434" t="s">
        <v>310</v>
      </c>
      <c r="E41" s="1180" t="str">
        <f>IF(ISERROR(VLOOKUP(CONCATENATE($B$9,"_",C41),選手名簿!$A:$E,5,FALSE))=TRUE,"",VLOOKUP(CONCATENATE($B$9,"_",C41),選手名簿!$A:$E,5,FALSE))</f>
        <v/>
      </c>
      <c r="F41" s="1180"/>
      <c r="G41" s="1180"/>
      <c r="H41" s="1180"/>
      <c r="I41" s="1180"/>
      <c r="J41" s="434" t="s">
        <v>199</v>
      </c>
      <c r="K41" s="440"/>
      <c r="L41" s="434" t="s">
        <v>310</v>
      </c>
      <c r="M41" s="1180" t="str">
        <f>IF(ISERROR(VLOOKUP(CONCATENATE($B$9,"_",K41),選手名簿!$A:$E,5,FALSE))=TRUE,"",VLOOKUP(CONCATENATE($B$9,"_",K41),選手名簿!$A:$E,5,FALSE))</f>
        <v/>
      </c>
      <c r="N41" s="1180"/>
      <c r="O41" s="1180"/>
      <c r="P41" s="1180"/>
      <c r="Q41" s="1180"/>
      <c r="R41" s="434"/>
      <c r="S41" s="508"/>
      <c r="T41" s="434" t="s">
        <v>309</v>
      </c>
      <c r="U41" s="440"/>
      <c r="V41" s="434" t="s">
        <v>310</v>
      </c>
      <c r="W41" s="1180" t="str">
        <f>IF(ISERROR(VLOOKUP(CONCATENATE($W$9,"_",U41),選手名簿!$A:$E,5,FALSE))=TRUE,"",VLOOKUP(CONCATENATE($W$9,"_",U41),選手名簿!$A:$E,5,FALSE))</f>
        <v/>
      </c>
      <c r="X41" s="1180"/>
      <c r="Y41" s="1180"/>
      <c r="Z41" s="1180"/>
      <c r="AA41" s="1180"/>
      <c r="AB41" s="434" t="s">
        <v>199</v>
      </c>
      <c r="AC41" s="440"/>
      <c r="AD41" s="434" t="s">
        <v>310</v>
      </c>
      <c r="AE41" s="1180" t="str">
        <f>IF(ISERROR(VLOOKUP(CONCATENATE($W$9,"_",AC41),選手名簿!$A:$E,5,FALSE))=TRUE,"",VLOOKUP(CONCATENATE($W$9,"_",AC41),選手名簿!$A:$E,5,FALSE))</f>
        <v/>
      </c>
      <c r="AF41" s="1180"/>
      <c r="AG41" s="1180"/>
      <c r="AH41" s="1180"/>
      <c r="AI41" s="1180"/>
      <c r="AJ41" s="511"/>
      <c r="AK41" s="434"/>
      <c r="AL41" s="434"/>
      <c r="AN41" s="422"/>
      <c r="AO41" s="422"/>
      <c r="AP41" s="424"/>
      <c r="AQ41" s="424"/>
      <c r="AR41" s="424"/>
      <c r="AS41" s="424"/>
      <c r="AT41" s="424"/>
      <c r="AU41" s="422"/>
      <c r="AV41" s="422"/>
      <c r="AW41" s="422"/>
      <c r="AX41" s="422"/>
      <c r="AY41" s="424"/>
      <c r="AZ41" s="424"/>
      <c r="BA41" s="424"/>
      <c r="BB41" s="422"/>
      <c r="BC41" s="422"/>
      <c r="BD41" s="422"/>
    </row>
    <row r="42" spans="1:56" s="493" customFormat="1" ht="20.100000000000001" customHeight="1" x14ac:dyDescent="0.15">
      <c r="A42" s="508"/>
      <c r="B42" s="434" t="s">
        <v>309</v>
      </c>
      <c r="C42" s="440"/>
      <c r="D42" s="434" t="s">
        <v>310</v>
      </c>
      <c r="E42" s="1180" t="str">
        <f>IF(ISERROR(VLOOKUP(CONCATENATE($B$9,"_",C42),選手名簿!$A:$E,5,FALSE))=TRUE,"",VLOOKUP(CONCATENATE($B$9,"_",C42),選手名簿!$A:$E,5,FALSE))</f>
        <v/>
      </c>
      <c r="F42" s="1180"/>
      <c r="G42" s="1180"/>
      <c r="H42" s="1180"/>
      <c r="I42" s="1180"/>
      <c r="J42" s="434" t="s">
        <v>199</v>
      </c>
      <c r="K42" s="440"/>
      <c r="L42" s="434" t="s">
        <v>310</v>
      </c>
      <c r="M42" s="1180" t="str">
        <f>IF(ISERROR(VLOOKUP(CONCATENATE($B$9,"_",K42),選手名簿!$A:$E,5,FALSE))=TRUE,"",VLOOKUP(CONCATENATE($B$9,"_",K42),選手名簿!$A:$E,5,FALSE))</f>
        <v/>
      </c>
      <c r="N42" s="1180"/>
      <c r="O42" s="1180"/>
      <c r="P42" s="1180"/>
      <c r="Q42" s="1180"/>
      <c r="R42" s="434"/>
      <c r="S42" s="508"/>
      <c r="T42" s="434" t="s">
        <v>309</v>
      </c>
      <c r="U42" s="440"/>
      <c r="V42" s="434" t="s">
        <v>310</v>
      </c>
      <c r="W42" s="1180" t="str">
        <f>IF(ISERROR(VLOOKUP(CONCATENATE($W$9,"_",U42),選手名簿!$A:$E,5,FALSE))=TRUE,"",VLOOKUP(CONCATENATE($W$9,"_",U42),選手名簿!$A:$E,5,FALSE))</f>
        <v/>
      </c>
      <c r="X42" s="1180"/>
      <c r="Y42" s="1180"/>
      <c r="Z42" s="1180"/>
      <c r="AA42" s="1180"/>
      <c r="AB42" s="434" t="s">
        <v>199</v>
      </c>
      <c r="AC42" s="440"/>
      <c r="AD42" s="434" t="s">
        <v>310</v>
      </c>
      <c r="AE42" s="1180" t="str">
        <f>IF(ISERROR(VLOOKUP(CONCATENATE($W$9,"_",AC42),選手名簿!$A:$E,5,FALSE))=TRUE,"",VLOOKUP(CONCATENATE($W$9,"_",AC42),選手名簿!$A:$E,5,FALSE))</f>
        <v/>
      </c>
      <c r="AF42" s="1180"/>
      <c r="AG42" s="1180"/>
      <c r="AH42" s="1180"/>
      <c r="AI42" s="1180"/>
      <c r="AJ42" s="511"/>
      <c r="AK42" s="434"/>
      <c r="AL42" s="434"/>
      <c r="AN42" s="422"/>
      <c r="AO42" s="422"/>
      <c r="AP42" s="424"/>
      <c r="AQ42" s="424"/>
      <c r="AR42" s="424"/>
      <c r="AS42" s="424"/>
      <c r="AT42" s="424"/>
      <c r="AU42" s="422"/>
      <c r="AV42" s="422"/>
      <c r="AW42" s="422"/>
      <c r="AX42" s="422"/>
      <c r="AY42" s="424"/>
      <c r="AZ42" s="424"/>
      <c r="BA42" s="424"/>
      <c r="BB42" s="422"/>
      <c r="BC42" s="422"/>
      <c r="BD42" s="422"/>
    </row>
    <row r="43" spans="1:56" s="493" customFormat="1" ht="20.100000000000001" customHeight="1" x14ac:dyDescent="0.15">
      <c r="A43" s="508"/>
      <c r="B43" s="434" t="s">
        <v>309</v>
      </c>
      <c r="C43" s="440"/>
      <c r="D43" s="434" t="s">
        <v>310</v>
      </c>
      <c r="E43" s="1180" t="str">
        <f>IF(ISERROR(VLOOKUP(CONCATENATE($B$9,"_",C43),選手名簿!$A:$E,5,FALSE))=TRUE,"",VLOOKUP(CONCATENATE($B$9,"_",C43),選手名簿!$A:$E,5,FALSE))</f>
        <v/>
      </c>
      <c r="F43" s="1180"/>
      <c r="G43" s="1180"/>
      <c r="H43" s="1180"/>
      <c r="I43" s="1180"/>
      <c r="J43" s="434" t="s">
        <v>199</v>
      </c>
      <c r="K43" s="440"/>
      <c r="L43" s="434" t="s">
        <v>310</v>
      </c>
      <c r="M43" s="1180" t="str">
        <f>IF(ISERROR(VLOOKUP(CONCATENATE($B$9,"_",K43),選手名簿!$A:$E,5,FALSE))=TRUE,"",VLOOKUP(CONCATENATE($B$9,"_",K43),選手名簿!$A:$E,5,FALSE))</f>
        <v/>
      </c>
      <c r="N43" s="1180"/>
      <c r="O43" s="1180"/>
      <c r="P43" s="1180"/>
      <c r="Q43" s="1180"/>
      <c r="R43" s="434"/>
      <c r="S43" s="508"/>
      <c r="T43" s="434" t="s">
        <v>309</v>
      </c>
      <c r="U43" s="440"/>
      <c r="V43" s="434" t="s">
        <v>310</v>
      </c>
      <c r="W43" s="1180" t="str">
        <f>IF(ISERROR(VLOOKUP(CONCATENATE($W$9,"_",U43),選手名簿!$A:$E,5,FALSE))=TRUE,"",VLOOKUP(CONCATENATE($W$9,"_",U43),選手名簿!$A:$E,5,FALSE))</f>
        <v/>
      </c>
      <c r="X43" s="1180"/>
      <c r="Y43" s="1180"/>
      <c r="Z43" s="1180"/>
      <c r="AA43" s="1180"/>
      <c r="AB43" s="434" t="s">
        <v>199</v>
      </c>
      <c r="AC43" s="440"/>
      <c r="AD43" s="434" t="s">
        <v>310</v>
      </c>
      <c r="AE43" s="1180" t="str">
        <f>IF(ISERROR(VLOOKUP(CONCATENATE($W$9,"_",AC43),選手名簿!$A:$E,5,FALSE))=TRUE,"",VLOOKUP(CONCATENATE($W$9,"_",AC43),選手名簿!$A:$E,5,FALSE))</f>
        <v/>
      </c>
      <c r="AF43" s="1180"/>
      <c r="AG43" s="1180"/>
      <c r="AH43" s="1180"/>
      <c r="AI43" s="1180"/>
      <c r="AJ43" s="511"/>
      <c r="AK43" s="434"/>
      <c r="AL43" s="434"/>
      <c r="AN43" s="422"/>
      <c r="AO43" s="422"/>
      <c r="AP43" s="424"/>
      <c r="AQ43" s="424"/>
      <c r="AR43" s="424"/>
      <c r="AS43" s="424"/>
      <c r="AT43" s="424"/>
      <c r="AU43" s="422"/>
      <c r="AV43" s="422"/>
      <c r="AW43" s="422"/>
      <c r="AX43" s="422"/>
      <c r="AY43" s="424"/>
      <c r="AZ43" s="424"/>
      <c r="BA43" s="424"/>
      <c r="BB43" s="422"/>
      <c r="BC43" s="422"/>
      <c r="BD43" s="422"/>
    </row>
    <row r="44" spans="1:56" s="493" customFormat="1" ht="20.100000000000001" customHeight="1" x14ac:dyDescent="0.15">
      <c r="A44" s="508"/>
      <c r="B44" s="434" t="s">
        <v>309</v>
      </c>
      <c r="C44" s="440"/>
      <c r="D44" s="434" t="s">
        <v>310</v>
      </c>
      <c r="E44" s="1180" t="str">
        <f>IF(ISERROR(VLOOKUP(CONCATENATE($B$9,"_",C44),選手名簿!$A:$E,5,FALSE))=TRUE,"",VLOOKUP(CONCATENATE($B$9,"_",C44),選手名簿!$A:$E,5,FALSE))</f>
        <v/>
      </c>
      <c r="F44" s="1180"/>
      <c r="G44" s="1180"/>
      <c r="H44" s="1180"/>
      <c r="I44" s="1180"/>
      <c r="J44" s="434" t="s">
        <v>199</v>
      </c>
      <c r="K44" s="440"/>
      <c r="L44" s="434" t="s">
        <v>310</v>
      </c>
      <c r="M44" s="1180" t="str">
        <f>IF(ISERROR(VLOOKUP(CONCATENATE($B$9,"_",K44),選手名簿!$A:$E,5,FALSE))=TRUE,"",VLOOKUP(CONCATENATE($B$9,"_",K44),選手名簿!$A:$E,5,FALSE))</f>
        <v/>
      </c>
      <c r="N44" s="1180"/>
      <c r="O44" s="1180"/>
      <c r="P44" s="1180"/>
      <c r="Q44" s="1180"/>
      <c r="R44" s="434"/>
      <c r="S44" s="508"/>
      <c r="T44" s="434" t="s">
        <v>309</v>
      </c>
      <c r="U44" s="440"/>
      <c r="V44" s="434" t="s">
        <v>310</v>
      </c>
      <c r="W44" s="1180" t="str">
        <f>IF(ISERROR(VLOOKUP(CONCATENATE($W$9,"_",U44),選手名簿!$A:$E,5,FALSE))=TRUE,"",VLOOKUP(CONCATENATE($W$9,"_",U44),選手名簿!$A:$E,5,FALSE))</f>
        <v/>
      </c>
      <c r="X44" s="1180"/>
      <c r="Y44" s="1180"/>
      <c r="Z44" s="1180"/>
      <c r="AA44" s="1180"/>
      <c r="AB44" s="434" t="s">
        <v>199</v>
      </c>
      <c r="AC44" s="440"/>
      <c r="AD44" s="434" t="s">
        <v>310</v>
      </c>
      <c r="AE44" s="1180" t="str">
        <f>IF(ISERROR(VLOOKUP(CONCATENATE($W$9,"_",AC44),選手名簿!$A:$E,5,FALSE))=TRUE,"",VLOOKUP(CONCATENATE($W$9,"_",AC44),選手名簿!$A:$E,5,FALSE))</f>
        <v/>
      </c>
      <c r="AF44" s="1180"/>
      <c r="AG44" s="1180"/>
      <c r="AH44" s="1180"/>
      <c r="AI44" s="1180"/>
      <c r="AJ44" s="511"/>
      <c r="AK44" s="434"/>
      <c r="AL44" s="434"/>
      <c r="AN44" s="422"/>
      <c r="AO44" s="422"/>
      <c r="AP44" s="424"/>
      <c r="AQ44" s="424"/>
      <c r="AR44" s="424"/>
      <c r="AS44" s="424"/>
      <c r="AT44" s="424"/>
      <c r="AU44" s="422"/>
      <c r="AV44" s="422"/>
      <c r="AW44" s="422"/>
      <c r="AX44" s="422"/>
      <c r="AY44" s="424"/>
      <c r="AZ44" s="424"/>
      <c r="BA44" s="424"/>
      <c r="BB44" s="422"/>
      <c r="BC44" s="422"/>
      <c r="BD44" s="422"/>
    </row>
    <row r="45" spans="1:56" s="493" customFormat="1" ht="20.100000000000001" customHeight="1" x14ac:dyDescent="0.15">
      <c r="A45" s="508"/>
      <c r="B45" s="434" t="s">
        <v>309</v>
      </c>
      <c r="C45" s="440"/>
      <c r="D45" s="434" t="s">
        <v>310</v>
      </c>
      <c r="E45" s="1180" t="str">
        <f>IF(ISERROR(VLOOKUP(CONCATENATE($B$9,"_",C45),選手名簿!$A:$E,5,FALSE))=TRUE,"",VLOOKUP(CONCATENATE($B$9,"_",C45),選手名簿!$A:$E,5,FALSE))</f>
        <v/>
      </c>
      <c r="F45" s="1180"/>
      <c r="G45" s="1180"/>
      <c r="H45" s="1180"/>
      <c r="I45" s="1180"/>
      <c r="J45" s="434" t="s">
        <v>199</v>
      </c>
      <c r="K45" s="440"/>
      <c r="L45" s="434" t="s">
        <v>310</v>
      </c>
      <c r="M45" s="1180" t="str">
        <f>IF(ISERROR(VLOOKUP(CONCATENATE($B$9,"_",K45),選手名簿!$A:$E,5,FALSE))=TRUE,"",VLOOKUP(CONCATENATE($B$9,"_",K45),選手名簿!$A:$E,5,FALSE))</f>
        <v/>
      </c>
      <c r="N45" s="1180"/>
      <c r="O45" s="1180"/>
      <c r="P45" s="1180"/>
      <c r="Q45" s="1180"/>
      <c r="R45" s="434"/>
      <c r="S45" s="508"/>
      <c r="T45" s="434" t="s">
        <v>309</v>
      </c>
      <c r="U45" s="440"/>
      <c r="V45" s="434" t="s">
        <v>310</v>
      </c>
      <c r="W45" s="1180" t="str">
        <f>IF(ISERROR(VLOOKUP(CONCATENATE($W$9,"_",U45),選手名簿!$A:$E,5,FALSE))=TRUE,"",VLOOKUP(CONCATENATE($W$9,"_",U45),選手名簿!$A:$E,5,FALSE))</f>
        <v/>
      </c>
      <c r="X45" s="1180"/>
      <c r="Y45" s="1180"/>
      <c r="Z45" s="1180"/>
      <c r="AA45" s="1180"/>
      <c r="AB45" s="434" t="s">
        <v>199</v>
      </c>
      <c r="AC45" s="440"/>
      <c r="AD45" s="434" t="s">
        <v>310</v>
      </c>
      <c r="AE45" s="1180" t="str">
        <f>IF(ISERROR(VLOOKUP(CONCATENATE($W$9,"_",AC45),選手名簿!$A:$E,5,FALSE))=TRUE,"",VLOOKUP(CONCATENATE($W$9,"_",AC45),選手名簿!$A:$E,5,FALSE))</f>
        <v/>
      </c>
      <c r="AF45" s="1180"/>
      <c r="AG45" s="1180"/>
      <c r="AH45" s="1180"/>
      <c r="AI45" s="1180"/>
      <c r="AJ45" s="511"/>
      <c r="AK45" s="434"/>
      <c r="AL45" s="434"/>
      <c r="AN45" s="422"/>
      <c r="AO45" s="422"/>
      <c r="AP45" s="424"/>
      <c r="AQ45" s="424"/>
      <c r="AR45" s="424"/>
      <c r="AS45" s="424"/>
      <c r="AT45" s="424"/>
      <c r="AU45" s="422"/>
      <c r="AV45" s="422"/>
      <c r="AW45" s="422"/>
      <c r="AX45" s="422"/>
      <c r="AY45" s="424"/>
      <c r="AZ45" s="424"/>
      <c r="BA45" s="424"/>
      <c r="BB45" s="422"/>
      <c r="BC45" s="422"/>
      <c r="BD45" s="422"/>
    </row>
    <row r="46" spans="1:56" s="493" customFormat="1" ht="20.100000000000001" customHeight="1" x14ac:dyDescent="0.15">
      <c r="A46" s="508"/>
      <c r="B46" s="434" t="s">
        <v>309</v>
      </c>
      <c r="C46" s="440"/>
      <c r="D46" s="434" t="s">
        <v>310</v>
      </c>
      <c r="E46" s="1180" t="str">
        <f>IF(ISERROR(VLOOKUP(CONCATENATE($B$9,"_",C46),選手名簿!$A:$E,5,FALSE))=TRUE,"",VLOOKUP(CONCATENATE($B$9,"_",C46),選手名簿!$A:$E,5,FALSE))</f>
        <v/>
      </c>
      <c r="F46" s="1180"/>
      <c r="G46" s="1180"/>
      <c r="H46" s="1180"/>
      <c r="I46" s="1180"/>
      <c r="J46" s="434" t="s">
        <v>199</v>
      </c>
      <c r="K46" s="440"/>
      <c r="L46" s="434" t="s">
        <v>310</v>
      </c>
      <c r="M46" s="1180" t="str">
        <f>IF(ISERROR(VLOOKUP(CONCATENATE($B$9,"_",K46),選手名簿!$A:$E,5,FALSE))=TRUE,"",VLOOKUP(CONCATENATE($B$9,"_",K46),選手名簿!$A:$E,5,FALSE))</f>
        <v/>
      </c>
      <c r="N46" s="1180"/>
      <c r="O46" s="1180"/>
      <c r="P46" s="1180"/>
      <c r="Q46" s="1180"/>
      <c r="R46" s="434"/>
      <c r="S46" s="508"/>
      <c r="T46" s="434" t="s">
        <v>309</v>
      </c>
      <c r="U46" s="440"/>
      <c r="V46" s="434" t="s">
        <v>310</v>
      </c>
      <c r="W46" s="1180" t="str">
        <f>IF(ISERROR(VLOOKUP(CONCATENATE($W$9,"_",U46),選手名簿!$A:$E,5,FALSE))=TRUE,"",VLOOKUP(CONCATENATE($W$9,"_",U46),選手名簿!$A:$E,5,FALSE))</f>
        <v/>
      </c>
      <c r="X46" s="1180"/>
      <c r="Y46" s="1180"/>
      <c r="Z46" s="1180"/>
      <c r="AA46" s="1180"/>
      <c r="AB46" s="434" t="s">
        <v>199</v>
      </c>
      <c r="AC46" s="440"/>
      <c r="AD46" s="434" t="s">
        <v>310</v>
      </c>
      <c r="AE46" s="1180" t="str">
        <f>IF(ISERROR(VLOOKUP(CONCATENATE($W$9,"_",AC46),選手名簿!$A:$E,5,FALSE))=TRUE,"",VLOOKUP(CONCATENATE($W$9,"_",AC46),選手名簿!$A:$E,5,FALSE))</f>
        <v/>
      </c>
      <c r="AF46" s="1180"/>
      <c r="AG46" s="1180"/>
      <c r="AH46" s="1180"/>
      <c r="AI46" s="1180"/>
      <c r="AJ46" s="511"/>
      <c r="AK46" s="434"/>
      <c r="AL46" s="434"/>
      <c r="AN46" s="422"/>
      <c r="AO46" s="422"/>
      <c r="AP46" s="424"/>
      <c r="AQ46" s="424"/>
      <c r="AR46" s="424"/>
      <c r="AS46" s="424"/>
      <c r="AT46" s="424"/>
      <c r="AU46" s="422"/>
      <c r="AV46" s="422"/>
      <c r="AW46" s="422"/>
      <c r="AX46" s="422"/>
      <c r="AY46" s="424"/>
      <c r="AZ46" s="424"/>
      <c r="BA46" s="424"/>
      <c r="BB46" s="422"/>
      <c r="BC46" s="422"/>
      <c r="BD46" s="422"/>
    </row>
    <row r="47" spans="1:56" s="493" customFormat="1" ht="20.100000000000001" customHeight="1" thickBot="1" x14ac:dyDescent="0.2">
      <c r="A47" s="512"/>
      <c r="B47" s="507" t="s">
        <v>309</v>
      </c>
      <c r="C47" s="513"/>
      <c r="D47" s="507" t="s">
        <v>310</v>
      </c>
      <c r="E47" s="1181" t="str">
        <f>IF(ISERROR(VLOOKUP(CONCATENATE($B$9,"_",C47),選手名簿!$A:$E,5,FALSE))=TRUE,"",VLOOKUP(CONCATENATE($B$9,"_",C47),選手名簿!$A:$E,5,FALSE))</f>
        <v/>
      </c>
      <c r="F47" s="1181"/>
      <c r="G47" s="1181"/>
      <c r="H47" s="1181"/>
      <c r="I47" s="1181"/>
      <c r="J47" s="507" t="s">
        <v>199</v>
      </c>
      <c r="K47" s="513"/>
      <c r="L47" s="507" t="s">
        <v>310</v>
      </c>
      <c r="M47" s="1181" t="str">
        <f>IF(ISERROR(VLOOKUP(CONCATENATE($B$9,"_",K47),選手名簿!$A:$E,5,FALSE))=TRUE,"",VLOOKUP(CONCATENATE($B$9,"_",K47),選手名簿!$A:$E,5,FALSE))</f>
        <v/>
      </c>
      <c r="N47" s="1181"/>
      <c r="O47" s="1181"/>
      <c r="P47" s="1181"/>
      <c r="Q47" s="1181"/>
      <c r="R47" s="507"/>
      <c r="S47" s="512"/>
      <c r="T47" s="507" t="s">
        <v>309</v>
      </c>
      <c r="U47" s="513"/>
      <c r="V47" s="507" t="s">
        <v>310</v>
      </c>
      <c r="W47" s="1181" t="str">
        <f>IF(ISERROR(VLOOKUP(CONCATENATE($W$9,"_",U47),選手名簿!$A:$E,5,FALSE))=TRUE,"",VLOOKUP(CONCATENATE($W$9,"_",U47),選手名簿!$A:$E,5,FALSE))</f>
        <v/>
      </c>
      <c r="X47" s="1181"/>
      <c r="Y47" s="1181"/>
      <c r="Z47" s="1181"/>
      <c r="AA47" s="1181"/>
      <c r="AB47" s="507" t="s">
        <v>199</v>
      </c>
      <c r="AC47" s="513"/>
      <c r="AD47" s="507" t="s">
        <v>310</v>
      </c>
      <c r="AE47" s="1181" t="str">
        <f>IF(ISERROR(VLOOKUP(CONCATENATE($W$9,"_",AC47),選手名簿!$A:$E,5,FALSE))=TRUE,"",VLOOKUP(CONCATENATE($W$9,"_",AC47),選手名簿!$A:$E,5,FALSE))</f>
        <v/>
      </c>
      <c r="AF47" s="1181"/>
      <c r="AG47" s="1181"/>
      <c r="AH47" s="1181"/>
      <c r="AI47" s="1181"/>
      <c r="AJ47" s="514"/>
      <c r="AK47" s="434"/>
      <c r="AL47" s="434"/>
      <c r="AN47" s="422"/>
      <c r="AO47" s="422"/>
      <c r="AP47" s="424"/>
      <c r="AQ47" s="424"/>
      <c r="AR47" s="424"/>
      <c r="AS47" s="424"/>
      <c r="AT47" s="424"/>
      <c r="AU47" s="422"/>
      <c r="AV47" s="422"/>
      <c r="AW47" s="422"/>
      <c r="AX47" s="422"/>
      <c r="AY47" s="424"/>
      <c r="AZ47" s="424"/>
      <c r="BA47" s="424"/>
      <c r="BB47" s="422"/>
      <c r="BC47" s="422"/>
      <c r="BD47" s="422"/>
    </row>
    <row r="48" spans="1:56" s="434" customFormat="1" ht="36" customHeight="1" x14ac:dyDescent="0.15">
      <c r="A48" s="1179" t="s">
        <v>150</v>
      </c>
      <c r="B48" s="1174"/>
      <c r="C48" s="1174"/>
      <c r="D48" s="1174"/>
      <c r="E48" s="1174"/>
      <c r="F48" s="1174"/>
      <c r="G48" s="1178"/>
      <c r="H48" s="1173" t="s">
        <v>145</v>
      </c>
      <c r="I48" s="1178"/>
      <c r="J48" s="1173" t="s">
        <v>151</v>
      </c>
      <c r="K48" s="1178"/>
      <c r="L48" s="1174" t="s">
        <v>152</v>
      </c>
      <c r="M48" s="1178"/>
      <c r="N48" s="1173" t="s">
        <v>153</v>
      </c>
      <c r="O48" s="1178"/>
      <c r="P48" s="1173" t="s">
        <v>154</v>
      </c>
      <c r="Q48" s="1178"/>
      <c r="R48" s="1176" t="s">
        <v>155</v>
      </c>
      <c r="S48" s="1177"/>
      <c r="T48" s="1173" t="s">
        <v>154</v>
      </c>
      <c r="U48" s="1178"/>
      <c r="V48" s="1173" t="s">
        <v>153</v>
      </c>
      <c r="W48" s="1178"/>
      <c r="X48" s="1174" t="s">
        <v>152</v>
      </c>
      <c r="Y48" s="1178"/>
      <c r="Z48" s="1173" t="s">
        <v>151</v>
      </c>
      <c r="AA48" s="1174"/>
      <c r="AB48" s="1173" t="s">
        <v>145</v>
      </c>
      <c r="AC48" s="1178"/>
      <c r="AD48" s="1173" t="s">
        <v>150</v>
      </c>
      <c r="AE48" s="1174"/>
      <c r="AF48" s="1174"/>
      <c r="AG48" s="1174"/>
      <c r="AH48" s="1174"/>
      <c r="AI48" s="1174"/>
      <c r="AJ48" s="1175"/>
      <c r="AP48" s="424"/>
      <c r="AQ48" s="424"/>
      <c r="AR48" s="424"/>
      <c r="AS48" s="424"/>
      <c r="AT48" s="424"/>
      <c r="AX48" s="422"/>
      <c r="AY48" s="424"/>
      <c r="AZ48" s="424"/>
      <c r="BA48" s="424"/>
      <c r="BB48" s="422"/>
    </row>
    <row r="49" spans="1:54" s="434" customFormat="1" ht="20.100000000000001" customHeight="1" x14ac:dyDescent="0.15">
      <c r="A49" s="508"/>
      <c r="B49" s="440"/>
      <c r="C49" s="440"/>
      <c r="D49" s="440"/>
      <c r="E49" s="440"/>
      <c r="F49" s="440"/>
      <c r="G49" s="440"/>
      <c r="H49" s="1166">
        <f>SUM(J49:Q49)</f>
        <v>0</v>
      </c>
      <c r="I49" s="1166"/>
      <c r="J49" s="1172"/>
      <c r="K49" s="1172"/>
      <c r="L49" s="1164"/>
      <c r="M49" s="1163"/>
      <c r="N49" s="1162"/>
      <c r="O49" s="1163"/>
      <c r="P49" s="1162"/>
      <c r="Q49" s="1163"/>
      <c r="R49" s="449" t="s">
        <v>311</v>
      </c>
      <c r="S49" s="443" t="s">
        <v>312</v>
      </c>
      <c r="T49" s="1162"/>
      <c r="U49" s="1163"/>
      <c r="V49" s="1162"/>
      <c r="W49" s="1163"/>
      <c r="X49" s="1164"/>
      <c r="Y49" s="1163"/>
      <c r="Z49" s="1172"/>
      <c r="AA49" s="1172"/>
      <c r="AB49" s="1166">
        <f>SUM(T49:AA49)</f>
        <v>0</v>
      </c>
      <c r="AC49" s="1166"/>
      <c r="AD49" s="515"/>
      <c r="AE49" s="515"/>
      <c r="AF49" s="515"/>
      <c r="AG49" s="515"/>
      <c r="AH49" s="515"/>
      <c r="AI49" s="515"/>
      <c r="AJ49" s="516"/>
      <c r="AP49" s="424"/>
      <c r="AQ49" s="424"/>
      <c r="AR49" s="424"/>
      <c r="AS49" s="424"/>
      <c r="AT49" s="424"/>
      <c r="AX49" s="422"/>
      <c r="AY49" s="424"/>
      <c r="AZ49" s="424"/>
      <c r="BA49" s="424"/>
      <c r="BB49" s="422"/>
    </row>
    <row r="50" spans="1:54" s="434" customFormat="1" ht="20.100000000000001" customHeight="1" x14ac:dyDescent="0.15">
      <c r="A50" s="508"/>
      <c r="B50" s="440"/>
      <c r="C50" s="440"/>
      <c r="D50" s="440"/>
      <c r="E50" s="440"/>
      <c r="F50" s="440"/>
      <c r="G50" s="440"/>
      <c r="H50" s="1166">
        <f>SUM(J50:Q50)</f>
        <v>0</v>
      </c>
      <c r="I50" s="1166"/>
      <c r="J50" s="1172"/>
      <c r="K50" s="1172"/>
      <c r="L50" s="1164"/>
      <c r="M50" s="1163"/>
      <c r="N50" s="1162"/>
      <c r="O50" s="1163"/>
      <c r="P50" s="1162"/>
      <c r="Q50" s="1163"/>
      <c r="R50" s="449" t="s">
        <v>313</v>
      </c>
      <c r="S50" s="443" t="s">
        <v>312</v>
      </c>
      <c r="T50" s="1162"/>
      <c r="U50" s="1163"/>
      <c r="V50" s="1162"/>
      <c r="W50" s="1163"/>
      <c r="X50" s="1164"/>
      <c r="Y50" s="1163"/>
      <c r="Z50" s="1172"/>
      <c r="AA50" s="1172"/>
      <c r="AB50" s="1166">
        <f>SUM(T50:AA50)</f>
        <v>0</v>
      </c>
      <c r="AC50" s="1166"/>
      <c r="AD50" s="440"/>
      <c r="AE50" s="440"/>
      <c r="AF50" s="440"/>
      <c r="AG50" s="440"/>
      <c r="AH50" s="440"/>
      <c r="AI50" s="440"/>
      <c r="AJ50" s="441"/>
      <c r="AP50" s="424"/>
      <c r="AQ50" s="424"/>
      <c r="AR50" s="424"/>
      <c r="AS50" s="424"/>
      <c r="AT50" s="424"/>
      <c r="AX50" s="422"/>
      <c r="AY50" s="424"/>
      <c r="AZ50" s="424"/>
      <c r="BA50" s="424"/>
      <c r="BB50" s="422"/>
    </row>
    <row r="51" spans="1:54" s="434" customFormat="1" ht="20.100000000000001" customHeight="1" x14ac:dyDescent="0.15">
      <c r="A51" s="508"/>
      <c r="B51" s="440"/>
      <c r="C51" s="440"/>
      <c r="D51" s="440"/>
      <c r="E51" s="440"/>
      <c r="F51" s="440"/>
      <c r="G51" s="440"/>
      <c r="H51" s="1166">
        <f>SUM(J51:Q51)</f>
        <v>0</v>
      </c>
      <c r="I51" s="1166"/>
      <c r="J51" s="1172"/>
      <c r="K51" s="1172"/>
      <c r="L51" s="1164"/>
      <c r="M51" s="1163"/>
      <c r="N51" s="1162"/>
      <c r="O51" s="1163"/>
      <c r="P51" s="1162"/>
      <c r="Q51" s="1163"/>
      <c r="R51" s="449" t="s">
        <v>156</v>
      </c>
      <c r="S51" s="443" t="s">
        <v>314</v>
      </c>
      <c r="T51" s="1162"/>
      <c r="U51" s="1163"/>
      <c r="V51" s="1162"/>
      <c r="W51" s="1163"/>
      <c r="X51" s="1164"/>
      <c r="Y51" s="1163"/>
      <c r="Z51" s="1172"/>
      <c r="AA51" s="1172"/>
      <c r="AB51" s="1166">
        <f>SUM(T51:AA51)</f>
        <v>0</v>
      </c>
      <c r="AC51" s="1166"/>
      <c r="AD51" s="440"/>
      <c r="AE51" s="440"/>
      <c r="AF51" s="440"/>
      <c r="AG51" s="440"/>
      <c r="AH51" s="440"/>
      <c r="AI51" s="440"/>
      <c r="AJ51" s="441"/>
      <c r="AP51" s="424"/>
      <c r="AQ51" s="424"/>
      <c r="AR51" s="424"/>
      <c r="AS51" s="424"/>
      <c r="AT51" s="424"/>
      <c r="AX51" s="422"/>
      <c r="AY51" s="424"/>
      <c r="AZ51" s="424"/>
      <c r="BA51" s="424"/>
      <c r="BB51" s="422"/>
    </row>
    <row r="52" spans="1:54" s="434" customFormat="1" ht="20.100000000000001" customHeight="1" x14ac:dyDescent="0.15">
      <c r="A52" s="508"/>
      <c r="B52" s="440"/>
      <c r="C52" s="440"/>
      <c r="D52" s="440"/>
      <c r="E52" s="440"/>
      <c r="F52" s="440"/>
      <c r="G52" s="440"/>
      <c r="H52" s="1166">
        <f>SUM(J52:Q52)</f>
        <v>0</v>
      </c>
      <c r="I52" s="1166"/>
      <c r="J52" s="1172"/>
      <c r="K52" s="1172"/>
      <c r="L52" s="1164"/>
      <c r="M52" s="1163"/>
      <c r="N52" s="1162"/>
      <c r="O52" s="1163"/>
      <c r="P52" s="1162"/>
      <c r="Q52" s="1163"/>
      <c r="R52" s="449" t="s">
        <v>157</v>
      </c>
      <c r="S52" s="443" t="s">
        <v>314</v>
      </c>
      <c r="T52" s="1162"/>
      <c r="U52" s="1163"/>
      <c r="V52" s="1162"/>
      <c r="W52" s="1163"/>
      <c r="X52" s="1164"/>
      <c r="Y52" s="1163"/>
      <c r="Z52" s="1172"/>
      <c r="AA52" s="1172"/>
      <c r="AB52" s="1166">
        <f>SUM(T52:AA52)</f>
        <v>0</v>
      </c>
      <c r="AC52" s="1166"/>
      <c r="AD52" s="440"/>
      <c r="AE52" s="440"/>
      <c r="AF52" s="440"/>
      <c r="AG52" s="440"/>
      <c r="AH52" s="440"/>
      <c r="AI52" s="440"/>
      <c r="AJ52" s="441"/>
      <c r="AP52" s="424"/>
      <c r="AQ52" s="424"/>
      <c r="AR52" s="424"/>
      <c r="AS52" s="424"/>
      <c r="AT52" s="424"/>
      <c r="AX52" s="422"/>
      <c r="AY52" s="424"/>
      <c r="AZ52" s="424"/>
      <c r="BA52" s="424"/>
      <c r="BB52" s="422"/>
    </row>
    <row r="53" spans="1:54" s="434" customFormat="1" ht="20.100000000000001" customHeight="1" x14ac:dyDescent="0.15">
      <c r="A53" s="517"/>
      <c r="B53" s="444"/>
      <c r="C53" s="444"/>
      <c r="D53" s="444"/>
      <c r="E53" s="444"/>
      <c r="F53" s="444"/>
      <c r="G53" s="444"/>
      <c r="H53" s="1166">
        <f>SUM(J53:Q53)</f>
        <v>0</v>
      </c>
      <c r="I53" s="1166"/>
      <c r="J53" s="1172"/>
      <c r="K53" s="1172"/>
      <c r="L53" s="1164"/>
      <c r="M53" s="1163"/>
      <c r="N53" s="1162"/>
      <c r="O53" s="1163"/>
      <c r="P53" s="1162"/>
      <c r="Q53" s="1163"/>
      <c r="R53" s="449" t="s">
        <v>315</v>
      </c>
      <c r="S53" s="436" t="s">
        <v>312</v>
      </c>
      <c r="T53" s="1162"/>
      <c r="U53" s="1163"/>
      <c r="V53" s="1162"/>
      <c r="W53" s="1163"/>
      <c r="X53" s="1164"/>
      <c r="Y53" s="1163"/>
      <c r="Z53" s="1172"/>
      <c r="AA53" s="1172"/>
      <c r="AB53" s="1166">
        <f>SUM(T53:AA53)</f>
        <v>0</v>
      </c>
      <c r="AC53" s="1166"/>
      <c r="AD53" s="444"/>
      <c r="AE53" s="444"/>
      <c r="AF53" s="444"/>
      <c r="AG53" s="444"/>
      <c r="AH53" s="444"/>
      <c r="AI53" s="444"/>
      <c r="AJ53" s="445"/>
      <c r="AP53" s="424"/>
      <c r="AQ53" s="424"/>
      <c r="AR53" s="424"/>
      <c r="AS53" s="424"/>
      <c r="AT53" s="424"/>
      <c r="AX53" s="422"/>
      <c r="AY53" s="424"/>
      <c r="AZ53" s="424"/>
      <c r="BA53" s="424"/>
      <c r="BB53" s="422"/>
    </row>
    <row r="54" spans="1:54" s="434" customFormat="1" ht="20.100000000000001" customHeight="1" x14ac:dyDescent="0.15">
      <c r="A54" s="1167" t="s">
        <v>158</v>
      </c>
      <c r="B54" s="1168"/>
      <c r="C54" s="1169"/>
      <c r="D54" s="1170" t="s">
        <v>159</v>
      </c>
      <c r="E54" s="1169"/>
      <c r="F54" s="1170" t="s">
        <v>160</v>
      </c>
      <c r="G54" s="1168"/>
      <c r="H54" s="1168"/>
      <c r="I54" s="1168"/>
      <c r="J54" s="1168"/>
      <c r="K54" s="1168"/>
      <c r="L54" s="1168"/>
      <c r="M54" s="1168"/>
      <c r="N54" s="1168"/>
      <c r="O54" s="1168"/>
      <c r="P54" s="1168"/>
      <c r="Q54" s="1168"/>
      <c r="R54" s="1171"/>
      <c r="S54" s="1167" t="s">
        <v>158</v>
      </c>
      <c r="T54" s="1168"/>
      <c r="U54" s="1169"/>
      <c r="V54" s="1170" t="s">
        <v>159</v>
      </c>
      <c r="W54" s="1169"/>
      <c r="X54" s="1170" t="s">
        <v>160</v>
      </c>
      <c r="Y54" s="1168"/>
      <c r="Z54" s="1168"/>
      <c r="AA54" s="1168"/>
      <c r="AB54" s="1168"/>
      <c r="AC54" s="1168"/>
      <c r="AD54" s="1168"/>
      <c r="AE54" s="1168"/>
      <c r="AF54" s="1168"/>
      <c r="AG54" s="1168"/>
      <c r="AH54" s="1168"/>
      <c r="AI54" s="1168"/>
      <c r="AJ54" s="1171"/>
      <c r="AP54" s="424"/>
      <c r="AQ54" s="424"/>
      <c r="AR54" s="424"/>
      <c r="AS54" s="424"/>
      <c r="AT54" s="424"/>
      <c r="AX54" s="422"/>
      <c r="AY54" s="424"/>
      <c r="AZ54" s="424"/>
      <c r="BA54" s="424"/>
      <c r="BB54" s="422"/>
    </row>
    <row r="55" spans="1:54" s="434" customFormat="1" ht="20.100000000000001" customHeight="1" x14ac:dyDescent="0.15">
      <c r="A55" s="472"/>
      <c r="B55" s="495"/>
      <c r="C55" s="443" t="s">
        <v>149</v>
      </c>
      <c r="D55" s="1162"/>
      <c r="E55" s="1163"/>
      <c r="F55" s="1162"/>
      <c r="G55" s="1164"/>
      <c r="H55" s="1164"/>
      <c r="I55" s="1164"/>
      <c r="J55" s="1164"/>
      <c r="K55" s="1164"/>
      <c r="L55" s="1164"/>
      <c r="M55" s="1164"/>
      <c r="N55" s="1164"/>
      <c r="O55" s="1164"/>
      <c r="P55" s="1164"/>
      <c r="Q55" s="1164"/>
      <c r="R55" s="1165"/>
      <c r="S55" s="472"/>
      <c r="T55" s="495"/>
      <c r="U55" s="443" t="s">
        <v>149</v>
      </c>
      <c r="V55" s="1162"/>
      <c r="W55" s="1163"/>
      <c r="X55" s="1162"/>
      <c r="Y55" s="1164"/>
      <c r="Z55" s="1164"/>
      <c r="AA55" s="1164"/>
      <c r="AB55" s="1164"/>
      <c r="AC55" s="1164"/>
      <c r="AD55" s="1164"/>
      <c r="AE55" s="1164"/>
      <c r="AF55" s="1164"/>
      <c r="AG55" s="1164"/>
      <c r="AH55" s="1164"/>
      <c r="AI55" s="1164"/>
      <c r="AJ55" s="1165"/>
      <c r="AP55" s="424"/>
      <c r="AQ55" s="424"/>
      <c r="AR55" s="424"/>
      <c r="AS55" s="424"/>
      <c r="AT55" s="424"/>
      <c r="AX55" s="422"/>
      <c r="AY55" s="424"/>
      <c r="AZ55" s="424"/>
      <c r="BA55" s="424"/>
      <c r="BB55" s="422"/>
    </row>
    <row r="56" spans="1:54" s="434" customFormat="1" ht="20.100000000000001" customHeight="1" x14ac:dyDescent="0.15">
      <c r="A56" s="472"/>
      <c r="B56" s="495"/>
      <c r="C56" s="443" t="s">
        <v>149</v>
      </c>
      <c r="D56" s="1162"/>
      <c r="E56" s="1163"/>
      <c r="F56" s="1162"/>
      <c r="G56" s="1164"/>
      <c r="H56" s="1164"/>
      <c r="I56" s="1164"/>
      <c r="J56" s="1164"/>
      <c r="K56" s="1164"/>
      <c r="L56" s="1164"/>
      <c r="M56" s="1164"/>
      <c r="N56" s="1164"/>
      <c r="O56" s="1164"/>
      <c r="P56" s="1164"/>
      <c r="Q56" s="1164"/>
      <c r="R56" s="1165"/>
      <c r="S56" s="472"/>
      <c r="T56" s="495"/>
      <c r="U56" s="443" t="s">
        <v>149</v>
      </c>
      <c r="V56" s="1162"/>
      <c r="W56" s="1163"/>
      <c r="X56" s="1162"/>
      <c r="Y56" s="1164"/>
      <c r="Z56" s="1164"/>
      <c r="AA56" s="1164"/>
      <c r="AB56" s="1164"/>
      <c r="AC56" s="1164"/>
      <c r="AD56" s="1164"/>
      <c r="AE56" s="1164"/>
      <c r="AF56" s="1164"/>
      <c r="AG56" s="1164"/>
      <c r="AH56" s="1164"/>
      <c r="AI56" s="1164"/>
      <c r="AJ56" s="1165"/>
      <c r="AP56" s="424"/>
      <c r="AQ56" s="424"/>
      <c r="AR56" s="424"/>
      <c r="AS56" s="424"/>
      <c r="AT56" s="424"/>
      <c r="AX56" s="422"/>
      <c r="AY56" s="424"/>
      <c r="AZ56" s="424"/>
      <c r="BA56" s="424"/>
      <c r="BB56" s="422"/>
    </row>
    <row r="57" spans="1:54" s="434" customFormat="1" ht="20.100000000000001" customHeight="1" x14ac:dyDescent="0.15">
      <c r="A57" s="472"/>
      <c r="B57" s="495"/>
      <c r="C57" s="443" t="s">
        <v>149</v>
      </c>
      <c r="D57" s="1162"/>
      <c r="E57" s="1163"/>
      <c r="F57" s="1162"/>
      <c r="G57" s="1164"/>
      <c r="H57" s="1164"/>
      <c r="I57" s="1164"/>
      <c r="J57" s="1164"/>
      <c r="K57" s="1164"/>
      <c r="L57" s="1164"/>
      <c r="M57" s="1164"/>
      <c r="N57" s="1164"/>
      <c r="O57" s="1164"/>
      <c r="P57" s="1164"/>
      <c r="Q57" s="1164"/>
      <c r="R57" s="1165"/>
      <c r="S57" s="472"/>
      <c r="T57" s="495"/>
      <c r="U57" s="443" t="s">
        <v>149</v>
      </c>
      <c r="V57" s="1162"/>
      <c r="W57" s="1163"/>
      <c r="X57" s="1162"/>
      <c r="Y57" s="1164"/>
      <c r="Z57" s="1164"/>
      <c r="AA57" s="1164"/>
      <c r="AB57" s="1164"/>
      <c r="AC57" s="1164"/>
      <c r="AD57" s="1164"/>
      <c r="AE57" s="1164"/>
      <c r="AF57" s="1164"/>
      <c r="AG57" s="1164"/>
      <c r="AH57" s="1164"/>
      <c r="AI57" s="1164"/>
      <c r="AJ57" s="1165"/>
      <c r="AP57" s="424"/>
      <c r="AQ57" s="424"/>
      <c r="AR57" s="424"/>
      <c r="AS57" s="424"/>
      <c r="AT57" s="424"/>
      <c r="AX57" s="422"/>
      <c r="AY57" s="424"/>
      <c r="AZ57" s="424"/>
      <c r="BA57" s="424"/>
      <c r="BB57" s="422"/>
    </row>
    <row r="58" spans="1:54" s="434" customFormat="1" ht="20.100000000000001" customHeight="1" x14ac:dyDescent="0.15">
      <c r="A58" s="472"/>
      <c r="B58" s="495"/>
      <c r="C58" s="443" t="s">
        <v>149</v>
      </c>
      <c r="D58" s="1162"/>
      <c r="E58" s="1163"/>
      <c r="F58" s="1162"/>
      <c r="G58" s="1164"/>
      <c r="H58" s="1164"/>
      <c r="I58" s="1164"/>
      <c r="J58" s="1164"/>
      <c r="K58" s="1164"/>
      <c r="L58" s="1164"/>
      <c r="M58" s="1164"/>
      <c r="N58" s="1164"/>
      <c r="O58" s="1164"/>
      <c r="P58" s="1164"/>
      <c r="Q58" s="1164"/>
      <c r="R58" s="1165"/>
      <c r="S58" s="472"/>
      <c r="T58" s="495"/>
      <c r="U58" s="443" t="s">
        <v>149</v>
      </c>
      <c r="V58" s="1162"/>
      <c r="W58" s="1163"/>
      <c r="X58" s="1162"/>
      <c r="Y58" s="1164"/>
      <c r="Z58" s="1164"/>
      <c r="AA58" s="1164"/>
      <c r="AB58" s="1164"/>
      <c r="AC58" s="1164"/>
      <c r="AD58" s="1164"/>
      <c r="AE58" s="1164"/>
      <c r="AF58" s="1164"/>
      <c r="AG58" s="1164"/>
      <c r="AH58" s="1164"/>
      <c r="AI58" s="1164"/>
      <c r="AJ58" s="1165"/>
      <c r="AP58" s="424"/>
      <c r="AQ58" s="424"/>
      <c r="AR58" s="424"/>
      <c r="AS58" s="424"/>
      <c r="AT58" s="424"/>
      <c r="AX58" s="422"/>
      <c r="AY58" s="424"/>
      <c r="AZ58" s="424"/>
      <c r="BA58" s="424"/>
      <c r="BB58" s="422"/>
    </row>
    <row r="59" spans="1:54" s="434" customFormat="1" ht="20.100000000000001" customHeight="1" x14ac:dyDescent="0.15">
      <c r="A59" s="472"/>
      <c r="B59" s="495"/>
      <c r="C59" s="443" t="s">
        <v>149</v>
      </c>
      <c r="D59" s="1162"/>
      <c r="E59" s="1163"/>
      <c r="F59" s="1162"/>
      <c r="G59" s="1164"/>
      <c r="H59" s="1164"/>
      <c r="I59" s="1164"/>
      <c r="J59" s="1164"/>
      <c r="K59" s="1164"/>
      <c r="L59" s="1164"/>
      <c r="M59" s="1164"/>
      <c r="N59" s="1164"/>
      <c r="O59" s="1164"/>
      <c r="P59" s="1164"/>
      <c r="Q59" s="1164"/>
      <c r="R59" s="1165"/>
      <c r="S59" s="472"/>
      <c r="T59" s="495"/>
      <c r="U59" s="443" t="s">
        <v>149</v>
      </c>
      <c r="V59" s="1162"/>
      <c r="W59" s="1163"/>
      <c r="X59" s="1162"/>
      <c r="Y59" s="1164"/>
      <c r="Z59" s="1164"/>
      <c r="AA59" s="1164"/>
      <c r="AB59" s="1164"/>
      <c r="AC59" s="1164"/>
      <c r="AD59" s="1164"/>
      <c r="AE59" s="1164"/>
      <c r="AF59" s="1164"/>
      <c r="AG59" s="1164"/>
      <c r="AH59" s="1164"/>
      <c r="AI59" s="1164"/>
      <c r="AJ59" s="1165"/>
      <c r="AP59" s="424"/>
      <c r="AQ59" s="424"/>
      <c r="AR59" s="424"/>
      <c r="AS59" s="424"/>
      <c r="AT59" s="424"/>
      <c r="AX59" s="422"/>
      <c r="AY59" s="424"/>
      <c r="AZ59" s="424"/>
      <c r="BA59" s="424"/>
      <c r="BB59" s="422"/>
    </row>
    <row r="60" spans="1:54" s="434" customFormat="1" ht="20.100000000000001" customHeight="1" x14ac:dyDescent="0.15">
      <c r="A60" s="472"/>
      <c r="B60" s="495"/>
      <c r="C60" s="443" t="s">
        <v>149</v>
      </c>
      <c r="D60" s="1162"/>
      <c r="E60" s="1163"/>
      <c r="F60" s="1162"/>
      <c r="G60" s="1164"/>
      <c r="H60" s="1164"/>
      <c r="I60" s="1164"/>
      <c r="J60" s="1164"/>
      <c r="K60" s="1164"/>
      <c r="L60" s="1164"/>
      <c r="M60" s="1164"/>
      <c r="N60" s="1164"/>
      <c r="O60" s="1164"/>
      <c r="P60" s="1164"/>
      <c r="Q60" s="1164"/>
      <c r="R60" s="1165"/>
      <c r="S60" s="472"/>
      <c r="T60" s="495"/>
      <c r="U60" s="443" t="s">
        <v>149</v>
      </c>
      <c r="V60" s="1162"/>
      <c r="W60" s="1163"/>
      <c r="X60" s="1162"/>
      <c r="Y60" s="1164"/>
      <c r="Z60" s="1164"/>
      <c r="AA60" s="1164"/>
      <c r="AB60" s="1164"/>
      <c r="AC60" s="1164"/>
      <c r="AD60" s="1164"/>
      <c r="AE60" s="1164"/>
      <c r="AF60" s="1164"/>
      <c r="AG60" s="1164"/>
      <c r="AH60" s="1164"/>
      <c r="AI60" s="1164"/>
      <c r="AJ60" s="1165"/>
      <c r="AP60" s="424"/>
      <c r="AQ60" s="424"/>
      <c r="AR60" s="424"/>
      <c r="AS60" s="424"/>
      <c r="AT60" s="424"/>
      <c r="AX60" s="422"/>
      <c r="AY60" s="424"/>
      <c r="AZ60" s="424"/>
      <c r="BA60" s="424"/>
      <c r="BB60" s="422"/>
    </row>
    <row r="61" spans="1:54" s="434" customFormat="1" ht="20.100000000000001" customHeight="1" thickBot="1" x14ac:dyDescent="0.2">
      <c r="A61" s="519" t="s">
        <v>316</v>
      </c>
      <c r="B61" s="520"/>
      <c r="C61" s="521"/>
      <c r="D61" s="1148" t="s">
        <v>161</v>
      </c>
      <c r="E61" s="1148"/>
      <c r="F61" s="1148"/>
      <c r="G61" s="521"/>
      <c r="H61" s="1148" t="s">
        <v>317</v>
      </c>
      <c r="I61" s="1148"/>
      <c r="J61" s="521" t="s">
        <v>318</v>
      </c>
      <c r="K61" s="521"/>
      <c r="L61" s="1148" t="s">
        <v>319</v>
      </c>
      <c r="M61" s="1148"/>
      <c r="N61" s="1148"/>
      <c r="O61" s="521" t="s">
        <v>307</v>
      </c>
      <c r="P61" s="521"/>
      <c r="Q61" s="1148" t="s">
        <v>162</v>
      </c>
      <c r="R61" s="1148"/>
      <c r="S61" s="521" t="s">
        <v>320</v>
      </c>
      <c r="T61" s="521"/>
      <c r="U61" s="1148" t="s">
        <v>163</v>
      </c>
      <c r="V61" s="1148"/>
      <c r="W61" s="521" t="s">
        <v>321</v>
      </c>
      <c r="X61" s="521"/>
      <c r="Y61" s="1148" t="s">
        <v>322</v>
      </c>
      <c r="Z61" s="1148"/>
      <c r="AA61" s="1148"/>
      <c r="AB61" s="521" t="s">
        <v>323</v>
      </c>
      <c r="AC61" s="521"/>
      <c r="AD61" s="1148" t="s">
        <v>324</v>
      </c>
      <c r="AE61" s="1148"/>
      <c r="AF61" s="521" t="s">
        <v>325</v>
      </c>
      <c r="AG61" s="521"/>
      <c r="AH61" s="521"/>
      <c r="AI61" s="521"/>
      <c r="AJ61" s="522"/>
      <c r="AP61" s="424"/>
      <c r="AQ61" s="424"/>
      <c r="AR61" s="424"/>
      <c r="AS61" s="424"/>
      <c r="AT61" s="424"/>
      <c r="AX61" s="422"/>
      <c r="AY61" s="424"/>
      <c r="AZ61" s="424"/>
      <c r="BA61" s="424"/>
      <c r="BB61" s="422"/>
    </row>
    <row r="62" spans="1:54" ht="18.75" hidden="1" customHeight="1" thickBot="1" x14ac:dyDescent="0.2">
      <c r="A62" s="423"/>
      <c r="B62" s="423"/>
      <c r="C62" s="423"/>
      <c r="D62" s="423"/>
      <c r="E62" s="423"/>
      <c r="F62" s="423"/>
      <c r="G62" s="423"/>
      <c r="H62" s="423"/>
      <c r="I62" s="423"/>
      <c r="J62" s="423"/>
      <c r="K62" s="423"/>
      <c r="L62" s="423"/>
      <c r="M62" s="423"/>
      <c r="N62" s="423"/>
      <c r="O62" s="423"/>
      <c r="P62" s="423"/>
      <c r="Q62" s="423"/>
      <c r="R62" s="423"/>
      <c r="S62" s="423"/>
      <c r="T62" s="423"/>
      <c r="U62" s="423"/>
      <c r="V62" s="423"/>
      <c r="W62" s="423"/>
      <c r="X62" s="423"/>
      <c r="Y62" s="423"/>
      <c r="Z62" s="423"/>
      <c r="AA62" s="423"/>
      <c r="AB62" s="423"/>
      <c r="AC62" s="423"/>
      <c r="AD62" s="423"/>
      <c r="AE62" s="423"/>
      <c r="AF62" s="423"/>
      <c r="AG62" s="423"/>
      <c r="AH62" s="423"/>
      <c r="AI62" s="423"/>
      <c r="AJ62" s="523"/>
    </row>
    <row r="63" spans="1:54" s="493" customFormat="1" ht="20.100000000000001" hidden="1" customHeight="1" x14ac:dyDescent="0.15">
      <c r="A63" s="1149" t="s">
        <v>164</v>
      </c>
      <c r="B63" s="1150"/>
      <c r="C63" s="1150"/>
      <c r="D63" s="1150"/>
      <c r="E63" s="524" t="s">
        <v>326</v>
      </c>
      <c r="F63" s="1150"/>
      <c r="G63" s="1150"/>
      <c r="H63" s="1150"/>
      <c r="I63" s="1150"/>
      <c r="J63" s="1150"/>
      <c r="K63" s="524" t="s">
        <v>327</v>
      </c>
      <c r="L63" s="524"/>
      <c r="M63" s="1150" t="s">
        <v>328</v>
      </c>
      <c r="N63" s="1150"/>
      <c r="O63" s="1150"/>
      <c r="P63" s="1150"/>
      <c r="Q63" s="1150"/>
      <c r="R63" s="524" t="s">
        <v>326</v>
      </c>
      <c r="S63" s="1150" t="s">
        <v>1</v>
      </c>
      <c r="T63" s="1150"/>
      <c r="U63" s="1150"/>
      <c r="V63" s="1150"/>
      <c r="W63" s="1150"/>
      <c r="X63" s="1150"/>
      <c r="Y63" s="1150"/>
      <c r="Z63" s="1150"/>
      <c r="AA63" s="1150"/>
      <c r="AB63" s="1150"/>
      <c r="AC63" s="1150"/>
      <c r="AD63" s="1150"/>
      <c r="AE63" s="1150"/>
      <c r="AF63" s="1150"/>
      <c r="AG63" s="1150"/>
      <c r="AH63" s="1150"/>
      <c r="AI63" s="524" t="s">
        <v>329</v>
      </c>
      <c r="AJ63" s="525"/>
      <c r="AP63" s="424"/>
      <c r="AQ63" s="424"/>
      <c r="AR63" s="424"/>
      <c r="AS63" s="424"/>
      <c r="AT63" s="424"/>
      <c r="AX63" s="422"/>
      <c r="AY63" s="424"/>
      <c r="AZ63" s="424"/>
      <c r="BA63" s="424"/>
      <c r="BB63" s="422"/>
    </row>
    <row r="64" spans="1:54" ht="20.100000000000001" hidden="1" customHeight="1" x14ac:dyDescent="0.15">
      <c r="A64" s="1151"/>
      <c r="B64" s="1152"/>
      <c r="C64" s="1152"/>
      <c r="D64" s="1152"/>
      <c r="E64" s="1152"/>
      <c r="F64" s="1152"/>
      <c r="G64" s="1152"/>
      <c r="H64" s="1152"/>
      <c r="I64" s="1152"/>
      <c r="J64" s="1152"/>
      <c r="K64" s="1152"/>
      <c r="L64" s="1152"/>
      <c r="M64" s="1152"/>
      <c r="N64" s="1152"/>
      <c r="O64" s="1152"/>
      <c r="P64" s="1152"/>
      <c r="Q64" s="1152"/>
      <c r="R64" s="1152"/>
      <c r="S64" s="1152"/>
      <c r="T64" s="1152"/>
      <c r="U64" s="1152"/>
      <c r="V64" s="1152"/>
      <c r="W64" s="1152"/>
      <c r="X64" s="1152"/>
      <c r="Y64" s="1152"/>
      <c r="Z64" s="1152"/>
      <c r="AA64" s="1152"/>
      <c r="AB64" s="1152"/>
      <c r="AC64" s="1152"/>
      <c r="AD64" s="1152"/>
      <c r="AE64" s="1152"/>
      <c r="AF64" s="1152"/>
      <c r="AG64" s="1152"/>
      <c r="AH64" s="1152"/>
      <c r="AI64" s="1152"/>
      <c r="AJ64" s="1153"/>
    </row>
    <row r="65" spans="1:36" ht="20.100000000000001" hidden="1" customHeight="1" x14ac:dyDescent="0.15">
      <c r="A65" s="1154"/>
      <c r="B65" s="1155"/>
      <c r="C65" s="1155"/>
      <c r="D65" s="1155"/>
      <c r="E65" s="1155"/>
      <c r="F65" s="1155"/>
      <c r="G65" s="1155"/>
      <c r="H65" s="1155"/>
      <c r="I65" s="1155"/>
      <c r="J65" s="1155"/>
      <c r="K65" s="1155"/>
      <c r="L65" s="1155"/>
      <c r="M65" s="1155"/>
      <c r="N65" s="1155"/>
      <c r="O65" s="1155"/>
      <c r="P65" s="1155"/>
      <c r="Q65" s="1155"/>
      <c r="R65" s="1155"/>
      <c r="S65" s="1155"/>
      <c r="T65" s="1155"/>
      <c r="U65" s="1155"/>
      <c r="V65" s="1155"/>
      <c r="W65" s="1155"/>
      <c r="X65" s="1155"/>
      <c r="Y65" s="1155"/>
      <c r="Z65" s="1155"/>
      <c r="AA65" s="1155"/>
      <c r="AB65" s="1155"/>
      <c r="AC65" s="1155"/>
      <c r="AD65" s="1155"/>
      <c r="AE65" s="1155"/>
      <c r="AF65" s="1155"/>
      <c r="AG65" s="1155"/>
      <c r="AH65" s="1155"/>
      <c r="AI65" s="1155"/>
      <c r="AJ65" s="1156"/>
    </row>
    <row r="66" spans="1:36" ht="20.100000000000001" hidden="1" customHeight="1" x14ac:dyDescent="0.15">
      <c r="A66" s="1154"/>
      <c r="B66" s="1155"/>
      <c r="C66" s="1155"/>
      <c r="D66" s="1155"/>
      <c r="E66" s="1155"/>
      <c r="F66" s="1155"/>
      <c r="G66" s="1155"/>
      <c r="H66" s="1155"/>
      <c r="I66" s="1155"/>
      <c r="J66" s="1155"/>
      <c r="K66" s="1155"/>
      <c r="L66" s="1155"/>
      <c r="M66" s="1155"/>
      <c r="N66" s="1155"/>
      <c r="O66" s="1155"/>
      <c r="P66" s="1155"/>
      <c r="Q66" s="1155"/>
      <c r="R66" s="1155"/>
      <c r="S66" s="1155"/>
      <c r="T66" s="1155"/>
      <c r="U66" s="1155"/>
      <c r="V66" s="1155"/>
      <c r="W66" s="1155"/>
      <c r="X66" s="1155"/>
      <c r="Y66" s="1155"/>
      <c r="Z66" s="1155"/>
      <c r="AA66" s="1155"/>
      <c r="AB66" s="1155"/>
      <c r="AC66" s="1155"/>
      <c r="AD66" s="1155"/>
      <c r="AE66" s="1155"/>
      <c r="AF66" s="1155"/>
      <c r="AG66" s="1155"/>
      <c r="AH66" s="1155"/>
      <c r="AI66" s="1155"/>
      <c r="AJ66" s="1156"/>
    </row>
    <row r="67" spans="1:36" ht="20.100000000000001" hidden="1" customHeight="1" x14ac:dyDescent="0.15">
      <c r="A67" s="1154"/>
      <c r="B67" s="1155"/>
      <c r="C67" s="1155"/>
      <c r="D67" s="1155"/>
      <c r="E67" s="1155"/>
      <c r="F67" s="1155"/>
      <c r="G67" s="1155"/>
      <c r="H67" s="1155"/>
      <c r="I67" s="1155"/>
      <c r="J67" s="1155"/>
      <c r="K67" s="1155"/>
      <c r="L67" s="1155"/>
      <c r="M67" s="1155"/>
      <c r="N67" s="1155"/>
      <c r="O67" s="1155"/>
      <c r="P67" s="1155"/>
      <c r="Q67" s="1155"/>
      <c r="R67" s="1155"/>
      <c r="S67" s="1155"/>
      <c r="T67" s="1155"/>
      <c r="U67" s="1155"/>
      <c r="V67" s="1155"/>
      <c r="W67" s="1155"/>
      <c r="X67" s="1155"/>
      <c r="Y67" s="1155"/>
      <c r="Z67" s="1155"/>
      <c r="AA67" s="1155"/>
      <c r="AB67" s="1155"/>
      <c r="AC67" s="1155"/>
      <c r="AD67" s="1155"/>
      <c r="AE67" s="1155"/>
      <c r="AF67" s="1155"/>
      <c r="AG67" s="1155"/>
      <c r="AH67" s="1155"/>
      <c r="AI67" s="1155"/>
      <c r="AJ67" s="1156"/>
    </row>
    <row r="68" spans="1:36" ht="20.100000000000001" hidden="1" customHeight="1" x14ac:dyDescent="0.15">
      <c r="A68" s="1154"/>
      <c r="B68" s="1155"/>
      <c r="C68" s="1155"/>
      <c r="D68" s="1155"/>
      <c r="E68" s="1155"/>
      <c r="F68" s="1155"/>
      <c r="G68" s="1155"/>
      <c r="H68" s="1155"/>
      <c r="I68" s="1155"/>
      <c r="J68" s="1155"/>
      <c r="K68" s="1155"/>
      <c r="L68" s="1155"/>
      <c r="M68" s="1155"/>
      <c r="N68" s="1155"/>
      <c r="O68" s="1155"/>
      <c r="P68" s="1155"/>
      <c r="Q68" s="1155"/>
      <c r="R68" s="1155"/>
      <c r="S68" s="1155"/>
      <c r="T68" s="1155"/>
      <c r="U68" s="1155"/>
      <c r="V68" s="1155"/>
      <c r="W68" s="1155"/>
      <c r="X68" s="1155"/>
      <c r="Y68" s="1155"/>
      <c r="Z68" s="1155"/>
      <c r="AA68" s="1155"/>
      <c r="AB68" s="1155"/>
      <c r="AC68" s="1155"/>
      <c r="AD68" s="1155"/>
      <c r="AE68" s="1155"/>
      <c r="AF68" s="1155"/>
      <c r="AG68" s="1155"/>
      <c r="AH68" s="1155"/>
      <c r="AI68" s="1155"/>
      <c r="AJ68" s="1156"/>
    </row>
    <row r="69" spans="1:36" ht="20.100000000000001" hidden="1" customHeight="1" x14ac:dyDescent="0.15">
      <c r="A69" s="1154"/>
      <c r="B69" s="1155"/>
      <c r="C69" s="1155"/>
      <c r="D69" s="1155"/>
      <c r="E69" s="1155"/>
      <c r="F69" s="1155"/>
      <c r="G69" s="1155"/>
      <c r="H69" s="1155"/>
      <c r="I69" s="1155"/>
      <c r="J69" s="1155"/>
      <c r="K69" s="1155"/>
      <c r="L69" s="1155"/>
      <c r="M69" s="1155"/>
      <c r="N69" s="1155"/>
      <c r="O69" s="1155"/>
      <c r="P69" s="1155"/>
      <c r="Q69" s="1155"/>
      <c r="R69" s="1155"/>
      <c r="S69" s="1155"/>
      <c r="T69" s="1155"/>
      <c r="U69" s="1155"/>
      <c r="V69" s="1155"/>
      <c r="W69" s="1155"/>
      <c r="X69" s="1155"/>
      <c r="Y69" s="1155"/>
      <c r="Z69" s="1155"/>
      <c r="AA69" s="1155"/>
      <c r="AB69" s="1155"/>
      <c r="AC69" s="1155"/>
      <c r="AD69" s="1155"/>
      <c r="AE69" s="1155"/>
      <c r="AF69" s="1155"/>
      <c r="AG69" s="1155"/>
      <c r="AH69" s="1155"/>
      <c r="AI69" s="1155"/>
      <c r="AJ69" s="1156"/>
    </row>
    <row r="70" spans="1:36" ht="20.100000000000001" hidden="1" customHeight="1" thickBot="1" x14ac:dyDescent="0.2">
      <c r="A70" s="1157"/>
      <c r="B70" s="1158"/>
      <c r="C70" s="1158"/>
      <c r="D70" s="1158"/>
      <c r="E70" s="1158"/>
      <c r="F70" s="1158"/>
      <c r="G70" s="1158"/>
      <c r="H70" s="1158"/>
      <c r="I70" s="1158"/>
      <c r="J70" s="1158"/>
      <c r="K70" s="1158"/>
      <c r="L70" s="1158"/>
      <c r="M70" s="1158"/>
      <c r="N70" s="1158"/>
      <c r="O70" s="1158"/>
      <c r="P70" s="1158"/>
      <c r="Q70" s="1158"/>
      <c r="R70" s="1158"/>
      <c r="S70" s="1158"/>
      <c r="T70" s="1158"/>
      <c r="U70" s="1158"/>
      <c r="V70" s="1158"/>
      <c r="W70" s="1158"/>
      <c r="X70" s="1158"/>
      <c r="Y70" s="1158"/>
      <c r="Z70" s="1158"/>
      <c r="AA70" s="1158"/>
      <c r="AB70" s="1158"/>
      <c r="AC70" s="1158"/>
      <c r="AD70" s="1158"/>
      <c r="AE70" s="1158"/>
      <c r="AF70" s="1158"/>
      <c r="AG70" s="1158"/>
      <c r="AH70" s="1158"/>
      <c r="AI70" s="1158"/>
      <c r="AJ70" s="1159"/>
    </row>
    <row r="71" spans="1:36" ht="20.100000000000001" customHeight="1" x14ac:dyDescent="0.15">
      <c r="A71" s="1160" t="s">
        <v>426</v>
      </c>
      <c r="B71" s="1160"/>
      <c r="C71" s="1160"/>
      <c r="D71" s="1160"/>
      <c r="E71" s="1160"/>
      <c r="F71" s="1160"/>
      <c r="G71" s="1160"/>
      <c r="H71" s="1160"/>
      <c r="I71" s="1160"/>
      <c r="J71" s="1160"/>
      <c r="K71" s="1160"/>
      <c r="L71" s="1160"/>
      <c r="M71" s="1160"/>
      <c r="N71" s="1160"/>
      <c r="O71" s="1160"/>
      <c r="P71" s="1160"/>
      <c r="Q71" s="1160"/>
      <c r="R71" s="1160"/>
      <c r="S71" s="1160"/>
      <c r="T71" s="1160"/>
      <c r="U71" s="1160"/>
      <c r="V71" s="1160"/>
      <c r="W71" s="1160"/>
      <c r="X71" s="1160"/>
      <c r="Y71" s="1160"/>
      <c r="Z71" s="1160"/>
      <c r="AA71" s="1160"/>
      <c r="AB71" s="1160"/>
      <c r="AC71" s="1160"/>
      <c r="AD71" s="1160"/>
      <c r="AE71" s="1160"/>
      <c r="AF71" s="1160"/>
      <c r="AG71" s="1160"/>
      <c r="AH71" s="1160"/>
      <c r="AI71" s="1160"/>
      <c r="AJ71" s="1160"/>
    </row>
    <row r="72" spans="1:36" ht="20.100000000000001" customHeight="1" x14ac:dyDescent="0.15">
      <c r="A72" s="1161" t="s">
        <v>427</v>
      </c>
      <c r="B72" s="1161"/>
      <c r="C72" s="1161"/>
      <c r="D72" s="1161"/>
      <c r="E72" s="1161"/>
      <c r="F72" s="1161"/>
      <c r="G72" s="1161"/>
      <c r="H72" s="1161"/>
      <c r="I72" s="1161"/>
      <c r="J72" s="1161"/>
      <c r="K72" s="1161"/>
      <c r="L72" s="1161"/>
      <c r="M72" s="1161"/>
      <c r="N72" s="1161"/>
      <c r="O72" s="1161"/>
      <c r="P72" s="1161"/>
      <c r="Q72" s="1161"/>
      <c r="R72" s="1161"/>
      <c r="S72" s="1161"/>
      <c r="T72" s="1161"/>
      <c r="U72" s="1161"/>
      <c r="V72" s="1161"/>
      <c r="W72" s="1161"/>
      <c r="X72" s="1161"/>
      <c r="Y72" s="1161"/>
      <c r="Z72" s="1161"/>
      <c r="AA72" s="1161"/>
      <c r="AB72" s="1161"/>
      <c r="AC72" s="1161"/>
      <c r="AD72" s="1161"/>
      <c r="AE72" s="1161"/>
      <c r="AF72" s="1161"/>
      <c r="AG72" s="1161"/>
      <c r="AH72" s="1161"/>
      <c r="AI72" s="1161"/>
      <c r="AJ72" s="1161"/>
    </row>
    <row r="74" spans="1:36" s="526" customFormat="1" ht="17.25" x14ac:dyDescent="0.15">
      <c r="G74" s="1134" t="s">
        <v>330</v>
      </c>
      <c r="H74" s="1134"/>
      <c r="I74" s="1134"/>
      <c r="J74" s="1134"/>
      <c r="K74" s="1134"/>
      <c r="L74" s="1134"/>
      <c r="M74" s="1134"/>
      <c r="N74" s="1134" t="s">
        <v>165</v>
      </c>
      <c r="O74" s="1134"/>
      <c r="P74" s="1134"/>
      <c r="Q74" s="1134"/>
      <c r="R74" s="1134"/>
      <c r="S74" s="1134"/>
      <c r="T74" s="1134"/>
      <c r="U74" s="1135" t="s">
        <v>416</v>
      </c>
      <c r="V74" s="1136"/>
      <c r="W74" s="1136"/>
      <c r="X74" s="1136"/>
      <c r="Y74" s="1136"/>
      <c r="Z74" s="1136"/>
      <c r="AA74" s="1137"/>
      <c r="AB74" s="1135" t="s">
        <v>166</v>
      </c>
      <c r="AC74" s="1136"/>
      <c r="AD74" s="1136"/>
      <c r="AE74" s="1136"/>
      <c r="AF74" s="1136"/>
      <c r="AG74" s="1136"/>
      <c r="AH74" s="1136"/>
      <c r="AI74" s="1136"/>
      <c r="AJ74" s="1137"/>
    </row>
    <row r="75" spans="1:36" s="527" customFormat="1" x14ac:dyDescent="0.15">
      <c r="G75" s="1138"/>
      <c r="H75" s="1138"/>
      <c r="I75" s="1138"/>
      <c r="J75" s="1138"/>
      <c r="K75" s="1138"/>
      <c r="L75" s="1138"/>
      <c r="M75" s="1138"/>
      <c r="N75" s="1138"/>
      <c r="O75" s="1138"/>
      <c r="P75" s="1138"/>
      <c r="Q75" s="1138"/>
      <c r="R75" s="1138"/>
      <c r="S75" s="1138"/>
      <c r="T75" s="1138"/>
      <c r="U75" s="1139"/>
      <c r="V75" s="1140"/>
      <c r="W75" s="1140"/>
      <c r="X75" s="1140"/>
      <c r="Y75" s="1140"/>
      <c r="Z75" s="1140"/>
      <c r="AA75" s="1141"/>
      <c r="AB75" s="1139"/>
      <c r="AC75" s="1140"/>
      <c r="AD75" s="1140"/>
      <c r="AE75" s="1140"/>
      <c r="AF75" s="1140"/>
      <c r="AG75" s="1140"/>
      <c r="AH75" s="1140"/>
      <c r="AI75" s="1140"/>
      <c r="AJ75" s="1141"/>
    </row>
    <row r="76" spans="1:36" s="527" customFormat="1" x14ac:dyDescent="0.15">
      <c r="G76" s="1138"/>
      <c r="H76" s="1138"/>
      <c r="I76" s="1138"/>
      <c r="J76" s="1138"/>
      <c r="K76" s="1138"/>
      <c r="L76" s="1138"/>
      <c r="M76" s="1138"/>
      <c r="N76" s="1138"/>
      <c r="O76" s="1138"/>
      <c r="P76" s="1138"/>
      <c r="Q76" s="1138"/>
      <c r="R76" s="1138"/>
      <c r="S76" s="1138"/>
      <c r="T76" s="1138"/>
      <c r="U76" s="1142"/>
      <c r="V76" s="1143"/>
      <c r="W76" s="1143"/>
      <c r="X76" s="1143"/>
      <c r="Y76" s="1143"/>
      <c r="Z76" s="1143"/>
      <c r="AA76" s="1144"/>
      <c r="AB76" s="1142"/>
      <c r="AC76" s="1143"/>
      <c r="AD76" s="1143"/>
      <c r="AE76" s="1143"/>
      <c r="AF76" s="1143"/>
      <c r="AG76" s="1143"/>
      <c r="AH76" s="1143"/>
      <c r="AI76" s="1143"/>
      <c r="AJ76" s="1144"/>
    </row>
    <row r="77" spans="1:36" s="527" customFormat="1" x14ac:dyDescent="0.15">
      <c r="G77" s="1138"/>
      <c r="H77" s="1138"/>
      <c r="I77" s="1138"/>
      <c r="J77" s="1138"/>
      <c r="K77" s="1138"/>
      <c r="L77" s="1138"/>
      <c r="M77" s="1138"/>
      <c r="N77" s="1138"/>
      <c r="O77" s="1138"/>
      <c r="P77" s="1138"/>
      <c r="Q77" s="1138"/>
      <c r="R77" s="1138"/>
      <c r="S77" s="1138"/>
      <c r="T77" s="1138"/>
      <c r="U77" s="1145"/>
      <c r="V77" s="1146"/>
      <c r="W77" s="1146"/>
      <c r="X77" s="1146"/>
      <c r="Y77" s="1146"/>
      <c r="Z77" s="1146"/>
      <c r="AA77" s="1147"/>
      <c r="AB77" s="1145"/>
      <c r="AC77" s="1146"/>
      <c r="AD77" s="1146"/>
      <c r="AE77" s="1146"/>
      <c r="AF77" s="1146"/>
      <c r="AG77" s="1146"/>
      <c r="AH77" s="1146"/>
      <c r="AI77" s="1146"/>
      <c r="AJ77" s="1147"/>
    </row>
  </sheetData>
  <mergeCells count="284">
    <mergeCell ref="E41:I41"/>
    <mergeCell ref="M41:Q41"/>
    <mergeCell ref="W41:AA41"/>
    <mergeCell ref="AE41:AI41"/>
    <mergeCell ref="E42:I42"/>
    <mergeCell ref="M42:Q42"/>
    <mergeCell ref="W42:AA42"/>
    <mergeCell ref="AE42:AI42"/>
    <mergeCell ref="AC2:AD3"/>
    <mergeCell ref="AF2:AJ2"/>
    <mergeCell ref="S6:T6"/>
    <mergeCell ref="V6:Z6"/>
    <mergeCell ref="AA6:AE6"/>
    <mergeCell ref="AF6:AJ6"/>
    <mergeCell ref="AA7:AE7"/>
    <mergeCell ref="U8:U12"/>
    <mergeCell ref="V8:X8"/>
    <mergeCell ref="M10:O10"/>
    <mergeCell ref="R10:S10"/>
    <mergeCell ref="L9:O9"/>
    <mergeCell ref="R9:S9"/>
    <mergeCell ref="W9:AF9"/>
    <mergeCell ref="V10:X10"/>
    <mergeCell ref="L16:P16"/>
    <mergeCell ref="A3:B3"/>
    <mergeCell ref="O3:P3"/>
    <mergeCell ref="Q3:R3"/>
    <mergeCell ref="S3:AA3"/>
    <mergeCell ref="AF3:AJ3"/>
    <mergeCell ref="A1:F1"/>
    <mergeCell ref="G1:J1"/>
    <mergeCell ref="K1:L1"/>
    <mergeCell ref="A2:B2"/>
    <mergeCell ref="C2:N4"/>
    <mergeCell ref="P2:Q2"/>
    <mergeCell ref="A4:B4"/>
    <mergeCell ref="O4:P4"/>
    <mergeCell ref="Q4:R4"/>
    <mergeCell ref="S4:AA4"/>
    <mergeCell ref="AC4:AD4"/>
    <mergeCell ref="AF4:AJ4"/>
    <mergeCell ref="A5:B5"/>
    <mergeCell ref="C5:I7"/>
    <mergeCell ref="L5:M5"/>
    <mergeCell ref="S5:T5"/>
    <mergeCell ref="A6:B6"/>
    <mergeCell ref="L6:M6"/>
    <mergeCell ref="N6:O6"/>
    <mergeCell ref="A7:B7"/>
    <mergeCell ref="L7:M7"/>
    <mergeCell ref="N7:O7"/>
    <mergeCell ref="S7:T7"/>
    <mergeCell ref="A8:C8"/>
    <mergeCell ref="L8:O8"/>
    <mergeCell ref="P8:P12"/>
    <mergeCell ref="R8:S8"/>
    <mergeCell ref="N11:O11"/>
    <mergeCell ref="L11:M11"/>
    <mergeCell ref="R12:S12"/>
    <mergeCell ref="AP14:AQ14"/>
    <mergeCell ref="R11:S11"/>
    <mergeCell ref="V11:W11"/>
    <mergeCell ref="X11:Y11"/>
    <mergeCell ref="AG9:AJ9"/>
    <mergeCell ref="AG8:AJ8"/>
    <mergeCell ref="B9:K9"/>
    <mergeCell ref="A15:B15"/>
    <mergeCell ref="C15:D15"/>
    <mergeCell ref="E15:F15"/>
    <mergeCell ref="G15:H15"/>
    <mergeCell ref="I15:J15"/>
    <mergeCell ref="AA15:AB15"/>
    <mergeCell ref="AC15:AD15"/>
    <mergeCell ref="AP13:AQ13"/>
    <mergeCell ref="A14:B14"/>
    <mergeCell ref="C14:D14"/>
    <mergeCell ref="E14:F14"/>
    <mergeCell ref="G14:H14"/>
    <mergeCell ref="I14:J14"/>
    <mergeCell ref="R14:S14"/>
    <mergeCell ref="AA14:AB14"/>
    <mergeCell ref="AC14:AD14"/>
    <mergeCell ref="AE14:AF14"/>
    <mergeCell ref="C13:J13"/>
    <mergeCell ref="AE15:AF15"/>
    <mergeCell ref="AG15:AH15"/>
    <mergeCell ref="AI15:AJ15"/>
    <mergeCell ref="AA13:AH13"/>
    <mergeCell ref="U16:Y16"/>
    <mergeCell ref="L17:P17"/>
    <mergeCell ref="U17:Y17"/>
    <mergeCell ref="AG14:AH14"/>
    <mergeCell ref="AI14:AJ14"/>
    <mergeCell ref="L21:P21"/>
    <mergeCell ref="U21:Y21"/>
    <mergeCell ref="L22:P22"/>
    <mergeCell ref="U22:Y22"/>
    <mergeCell ref="L23:P23"/>
    <mergeCell ref="U23:Y23"/>
    <mergeCell ref="L18:P18"/>
    <mergeCell ref="U18:Y18"/>
    <mergeCell ref="L19:P19"/>
    <mergeCell ref="U19:Y19"/>
    <mergeCell ref="L20:P20"/>
    <mergeCell ref="U20:Y20"/>
    <mergeCell ref="L28:P28"/>
    <mergeCell ref="U28:Y28"/>
    <mergeCell ref="L29:P29"/>
    <mergeCell ref="U29:Y29"/>
    <mergeCell ref="L30:P30"/>
    <mergeCell ref="U30:Y30"/>
    <mergeCell ref="Q24:T24"/>
    <mergeCell ref="L25:P25"/>
    <mergeCell ref="U25:Y25"/>
    <mergeCell ref="L26:P26"/>
    <mergeCell ref="U26:Y26"/>
    <mergeCell ref="L27:P27"/>
    <mergeCell ref="U27:Y27"/>
    <mergeCell ref="L31:P31"/>
    <mergeCell ref="U31:Y31"/>
    <mergeCell ref="L32:P32"/>
    <mergeCell ref="U32:Y32"/>
    <mergeCell ref="U36:AA37"/>
    <mergeCell ref="AB36:AB37"/>
    <mergeCell ref="L33:P33"/>
    <mergeCell ref="U33:Y33"/>
    <mergeCell ref="L34:P34"/>
    <mergeCell ref="U34:Y34"/>
    <mergeCell ref="K36:Q37"/>
    <mergeCell ref="R36:S36"/>
    <mergeCell ref="E39:I39"/>
    <mergeCell ref="M39:Q39"/>
    <mergeCell ref="W39:AA39"/>
    <mergeCell ref="L35:P35"/>
    <mergeCell ref="R35:S35"/>
    <mergeCell ref="U35:Y35"/>
    <mergeCell ref="AE39:AI39"/>
    <mergeCell ref="E40:I40"/>
    <mergeCell ref="M40:Q40"/>
    <mergeCell ref="W40:AA40"/>
    <mergeCell ref="AE40:AI40"/>
    <mergeCell ref="AC36:AI37"/>
    <mergeCell ref="R37:S37"/>
    <mergeCell ref="E38:I38"/>
    <mergeCell ref="M38:Q38"/>
    <mergeCell ref="W38:AA38"/>
    <mergeCell ref="AE38:AI38"/>
    <mergeCell ref="C36:I37"/>
    <mergeCell ref="J36:J37"/>
    <mergeCell ref="E43:I43"/>
    <mergeCell ref="M43:Q43"/>
    <mergeCell ref="W43:AA43"/>
    <mergeCell ref="AE43:AI43"/>
    <mergeCell ref="AE46:AI46"/>
    <mergeCell ref="E47:I47"/>
    <mergeCell ref="M47:Q47"/>
    <mergeCell ref="W47:AA47"/>
    <mergeCell ref="AE47:AI47"/>
    <mergeCell ref="E44:I44"/>
    <mergeCell ref="M44:Q44"/>
    <mergeCell ref="W44:AA44"/>
    <mergeCell ref="AE44:AI44"/>
    <mergeCell ref="E45:I45"/>
    <mergeCell ref="M45:Q45"/>
    <mergeCell ref="W45:AA45"/>
    <mergeCell ref="AE45:AI45"/>
    <mergeCell ref="A48:G48"/>
    <mergeCell ref="H48:I48"/>
    <mergeCell ref="J48:K48"/>
    <mergeCell ref="L48:M48"/>
    <mergeCell ref="N48:O48"/>
    <mergeCell ref="P48:Q48"/>
    <mergeCell ref="E46:I46"/>
    <mergeCell ref="M46:Q46"/>
    <mergeCell ref="W46:AA46"/>
    <mergeCell ref="AD48:AJ48"/>
    <mergeCell ref="H49:I49"/>
    <mergeCell ref="J49:K49"/>
    <mergeCell ref="L49:M49"/>
    <mergeCell ref="N49:O49"/>
    <mergeCell ref="P49:Q49"/>
    <mergeCell ref="T49:U49"/>
    <mergeCell ref="V49:W49"/>
    <mergeCell ref="X49:Y49"/>
    <mergeCell ref="Z49:AA49"/>
    <mergeCell ref="R48:S48"/>
    <mergeCell ref="T48:U48"/>
    <mergeCell ref="V48:W48"/>
    <mergeCell ref="X48:Y48"/>
    <mergeCell ref="Z48:AA48"/>
    <mergeCell ref="AB48:AC48"/>
    <mergeCell ref="AB49:AC49"/>
    <mergeCell ref="Z52:AA52"/>
    <mergeCell ref="AB50:AC50"/>
    <mergeCell ref="H51:I51"/>
    <mergeCell ref="J51:K51"/>
    <mergeCell ref="L51:M51"/>
    <mergeCell ref="N51:O51"/>
    <mergeCell ref="P51:Q51"/>
    <mergeCell ref="T51:U51"/>
    <mergeCell ref="V51:W51"/>
    <mergeCell ref="X51:Y51"/>
    <mergeCell ref="Z51:AA51"/>
    <mergeCell ref="AB51:AC51"/>
    <mergeCell ref="H50:I50"/>
    <mergeCell ref="J50:K50"/>
    <mergeCell ref="L50:M50"/>
    <mergeCell ref="N50:O50"/>
    <mergeCell ref="P50:Q50"/>
    <mergeCell ref="T50:U50"/>
    <mergeCell ref="V50:W50"/>
    <mergeCell ref="X50:Y50"/>
    <mergeCell ref="Z50:AA50"/>
    <mergeCell ref="A54:C54"/>
    <mergeCell ref="D54:E54"/>
    <mergeCell ref="F54:R54"/>
    <mergeCell ref="S54:U54"/>
    <mergeCell ref="V54:W54"/>
    <mergeCell ref="X54:AJ54"/>
    <mergeCell ref="AB52:AC52"/>
    <mergeCell ref="H53:I53"/>
    <mergeCell ref="J53:K53"/>
    <mergeCell ref="L53:M53"/>
    <mergeCell ref="N53:O53"/>
    <mergeCell ref="P53:Q53"/>
    <mergeCell ref="T53:U53"/>
    <mergeCell ref="V53:W53"/>
    <mergeCell ref="X53:Y53"/>
    <mergeCell ref="Z53:AA53"/>
    <mergeCell ref="H52:I52"/>
    <mergeCell ref="J52:K52"/>
    <mergeCell ref="L52:M52"/>
    <mergeCell ref="N52:O52"/>
    <mergeCell ref="P52:Q52"/>
    <mergeCell ref="T52:U52"/>
    <mergeCell ref="V52:W52"/>
    <mergeCell ref="X52:Y52"/>
    <mergeCell ref="D55:E55"/>
    <mergeCell ref="F55:R55"/>
    <mergeCell ref="V55:W55"/>
    <mergeCell ref="X55:AJ55"/>
    <mergeCell ref="D56:E56"/>
    <mergeCell ref="F56:R56"/>
    <mergeCell ref="V56:W56"/>
    <mergeCell ref="X56:AJ56"/>
    <mergeCell ref="AB53:AC53"/>
    <mergeCell ref="D59:E59"/>
    <mergeCell ref="F59:R59"/>
    <mergeCell ref="V59:W59"/>
    <mergeCell ref="X59:AJ59"/>
    <mergeCell ref="D60:E60"/>
    <mergeCell ref="F60:R60"/>
    <mergeCell ref="V60:W60"/>
    <mergeCell ref="X60:AJ60"/>
    <mergeCell ref="D57:E57"/>
    <mergeCell ref="F57:R57"/>
    <mergeCell ref="V57:W57"/>
    <mergeCell ref="X57:AJ57"/>
    <mergeCell ref="D58:E58"/>
    <mergeCell ref="F58:R58"/>
    <mergeCell ref="V58:W58"/>
    <mergeCell ref="X58:AJ58"/>
    <mergeCell ref="N74:T74"/>
    <mergeCell ref="U74:AA74"/>
    <mergeCell ref="AB74:AJ74"/>
    <mergeCell ref="N75:T77"/>
    <mergeCell ref="U75:AA77"/>
    <mergeCell ref="AB75:AJ77"/>
    <mergeCell ref="AD61:AE61"/>
    <mergeCell ref="A63:D63"/>
    <mergeCell ref="F63:J63"/>
    <mergeCell ref="M63:Q63"/>
    <mergeCell ref="S63:AH63"/>
    <mergeCell ref="A64:AJ70"/>
    <mergeCell ref="D61:F61"/>
    <mergeCell ref="H61:I61"/>
    <mergeCell ref="L61:N61"/>
    <mergeCell ref="Q61:R61"/>
    <mergeCell ref="U61:V61"/>
    <mergeCell ref="Y61:AA61"/>
    <mergeCell ref="G74:M74"/>
    <mergeCell ref="G75:M77"/>
    <mergeCell ref="A71:AJ71"/>
    <mergeCell ref="A72:AJ72"/>
  </mergeCells>
  <phoneticPr fontId="5"/>
  <printOptions horizontalCentered="1" verticalCentered="1"/>
  <pageMargins left="0" right="0" top="0" bottom="0" header="0.19685039370078741" footer="0.35433070866141736"/>
  <pageSetup paperSize="9" scale="65" orientation="portrait" horizontalDpi="4294967293" verticalDpi="1200" r:id="rId1"/>
  <headerFooter alignWithMargins="0"/>
  <rowBreaks count="1" manualBreakCount="1">
    <brk id="72" max="1638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F5851121-7576-49CE-9EDA-BF9893196699}">
          <x14:formula1>
            <xm:f>項目!$G$2:$G$33</xm:f>
          </x14:formula1>
          <xm:sqref>AF2:AJ4 G75:AA77</xm:sqref>
        </x14:dataValidation>
        <x14:dataValidation type="list" allowBlank="1" showInputMessage="1" showErrorMessage="1" xr:uid="{3C39A495-2F21-46C4-AC17-288FD5BE40CD}">
          <x14:formula1>
            <xm:f>項目!$H$2:$H$33</xm:f>
          </x14:formula1>
          <xm:sqref>V6:AJ7 AB75:AJ77</xm:sqref>
        </x14:dataValidation>
        <x14:dataValidation type="list" allowBlank="1" showInputMessage="1" showErrorMessage="1" xr:uid="{A7597CBC-ED39-4839-B3C4-E5E1F4115ED9}">
          <x14:formula1>
            <xm:f>項目!$N$1:$N$20</xm:f>
          </x14:formula1>
          <xm:sqref>AR14 AY14</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253D9-9699-4A54-91B5-DD3C2607A47E}">
  <sheetPr>
    <pageSetUpPr fitToPage="1"/>
  </sheetPr>
  <dimension ref="A1:BD77"/>
  <sheetViews>
    <sheetView showGridLines="0" zoomScale="70" zoomScaleNormal="70" zoomScaleSheetLayoutView="75" workbookViewId="0">
      <selection activeCell="A2" sqref="A2"/>
    </sheetView>
  </sheetViews>
  <sheetFormatPr defaultColWidth="3.875" defaultRowHeight="13.5" x14ac:dyDescent="0.15"/>
  <cols>
    <col min="1" max="41" width="3.875" style="528" customWidth="1"/>
    <col min="42" max="43" width="8.5" style="530" customWidth="1"/>
    <col min="44" max="44" width="15.625" style="530" customWidth="1"/>
    <col min="45" max="46" width="8.5" style="530" customWidth="1"/>
    <col min="47" max="49" width="3.5" style="528" customWidth="1"/>
    <col min="50" max="50" width="8.5" style="528" customWidth="1"/>
    <col min="51" max="51" width="15.625" style="530" customWidth="1"/>
    <col min="52" max="53" width="8.5" style="530" customWidth="1"/>
    <col min="54" max="57" width="8.5" style="528" customWidth="1"/>
    <col min="58" max="16384" width="3.875" style="528"/>
  </cols>
  <sheetData>
    <row r="1" spans="1:56" ht="30" customHeight="1" thickBot="1" x14ac:dyDescent="0.2">
      <c r="A1" s="1270" t="s">
        <v>85</v>
      </c>
      <c r="B1" s="1270"/>
      <c r="C1" s="1271"/>
      <c r="D1" s="1271"/>
      <c r="E1" s="1271"/>
      <c r="F1" s="1271"/>
      <c r="G1" s="1272" t="s">
        <v>242</v>
      </c>
      <c r="H1" s="1272"/>
      <c r="I1" s="1272"/>
      <c r="J1" s="1272"/>
      <c r="K1" s="1273">
        <v>31</v>
      </c>
      <c r="L1" s="1272"/>
      <c r="T1" s="529"/>
      <c r="U1" s="529"/>
      <c r="V1" s="529"/>
      <c r="W1" s="529"/>
      <c r="X1" s="529"/>
      <c r="Y1" s="529"/>
      <c r="AA1" s="529"/>
    </row>
    <row r="2" spans="1:56" ht="20.100000000000001" customHeight="1" x14ac:dyDescent="0.15">
      <c r="A2" s="1274" t="s">
        <v>86</v>
      </c>
      <c r="B2" s="1257"/>
      <c r="C2" s="1275" t="s">
        <v>8478</v>
      </c>
      <c r="D2" s="1276"/>
      <c r="E2" s="1276"/>
      <c r="F2" s="1276"/>
      <c r="G2" s="1276"/>
      <c r="H2" s="1276"/>
      <c r="I2" s="1276"/>
      <c r="J2" s="1276"/>
      <c r="K2" s="1276"/>
      <c r="L2" s="1276"/>
      <c r="M2" s="1276"/>
      <c r="N2" s="1277"/>
      <c r="O2" s="274" t="s">
        <v>87</v>
      </c>
      <c r="P2" s="1284">
        <v>2</v>
      </c>
      <c r="Q2" s="1284"/>
      <c r="R2" s="275" t="s">
        <v>243</v>
      </c>
      <c r="S2" s="276"/>
      <c r="T2" s="272"/>
      <c r="U2" s="272"/>
      <c r="V2" s="272"/>
      <c r="W2" s="272"/>
      <c r="X2" s="272"/>
      <c r="Y2" s="272"/>
      <c r="Z2" s="272"/>
      <c r="AA2" s="273"/>
      <c r="AB2" s="277" t="s">
        <v>88</v>
      </c>
      <c r="AC2" s="1256" t="s">
        <v>167</v>
      </c>
      <c r="AD2" s="1257"/>
      <c r="AE2" s="277" t="s">
        <v>89</v>
      </c>
      <c r="AF2" s="1260"/>
      <c r="AG2" s="1261"/>
      <c r="AH2" s="1261"/>
      <c r="AI2" s="1261"/>
      <c r="AJ2" s="1262"/>
    </row>
    <row r="3" spans="1:56" ht="20.100000000000001" customHeight="1" x14ac:dyDescent="0.15">
      <c r="A3" s="1263" t="s">
        <v>90</v>
      </c>
      <c r="B3" s="1264"/>
      <c r="C3" s="1278"/>
      <c r="D3" s="1279"/>
      <c r="E3" s="1279"/>
      <c r="F3" s="1279"/>
      <c r="G3" s="1279"/>
      <c r="H3" s="1279"/>
      <c r="I3" s="1279"/>
      <c r="J3" s="1279"/>
      <c r="K3" s="1279"/>
      <c r="L3" s="1279"/>
      <c r="M3" s="1279"/>
      <c r="N3" s="1280"/>
      <c r="O3" s="1265" t="s">
        <v>169</v>
      </c>
      <c r="P3" s="1266"/>
      <c r="Q3" s="1265" t="s">
        <v>170</v>
      </c>
      <c r="R3" s="1266"/>
      <c r="S3" s="1220" t="s">
        <v>8479</v>
      </c>
      <c r="T3" s="1221"/>
      <c r="U3" s="1221"/>
      <c r="V3" s="1221"/>
      <c r="W3" s="1221"/>
      <c r="X3" s="1221"/>
      <c r="Y3" s="1221"/>
      <c r="Z3" s="1221"/>
      <c r="AA3" s="1222"/>
      <c r="AB3" s="284" t="s">
        <v>91</v>
      </c>
      <c r="AC3" s="1258"/>
      <c r="AD3" s="1259"/>
      <c r="AE3" s="286" t="s">
        <v>92</v>
      </c>
      <c r="AF3" s="1267"/>
      <c r="AG3" s="1268"/>
      <c r="AH3" s="1268"/>
      <c r="AI3" s="1268"/>
      <c r="AJ3" s="1269"/>
    </row>
    <row r="4" spans="1:56" ht="20.100000000000001" customHeight="1" x14ac:dyDescent="0.15">
      <c r="A4" s="1285" t="s">
        <v>93</v>
      </c>
      <c r="B4" s="1259"/>
      <c r="C4" s="1281"/>
      <c r="D4" s="1282"/>
      <c r="E4" s="1282"/>
      <c r="F4" s="1282"/>
      <c r="G4" s="1282"/>
      <c r="H4" s="1282"/>
      <c r="I4" s="1282"/>
      <c r="J4" s="1282"/>
      <c r="K4" s="1282"/>
      <c r="L4" s="1282"/>
      <c r="M4" s="1282"/>
      <c r="N4" s="1283"/>
      <c r="O4" s="1286" t="s">
        <v>94</v>
      </c>
      <c r="P4" s="1259"/>
      <c r="Q4" s="1286" t="s">
        <v>24</v>
      </c>
      <c r="R4" s="1259"/>
      <c r="S4" s="1281" t="s">
        <v>418</v>
      </c>
      <c r="T4" s="1282"/>
      <c r="U4" s="1282"/>
      <c r="V4" s="1282"/>
      <c r="W4" s="1282"/>
      <c r="X4" s="1282"/>
      <c r="Y4" s="1282"/>
      <c r="Z4" s="1282"/>
      <c r="AA4" s="1283"/>
      <c r="AB4" s="284" t="s">
        <v>95</v>
      </c>
      <c r="AC4" s="1287" t="s">
        <v>297</v>
      </c>
      <c r="AD4" s="1288"/>
      <c r="AE4" s="286" t="s">
        <v>96</v>
      </c>
      <c r="AF4" s="1289"/>
      <c r="AG4" s="1290"/>
      <c r="AH4" s="1290"/>
      <c r="AI4" s="1290"/>
      <c r="AJ4" s="1291"/>
      <c r="AX4" s="281"/>
      <c r="AY4" s="292"/>
    </row>
    <row r="5" spans="1:56" ht="20.100000000000001" customHeight="1" x14ac:dyDescent="0.15">
      <c r="A5" s="1292" t="s">
        <v>90</v>
      </c>
      <c r="B5" s="1266"/>
      <c r="C5" s="1293" t="s">
        <v>6098</v>
      </c>
      <c r="D5" s="1294"/>
      <c r="E5" s="1294"/>
      <c r="F5" s="1294"/>
      <c r="G5" s="1294"/>
      <c r="H5" s="1294"/>
      <c r="I5" s="1295"/>
      <c r="J5" s="448" t="s">
        <v>97</v>
      </c>
      <c r="K5" s="436" t="s">
        <v>98</v>
      </c>
      <c r="L5" s="1170" t="s">
        <v>99</v>
      </c>
      <c r="M5" s="1212"/>
      <c r="N5" s="450" t="s">
        <v>100</v>
      </c>
      <c r="O5" s="451" t="s">
        <v>101</v>
      </c>
      <c r="P5" s="452" t="s">
        <v>102</v>
      </c>
      <c r="Q5" s="435" t="s">
        <v>103</v>
      </c>
      <c r="R5" s="448" t="s">
        <v>104</v>
      </c>
      <c r="S5" s="1213" t="s">
        <v>105</v>
      </c>
      <c r="T5" s="1214"/>
      <c r="U5" s="448" t="s">
        <v>106</v>
      </c>
      <c r="V5" s="299" t="s">
        <v>107</v>
      </c>
      <c r="W5" s="299"/>
      <c r="X5" s="300"/>
      <c r="Y5" s="299"/>
      <c r="Z5" s="301"/>
      <c r="AA5" s="302" t="s">
        <v>36</v>
      </c>
      <c r="AB5" s="299"/>
      <c r="AC5" s="299"/>
      <c r="AD5" s="299"/>
      <c r="AE5" s="301"/>
      <c r="AF5" s="302" t="s">
        <v>168</v>
      </c>
      <c r="AG5" s="299"/>
      <c r="AH5" s="299"/>
      <c r="AI5" s="299"/>
      <c r="AJ5" s="303"/>
      <c r="AX5" s="281"/>
      <c r="AY5" s="292"/>
    </row>
    <row r="6" spans="1:56" ht="20.100000000000001" customHeight="1" x14ac:dyDescent="0.15">
      <c r="A6" s="1263"/>
      <c r="B6" s="1302"/>
      <c r="C6" s="1296"/>
      <c r="D6" s="1297"/>
      <c r="E6" s="1297"/>
      <c r="F6" s="1297"/>
      <c r="G6" s="1297"/>
      <c r="H6" s="1297"/>
      <c r="I6" s="1298"/>
      <c r="J6" s="459"/>
      <c r="K6" s="458" t="s">
        <v>108</v>
      </c>
      <c r="L6" s="1170" t="s">
        <v>109</v>
      </c>
      <c r="M6" s="1212"/>
      <c r="N6" s="1216"/>
      <c r="O6" s="1217"/>
      <c r="P6" s="443" t="s">
        <v>298</v>
      </c>
      <c r="Q6" s="439"/>
      <c r="R6" s="459"/>
      <c r="S6" s="1247" t="s">
        <v>110</v>
      </c>
      <c r="T6" s="1248"/>
      <c r="U6" s="459"/>
      <c r="V6" s="1303"/>
      <c r="W6" s="1304"/>
      <c r="X6" s="1304"/>
      <c r="Y6" s="1304"/>
      <c r="Z6" s="1305"/>
      <c r="AA6" s="1303"/>
      <c r="AB6" s="1304"/>
      <c r="AC6" s="1304"/>
      <c r="AD6" s="1304"/>
      <c r="AE6" s="1305"/>
      <c r="AF6" s="1303"/>
      <c r="AG6" s="1304"/>
      <c r="AH6" s="1304"/>
      <c r="AI6" s="1304"/>
      <c r="AJ6" s="1306"/>
    </row>
    <row r="7" spans="1:56" ht="20.100000000000001" customHeight="1" x14ac:dyDescent="0.15">
      <c r="A7" s="1285" t="s">
        <v>111</v>
      </c>
      <c r="B7" s="1259"/>
      <c r="C7" s="1299"/>
      <c r="D7" s="1300"/>
      <c r="E7" s="1300"/>
      <c r="F7" s="1300"/>
      <c r="G7" s="1300"/>
      <c r="H7" s="1300"/>
      <c r="I7" s="1301"/>
      <c r="J7" s="461" t="s">
        <v>112</v>
      </c>
      <c r="K7" s="438" t="s">
        <v>113</v>
      </c>
      <c r="L7" s="1170" t="s">
        <v>114</v>
      </c>
      <c r="M7" s="1212"/>
      <c r="N7" s="1216"/>
      <c r="O7" s="1217"/>
      <c r="P7" s="443" t="s">
        <v>299</v>
      </c>
      <c r="Q7" s="437" t="s">
        <v>115</v>
      </c>
      <c r="R7" s="461" t="s">
        <v>116</v>
      </c>
      <c r="S7" s="1218" t="s">
        <v>117</v>
      </c>
      <c r="T7" s="1219"/>
      <c r="U7" s="461" t="s">
        <v>118</v>
      </c>
      <c r="V7" s="393"/>
      <c r="W7" s="393"/>
      <c r="X7" s="393"/>
      <c r="Y7" s="393"/>
      <c r="Z7" s="394"/>
      <c r="AA7" s="1307"/>
      <c r="AB7" s="1308"/>
      <c r="AC7" s="1308"/>
      <c r="AD7" s="1308"/>
      <c r="AE7" s="1309"/>
      <c r="AF7" s="395"/>
      <c r="AG7" s="393"/>
      <c r="AH7" s="393"/>
      <c r="AI7" s="393"/>
      <c r="AJ7" s="396"/>
    </row>
    <row r="8" spans="1:56" s="281" customFormat="1" ht="20.100000000000001" customHeight="1" x14ac:dyDescent="0.15">
      <c r="A8" s="1292" t="s">
        <v>119</v>
      </c>
      <c r="B8" s="1313"/>
      <c r="C8" s="1313"/>
      <c r="D8" s="310"/>
      <c r="E8" s="310"/>
      <c r="F8" s="310"/>
      <c r="G8" s="310"/>
      <c r="H8" s="310"/>
      <c r="I8" s="310"/>
      <c r="J8" s="310"/>
      <c r="K8" s="310"/>
      <c r="L8" s="1313"/>
      <c r="M8" s="1313"/>
      <c r="N8" s="1313"/>
      <c r="O8" s="1266"/>
      <c r="P8" s="1317">
        <f>SUM(Q8:Q11)</f>
        <v>0</v>
      </c>
      <c r="Q8" s="397"/>
      <c r="R8" s="1311" t="s">
        <v>120</v>
      </c>
      <c r="S8" s="1288"/>
      <c r="T8" s="397"/>
      <c r="U8" s="1317">
        <f>SUM(T8:T11)</f>
        <v>0</v>
      </c>
      <c r="V8" s="1265" t="s">
        <v>119</v>
      </c>
      <c r="W8" s="1313"/>
      <c r="X8" s="1313"/>
      <c r="Y8" s="310"/>
      <c r="Z8" s="310"/>
      <c r="AA8" s="310"/>
      <c r="AE8" s="310"/>
      <c r="AF8" s="310"/>
      <c r="AG8" s="1313"/>
      <c r="AH8" s="1313"/>
      <c r="AI8" s="1313"/>
      <c r="AJ8" s="1314"/>
      <c r="AP8" s="292"/>
      <c r="AQ8" s="292"/>
      <c r="AR8" s="292"/>
      <c r="AS8" s="292"/>
      <c r="AT8" s="292"/>
      <c r="AY8" s="292"/>
      <c r="AZ8" s="292"/>
      <c r="BA8" s="292"/>
    </row>
    <row r="9" spans="1:56" s="281" customFormat="1" ht="20.100000000000001" customHeight="1" x14ac:dyDescent="0.15">
      <c r="A9" s="280"/>
      <c r="B9" s="1315" t="str">
        <f>+AR13</f>
        <v>Match No：27　勝</v>
      </c>
      <c r="C9" s="1315"/>
      <c r="D9" s="1315"/>
      <c r="E9" s="1315"/>
      <c r="F9" s="1315"/>
      <c r="G9" s="1315"/>
      <c r="H9" s="1315"/>
      <c r="I9" s="1315"/>
      <c r="J9" s="1315"/>
      <c r="K9" s="1315"/>
      <c r="L9" s="1264">
        <f>AR14</f>
        <v>0</v>
      </c>
      <c r="M9" s="1264"/>
      <c r="N9" s="1264"/>
      <c r="O9" s="1302"/>
      <c r="P9" s="1318"/>
      <c r="Q9" s="397"/>
      <c r="R9" s="1311" t="s">
        <v>121</v>
      </c>
      <c r="S9" s="1288"/>
      <c r="T9" s="397"/>
      <c r="U9" s="1318"/>
      <c r="V9" s="286"/>
      <c r="W9" s="1315" t="str">
        <f>+AY13</f>
        <v>Match No：28　勝</v>
      </c>
      <c r="X9" s="1315"/>
      <c r="Y9" s="1315"/>
      <c r="Z9" s="1315"/>
      <c r="AA9" s="1315"/>
      <c r="AB9" s="1315"/>
      <c r="AC9" s="1315"/>
      <c r="AD9" s="1315"/>
      <c r="AE9" s="1315"/>
      <c r="AF9" s="1315"/>
      <c r="AG9" s="1264">
        <f>AY14</f>
        <v>0</v>
      </c>
      <c r="AH9" s="1264"/>
      <c r="AI9" s="1264"/>
      <c r="AJ9" s="1316"/>
      <c r="AP9" s="292"/>
      <c r="AQ9" s="292"/>
      <c r="AR9" s="292"/>
      <c r="AS9" s="292"/>
      <c r="AT9" s="292"/>
      <c r="AY9" s="292"/>
      <c r="AZ9" s="292"/>
      <c r="BA9" s="292"/>
    </row>
    <row r="10" spans="1:56" s="281" customFormat="1" ht="20.100000000000001" customHeight="1" x14ac:dyDescent="0.15">
      <c r="A10" s="288"/>
      <c r="B10" s="290"/>
      <c r="C10" s="290"/>
      <c r="D10" s="290"/>
      <c r="E10" s="290"/>
      <c r="F10" s="290"/>
      <c r="G10" s="290"/>
      <c r="H10" s="290"/>
      <c r="I10" s="290"/>
      <c r="J10" s="290"/>
      <c r="K10" s="290"/>
      <c r="L10" s="290"/>
      <c r="M10" s="1320" t="s">
        <v>300</v>
      </c>
      <c r="N10" s="1320"/>
      <c r="O10" s="1259"/>
      <c r="P10" s="1318"/>
      <c r="Q10" s="397"/>
      <c r="R10" s="1311" t="s">
        <v>122</v>
      </c>
      <c r="S10" s="1288"/>
      <c r="T10" s="397"/>
      <c r="U10" s="1318"/>
      <c r="V10" s="1286" t="s">
        <v>300</v>
      </c>
      <c r="W10" s="1320"/>
      <c r="X10" s="1320"/>
      <c r="Y10" s="290"/>
      <c r="Z10" s="290"/>
      <c r="AA10" s="290"/>
      <c r="AB10" s="290"/>
      <c r="AC10" s="290"/>
      <c r="AD10" s="290"/>
      <c r="AE10" s="290"/>
      <c r="AF10" s="290"/>
      <c r="AG10" s="290"/>
      <c r="AH10" s="290"/>
      <c r="AI10" s="290"/>
      <c r="AJ10" s="291"/>
      <c r="AP10" s="292"/>
      <c r="AQ10" s="292"/>
      <c r="AR10" s="292"/>
      <c r="AS10" s="292"/>
      <c r="AT10" s="292"/>
      <c r="AY10" s="292"/>
      <c r="AZ10" s="292"/>
      <c r="BA10" s="292"/>
    </row>
    <row r="11" spans="1:56" s="281" customFormat="1" ht="20.100000000000001" customHeight="1" x14ac:dyDescent="0.15">
      <c r="A11" s="399"/>
      <c r="B11" s="397"/>
      <c r="C11" s="397"/>
      <c r="D11" s="397"/>
      <c r="E11" s="397"/>
      <c r="F11" s="397"/>
      <c r="G11" s="397"/>
      <c r="H11" s="397"/>
      <c r="I11" s="397"/>
      <c r="J11" s="397"/>
      <c r="K11" s="400"/>
      <c r="L11" s="1311" t="s">
        <v>284</v>
      </c>
      <c r="M11" s="1288"/>
      <c r="N11" s="1310" t="s">
        <v>214</v>
      </c>
      <c r="O11" s="1310"/>
      <c r="P11" s="1318"/>
      <c r="Q11" s="397"/>
      <c r="R11" s="1311" t="s">
        <v>123</v>
      </c>
      <c r="S11" s="1288"/>
      <c r="T11" s="397"/>
      <c r="U11" s="1318"/>
      <c r="V11" s="1310" t="s">
        <v>214</v>
      </c>
      <c r="W11" s="1310"/>
      <c r="X11" s="1311" t="s">
        <v>284</v>
      </c>
      <c r="Y11" s="1288"/>
      <c r="Z11" s="397"/>
      <c r="AA11" s="397"/>
      <c r="AB11" s="397"/>
      <c r="AC11" s="397"/>
      <c r="AD11" s="397"/>
      <c r="AE11" s="397"/>
      <c r="AF11" s="397"/>
      <c r="AG11" s="397"/>
      <c r="AH11" s="397"/>
      <c r="AI11" s="397"/>
      <c r="AJ11" s="421"/>
      <c r="AP11" s="292"/>
      <c r="AQ11" s="292"/>
      <c r="AR11" s="292"/>
      <c r="AS11" s="292"/>
      <c r="AT11" s="292"/>
      <c r="AY11" s="292"/>
      <c r="AZ11" s="292"/>
      <c r="BA11" s="292"/>
    </row>
    <row r="12" spans="1:56" s="281" customFormat="1" ht="20.100000000000001" customHeight="1" x14ac:dyDescent="0.15">
      <c r="A12" s="399"/>
      <c r="B12" s="397"/>
      <c r="C12" s="401"/>
      <c r="D12" s="401"/>
      <c r="E12" s="401"/>
      <c r="F12" s="401"/>
      <c r="G12" s="397"/>
      <c r="H12" s="397"/>
      <c r="I12" s="397"/>
      <c r="J12" s="397"/>
      <c r="K12" s="400"/>
      <c r="L12" s="295" t="s">
        <v>303</v>
      </c>
      <c r="M12" s="289" t="s">
        <v>304</v>
      </c>
      <c r="N12" s="295" t="s">
        <v>124</v>
      </c>
      <c r="O12" s="289" t="s">
        <v>125</v>
      </c>
      <c r="P12" s="1319"/>
      <c r="Q12" s="397"/>
      <c r="R12" s="1311" t="s">
        <v>126</v>
      </c>
      <c r="S12" s="1288"/>
      <c r="T12" s="397"/>
      <c r="U12" s="1319"/>
      <c r="V12" s="295" t="s">
        <v>124</v>
      </c>
      <c r="W12" s="289" t="s">
        <v>125</v>
      </c>
      <c r="X12" s="295" t="s">
        <v>303</v>
      </c>
      <c r="Y12" s="289" t="s">
        <v>304</v>
      </c>
      <c r="Z12" s="397"/>
      <c r="AA12" s="397"/>
      <c r="AB12" s="397"/>
      <c r="AC12" s="397"/>
      <c r="AD12" s="397"/>
      <c r="AE12" s="397"/>
      <c r="AF12" s="397"/>
      <c r="AG12" s="397"/>
      <c r="AH12" s="534"/>
      <c r="AI12" s="397"/>
      <c r="AJ12" s="421"/>
      <c r="AP12" s="292"/>
      <c r="AQ12" s="292"/>
      <c r="AR12" s="292"/>
      <c r="AS12" s="292"/>
      <c r="AT12" s="292"/>
      <c r="AY12" s="292"/>
      <c r="AZ12" s="292"/>
      <c r="BA12" s="292"/>
    </row>
    <row r="13" spans="1:56" s="281" customFormat="1" ht="20.100000000000001" customHeight="1" x14ac:dyDescent="0.15">
      <c r="A13" s="293"/>
      <c r="B13" s="310"/>
      <c r="C13" s="1312" t="s">
        <v>127</v>
      </c>
      <c r="D13" s="1312"/>
      <c r="E13" s="1312"/>
      <c r="F13" s="1312"/>
      <c r="G13" s="1312"/>
      <c r="H13" s="1312"/>
      <c r="I13" s="1312"/>
      <c r="J13" s="1288"/>
      <c r="K13" s="313" t="s">
        <v>128</v>
      </c>
      <c r="L13" s="282"/>
      <c r="M13" s="310"/>
      <c r="N13" s="310"/>
      <c r="O13" s="310"/>
      <c r="P13" s="283"/>
      <c r="Q13" s="313" t="s">
        <v>134</v>
      </c>
      <c r="R13" s="282"/>
      <c r="S13" s="283"/>
      <c r="T13" s="313" t="s">
        <v>134</v>
      </c>
      <c r="U13" s="282"/>
      <c r="V13" s="310"/>
      <c r="W13" s="310"/>
      <c r="X13" s="310"/>
      <c r="Y13" s="283"/>
      <c r="Z13" s="313" t="s">
        <v>128</v>
      </c>
      <c r="AA13" s="1265" t="s">
        <v>127</v>
      </c>
      <c r="AB13" s="1313"/>
      <c r="AC13" s="1313"/>
      <c r="AD13" s="1313"/>
      <c r="AE13" s="1313"/>
      <c r="AF13" s="1313"/>
      <c r="AG13" s="1313"/>
      <c r="AH13" s="1313"/>
      <c r="AI13" s="310"/>
      <c r="AJ13" s="311"/>
      <c r="AP13" s="1321" t="s">
        <v>6</v>
      </c>
      <c r="AQ13" s="1322"/>
      <c r="AR13" s="402" t="s">
        <v>8484</v>
      </c>
      <c r="AS13" s="316"/>
      <c r="AT13" s="315"/>
      <c r="AX13" s="317" t="s">
        <v>6</v>
      </c>
      <c r="AY13" s="402" t="s">
        <v>8485</v>
      </c>
      <c r="AZ13" s="316"/>
      <c r="BA13" s="315"/>
    </row>
    <row r="14" spans="1:56" s="281" customFormat="1" ht="20.100000000000001" customHeight="1" x14ac:dyDescent="0.15">
      <c r="A14" s="1292" t="s">
        <v>129</v>
      </c>
      <c r="B14" s="1266"/>
      <c r="C14" s="1325" t="s">
        <v>130</v>
      </c>
      <c r="D14" s="1325"/>
      <c r="E14" s="1325" t="s">
        <v>130</v>
      </c>
      <c r="F14" s="1325"/>
      <c r="G14" s="1265" t="s">
        <v>125</v>
      </c>
      <c r="H14" s="1266"/>
      <c r="I14" s="1324" t="s">
        <v>131</v>
      </c>
      <c r="J14" s="1302"/>
      <c r="K14" s="318"/>
      <c r="L14" s="286"/>
      <c r="M14" s="281" t="s">
        <v>132</v>
      </c>
      <c r="N14" s="281" t="s">
        <v>133</v>
      </c>
      <c r="O14" s="281" t="s">
        <v>93</v>
      </c>
      <c r="P14" s="304"/>
      <c r="Q14" s="318"/>
      <c r="R14" s="1324" t="s">
        <v>135</v>
      </c>
      <c r="S14" s="1302"/>
      <c r="T14" s="318"/>
      <c r="U14" s="286"/>
      <c r="V14" s="281" t="s">
        <v>132</v>
      </c>
      <c r="W14" s="281" t="s">
        <v>133</v>
      </c>
      <c r="X14" s="281" t="s">
        <v>136</v>
      </c>
      <c r="Y14" s="304"/>
      <c r="Z14" s="318"/>
      <c r="AA14" s="1265" t="s">
        <v>131</v>
      </c>
      <c r="AB14" s="1266"/>
      <c r="AC14" s="1265" t="s">
        <v>125</v>
      </c>
      <c r="AD14" s="1266"/>
      <c r="AE14" s="1265" t="s">
        <v>130</v>
      </c>
      <c r="AF14" s="1266"/>
      <c r="AG14" s="1265" t="s">
        <v>130</v>
      </c>
      <c r="AH14" s="1266"/>
      <c r="AI14" s="1265" t="s">
        <v>129</v>
      </c>
      <c r="AJ14" s="1314"/>
      <c r="AP14" s="1321" t="s">
        <v>0</v>
      </c>
      <c r="AQ14" s="1322"/>
      <c r="AR14" s="403"/>
      <c r="AS14" s="300"/>
      <c r="AT14" s="300"/>
      <c r="AX14" s="317" t="s">
        <v>0</v>
      </c>
      <c r="AY14" s="403"/>
      <c r="AZ14" s="300"/>
      <c r="BA14" s="300"/>
    </row>
    <row r="15" spans="1:56" s="281" customFormat="1" ht="20.100000000000001" customHeight="1" x14ac:dyDescent="0.15">
      <c r="A15" s="1285" t="s">
        <v>137</v>
      </c>
      <c r="B15" s="1259"/>
      <c r="C15" s="1323" t="s">
        <v>125</v>
      </c>
      <c r="D15" s="1323"/>
      <c r="E15" s="1323" t="s">
        <v>131</v>
      </c>
      <c r="F15" s="1323"/>
      <c r="G15" s="1324" t="s">
        <v>138</v>
      </c>
      <c r="H15" s="1302"/>
      <c r="I15" s="1324" t="s">
        <v>138</v>
      </c>
      <c r="J15" s="1302"/>
      <c r="K15" s="319" t="s">
        <v>139</v>
      </c>
      <c r="L15" s="284"/>
      <c r="M15" s="290"/>
      <c r="N15" s="290"/>
      <c r="O15" s="290"/>
      <c r="P15" s="285"/>
      <c r="Q15" s="319" t="s">
        <v>140</v>
      </c>
      <c r="R15" s="284"/>
      <c r="S15" s="285"/>
      <c r="T15" s="319" t="s">
        <v>140</v>
      </c>
      <c r="U15" s="284"/>
      <c r="V15" s="290"/>
      <c r="W15" s="290"/>
      <c r="X15" s="290"/>
      <c r="Y15" s="285"/>
      <c r="Z15" s="319" t="s">
        <v>139</v>
      </c>
      <c r="AA15" s="1286" t="s">
        <v>138</v>
      </c>
      <c r="AB15" s="1259"/>
      <c r="AC15" s="1286" t="s">
        <v>138</v>
      </c>
      <c r="AD15" s="1259"/>
      <c r="AE15" s="1286" t="s">
        <v>131</v>
      </c>
      <c r="AF15" s="1259"/>
      <c r="AG15" s="1286" t="s">
        <v>125</v>
      </c>
      <c r="AH15" s="1259"/>
      <c r="AI15" s="1286" t="s">
        <v>137</v>
      </c>
      <c r="AJ15" s="1326"/>
      <c r="AP15" s="300"/>
      <c r="AQ15" s="300"/>
      <c r="AR15" s="300"/>
      <c r="AS15" s="300"/>
      <c r="AT15" s="300"/>
      <c r="AX15" s="300"/>
      <c r="AY15" s="300"/>
      <c r="AZ15" s="300"/>
      <c r="BA15" s="300"/>
    </row>
    <row r="16" spans="1:56" s="306" customFormat="1" ht="20.100000000000001" customHeight="1" x14ac:dyDescent="0.15">
      <c r="A16" s="320"/>
      <c r="B16" s="321">
        <f t="shared" ref="B16:B23" si="0">SUM(D16,F16,H16,J16)</f>
        <v>0</v>
      </c>
      <c r="C16" s="388"/>
      <c r="D16" s="392"/>
      <c r="E16" s="400"/>
      <c r="F16" s="404"/>
      <c r="G16" s="400"/>
      <c r="H16" s="404"/>
      <c r="I16" s="400"/>
      <c r="J16" s="404"/>
      <c r="K16" s="322" t="str">
        <f>IF(ISERROR(VLOOKUP(CONCATENATE($B$9,"_",Q16),選手名簿!$A:$G,7,FALSE))=TRUE,"",VLOOKUP(CONCATENATE($B$9,"_",Q16),選手名簿!$A:$G,7,FALSE))</f>
        <v/>
      </c>
      <c r="L16" s="1327" t="str">
        <f>IF(ISERROR(VLOOKUP(CONCATENATE($B$9,"_",Q16),選手名簿!$A:$E,5,FALSE))=TRUE,"",VLOOKUP(CONCATENATE($B$9,"_",Q16),選手名簿!$A:$E,5,FALSE))</f>
        <v/>
      </c>
      <c r="M16" s="1328"/>
      <c r="N16" s="1328"/>
      <c r="O16" s="1328"/>
      <c r="P16" s="1329"/>
      <c r="Q16" s="398"/>
      <c r="R16" s="324" t="str">
        <f>IF(ISERROR(VLOOKUP(CONCATENATE($B$9,"_",Q16),選手名簿!$A:$E,4,FALSE))=TRUE,"",VLOOKUP(CONCATENATE($B$9,"_",Q16),選手名簿!$A:$E,4,FALSE))</f>
        <v/>
      </c>
      <c r="S16" s="325" t="str">
        <f>IF(ISERROR(VLOOKUP(CONCATENATE($W$9,"_",T16),選手名簿!$A:$E,4,FALSE))=TRUE,"",VLOOKUP(CONCATENATE($W$9,"_",T16),選手名簿!$A:$E,4,FALSE))</f>
        <v/>
      </c>
      <c r="T16" s="410"/>
      <c r="U16" s="1327" t="str">
        <f>IF(ISERROR(VLOOKUP(CONCATENATE($W$9,"_",T16),選手名簿!$A:$E,5,FALSE))=TRUE,"",VLOOKUP(CONCATENATE($W$9,"_",T16),選手名簿!$A:$E,5,FALSE))</f>
        <v/>
      </c>
      <c r="V16" s="1328"/>
      <c r="W16" s="1328"/>
      <c r="X16" s="1328"/>
      <c r="Y16" s="1329"/>
      <c r="Z16" s="322" t="str">
        <f>IF(ISERROR(VLOOKUP(CONCATENATE($W$9,"_",T16),選手名簿!$A:$G,7,FALSE))=TRUE,"",VLOOKUP(CONCATENATE($W$9,"_",T16),選手名簿!$A:$G,7,FALSE))</f>
        <v/>
      </c>
      <c r="AA16" s="400"/>
      <c r="AB16" s="404"/>
      <c r="AC16" s="400"/>
      <c r="AD16" s="404"/>
      <c r="AE16" s="400"/>
      <c r="AF16" s="404"/>
      <c r="AG16" s="400"/>
      <c r="AH16" s="404"/>
      <c r="AI16" s="327"/>
      <c r="AJ16" s="312">
        <f t="shared" ref="AJ16:AJ23" si="1">SUM(AB16,AD16,AF16,AH16)</f>
        <v>0</v>
      </c>
      <c r="AN16" s="528"/>
      <c r="AO16" s="528"/>
      <c r="AP16" s="531"/>
      <c r="AQ16" s="531"/>
      <c r="AR16" s="531"/>
      <c r="AS16" s="531"/>
      <c r="AT16" s="531"/>
      <c r="AU16" s="528"/>
      <c r="AV16" s="531"/>
      <c r="AW16" s="528"/>
      <c r="AX16" s="528"/>
      <c r="AY16" s="530"/>
      <c r="AZ16" s="530"/>
      <c r="BA16" s="530"/>
      <c r="BB16" s="528"/>
      <c r="BC16" s="528"/>
      <c r="BD16" s="528"/>
    </row>
    <row r="17" spans="1:56" s="306" customFormat="1" ht="20.100000000000001" customHeight="1" x14ac:dyDescent="0.15">
      <c r="A17" s="320"/>
      <c r="B17" s="321">
        <f t="shared" si="0"/>
        <v>0</v>
      </c>
      <c r="C17" s="400"/>
      <c r="D17" s="405"/>
      <c r="E17" s="400"/>
      <c r="F17" s="404"/>
      <c r="G17" s="400"/>
      <c r="H17" s="404"/>
      <c r="I17" s="400"/>
      <c r="J17" s="404"/>
      <c r="K17" s="322" t="str">
        <f>IF(ISERROR(VLOOKUP(CONCATENATE($B$9,"_",Q17),選手名簿!$A:$G,7,FALSE))=TRUE,"",VLOOKUP(CONCATENATE($B$9,"_",Q17),選手名簿!$A:$G,7,FALSE))</f>
        <v/>
      </c>
      <c r="L17" s="1327" t="str">
        <f>IF(ISERROR(VLOOKUP(CONCATENATE($B$9,"_",Q17),選手名簿!$A:$E,5,FALSE))=TRUE,"",VLOOKUP(CONCATENATE($B$9,"_",Q17),選手名簿!$A:$E,5,FALSE))</f>
        <v/>
      </c>
      <c r="M17" s="1328"/>
      <c r="N17" s="1328"/>
      <c r="O17" s="1328"/>
      <c r="P17" s="1329"/>
      <c r="Q17" s="398"/>
      <c r="R17" s="324" t="str">
        <f>IF(ISERROR(VLOOKUP(CONCATENATE($B$9,"_",Q17),選手名簿!$A:$E,4,FALSE))=TRUE,"",VLOOKUP(CONCATENATE($B$9,"_",Q17),選手名簿!$A:$E,4,FALSE))</f>
        <v/>
      </c>
      <c r="S17" s="325" t="str">
        <f>IF(ISERROR(VLOOKUP(CONCATENATE($W$9,"_",T17),選手名簿!$A:$E,4,FALSE))=TRUE,"",VLOOKUP(CONCATENATE($W$9,"_",T17),選手名簿!$A:$E,4,FALSE))</f>
        <v/>
      </c>
      <c r="T17" s="410"/>
      <c r="U17" s="1327" t="str">
        <f>IF(ISERROR(VLOOKUP(CONCATENATE($W$9,"_",T17),選手名簿!$A:$E,5,FALSE))=TRUE,"",VLOOKUP(CONCATENATE($W$9,"_",T17),選手名簿!$A:$E,5,FALSE))</f>
        <v/>
      </c>
      <c r="V17" s="1328"/>
      <c r="W17" s="1328"/>
      <c r="X17" s="1328"/>
      <c r="Y17" s="1329"/>
      <c r="Z17" s="322" t="str">
        <f>IF(ISERROR(VLOOKUP(CONCATENATE($W$9,"_",T17),選手名簿!$A:$G,7,FALSE))=TRUE,"",VLOOKUP(CONCATENATE($W$9,"_",T17),選手名簿!$A:$G,7,FALSE))</f>
        <v/>
      </c>
      <c r="AA17" s="400"/>
      <c r="AB17" s="404"/>
      <c r="AC17" s="400"/>
      <c r="AD17" s="404"/>
      <c r="AE17" s="400"/>
      <c r="AF17" s="404"/>
      <c r="AG17" s="400"/>
      <c r="AH17" s="404"/>
      <c r="AI17" s="327"/>
      <c r="AJ17" s="312">
        <f t="shared" si="1"/>
        <v>0</v>
      </c>
      <c r="AP17" s="531"/>
      <c r="AQ17" s="531"/>
      <c r="AR17" s="531"/>
      <c r="AS17" s="531"/>
      <c r="AT17" s="531"/>
      <c r="AV17" s="531"/>
      <c r="AX17" s="528"/>
      <c r="AY17" s="530"/>
      <c r="AZ17" s="530"/>
      <c r="BA17" s="530"/>
      <c r="BB17" s="528"/>
    </row>
    <row r="18" spans="1:56" s="306" customFormat="1" ht="20.100000000000001" customHeight="1" x14ac:dyDescent="0.15">
      <c r="A18" s="320"/>
      <c r="B18" s="321">
        <f t="shared" si="0"/>
        <v>0</v>
      </c>
      <c r="C18" s="400"/>
      <c r="D18" s="392"/>
      <c r="E18" s="400"/>
      <c r="F18" s="404"/>
      <c r="G18" s="400"/>
      <c r="H18" s="404"/>
      <c r="I18" s="400"/>
      <c r="J18" s="404"/>
      <c r="K18" s="322" t="str">
        <f>IF(ISERROR(VLOOKUP(CONCATENATE($B$9,"_",Q18),選手名簿!$A:$G,7,FALSE))=TRUE,"",VLOOKUP(CONCATENATE($B$9,"_",Q18),選手名簿!$A:$G,7,FALSE))</f>
        <v/>
      </c>
      <c r="L18" s="1327" t="str">
        <f>IF(ISERROR(VLOOKUP(CONCATENATE($B$9,"_",Q18),選手名簿!$A:$E,5,FALSE))=TRUE,"",VLOOKUP(CONCATENATE($B$9,"_",Q18),選手名簿!$A:$E,5,FALSE))</f>
        <v/>
      </c>
      <c r="M18" s="1328"/>
      <c r="N18" s="1328"/>
      <c r="O18" s="1328"/>
      <c r="P18" s="1329"/>
      <c r="Q18" s="398"/>
      <c r="R18" s="324" t="str">
        <f>IF(ISERROR(VLOOKUP(CONCATENATE($B$9,"_",Q18),選手名簿!$A:$E,4,FALSE))=TRUE,"",VLOOKUP(CONCATENATE($B$9,"_",Q18),選手名簿!$A:$E,4,FALSE))</f>
        <v/>
      </c>
      <c r="S18" s="325" t="str">
        <f>IF(ISERROR(VLOOKUP(CONCATENATE($W$9,"_",T18),選手名簿!$A:$E,4,FALSE))=TRUE,"",VLOOKUP(CONCATENATE($W$9,"_",T18),選手名簿!$A:$E,4,FALSE))</f>
        <v/>
      </c>
      <c r="T18" s="410"/>
      <c r="U18" s="1327" t="str">
        <f>IF(ISERROR(VLOOKUP(CONCATENATE($W$9,"_",T18),選手名簿!$A:$E,5,FALSE))=TRUE,"",VLOOKUP(CONCATENATE($W$9,"_",T18),選手名簿!$A:$E,5,FALSE))</f>
        <v/>
      </c>
      <c r="V18" s="1328"/>
      <c r="W18" s="1328"/>
      <c r="X18" s="1328"/>
      <c r="Y18" s="1329"/>
      <c r="Z18" s="322" t="str">
        <f>IF(ISERROR(VLOOKUP(CONCATENATE($W$9,"_",T18),選手名簿!$A:$G,7,FALSE))=TRUE,"",VLOOKUP(CONCATENATE($W$9,"_",T18),選手名簿!$A:$G,7,FALSE))</f>
        <v/>
      </c>
      <c r="AA18" s="400"/>
      <c r="AB18" s="404"/>
      <c r="AC18" s="400"/>
      <c r="AD18" s="404"/>
      <c r="AE18" s="400"/>
      <c r="AF18" s="404"/>
      <c r="AG18" s="400"/>
      <c r="AH18" s="404"/>
      <c r="AI18" s="327"/>
      <c r="AJ18" s="312">
        <f t="shared" si="1"/>
        <v>0</v>
      </c>
      <c r="AN18" s="528"/>
      <c r="AO18" s="528"/>
      <c r="AP18" s="531"/>
      <c r="AQ18" s="531"/>
      <c r="AR18" s="531"/>
      <c r="AS18" s="531"/>
      <c r="AT18" s="531"/>
      <c r="AU18" s="528"/>
      <c r="AV18" s="531"/>
      <c r="AW18" s="528"/>
      <c r="AX18" s="528"/>
      <c r="AY18" s="530"/>
      <c r="AZ18" s="530"/>
      <c r="BA18" s="530"/>
      <c r="BB18" s="528"/>
      <c r="BC18" s="528"/>
      <c r="BD18" s="528"/>
    </row>
    <row r="19" spans="1:56" s="306" customFormat="1" ht="20.100000000000001" customHeight="1" x14ac:dyDescent="0.15">
      <c r="A19" s="320"/>
      <c r="B19" s="321">
        <f t="shared" si="0"/>
        <v>0</v>
      </c>
      <c r="C19" s="406"/>
      <c r="D19" s="404"/>
      <c r="E19" s="400"/>
      <c r="F19" s="404"/>
      <c r="G19" s="400"/>
      <c r="H19" s="404"/>
      <c r="I19" s="400"/>
      <c r="J19" s="404"/>
      <c r="K19" s="322" t="str">
        <f>IF(ISERROR(VLOOKUP(CONCATENATE($B$9,"_",Q19),選手名簿!$A:$G,7,FALSE))=TRUE,"",VLOOKUP(CONCATENATE($B$9,"_",Q19),選手名簿!$A:$G,7,FALSE))</f>
        <v/>
      </c>
      <c r="L19" s="1327" t="str">
        <f>IF(ISERROR(VLOOKUP(CONCATENATE($B$9,"_",Q19),選手名簿!$A:$E,5,FALSE))=TRUE,"",VLOOKUP(CONCATENATE($B$9,"_",Q19),選手名簿!$A:$E,5,FALSE))</f>
        <v/>
      </c>
      <c r="M19" s="1328"/>
      <c r="N19" s="1328"/>
      <c r="O19" s="1328"/>
      <c r="P19" s="1329"/>
      <c r="Q19" s="398"/>
      <c r="R19" s="324" t="str">
        <f>IF(ISERROR(VLOOKUP(CONCATENATE($B$9,"_",Q19),選手名簿!$A:$E,4,FALSE))=TRUE,"",VLOOKUP(CONCATENATE($B$9,"_",Q19),選手名簿!$A:$E,4,FALSE))</f>
        <v/>
      </c>
      <c r="S19" s="325" t="str">
        <f>IF(ISERROR(VLOOKUP(CONCATENATE($W$9,"_",T19),選手名簿!$A:$E,4,FALSE))=TRUE,"",VLOOKUP(CONCATENATE($W$9,"_",T19),選手名簿!$A:$E,4,FALSE))</f>
        <v/>
      </c>
      <c r="T19" s="410"/>
      <c r="U19" s="1327" t="str">
        <f>IF(ISERROR(VLOOKUP(CONCATENATE($W$9,"_",T19),選手名簿!$A:$E,5,FALSE))=TRUE,"",VLOOKUP(CONCATENATE($W$9,"_",T19),選手名簿!$A:$E,5,FALSE))</f>
        <v/>
      </c>
      <c r="V19" s="1328"/>
      <c r="W19" s="1328"/>
      <c r="X19" s="1328"/>
      <c r="Y19" s="1329"/>
      <c r="Z19" s="322" t="str">
        <f>IF(ISERROR(VLOOKUP(CONCATENATE($W$9,"_",T19),選手名簿!$A:$G,7,FALSE))=TRUE,"",VLOOKUP(CONCATENATE($W$9,"_",T19),選手名簿!$A:$G,7,FALSE))</f>
        <v/>
      </c>
      <c r="AA19" s="400"/>
      <c r="AB19" s="404"/>
      <c r="AC19" s="400"/>
      <c r="AD19" s="404"/>
      <c r="AE19" s="400"/>
      <c r="AF19" s="404"/>
      <c r="AG19" s="400"/>
      <c r="AH19" s="404"/>
      <c r="AI19" s="327"/>
      <c r="AJ19" s="312">
        <f t="shared" si="1"/>
        <v>0</v>
      </c>
      <c r="AN19" s="528"/>
      <c r="AO19" s="528"/>
      <c r="AP19" s="531"/>
      <c r="AQ19" s="531"/>
      <c r="AR19" s="531"/>
      <c r="AS19" s="531"/>
      <c r="AT19" s="531"/>
      <c r="AU19" s="528"/>
      <c r="AV19" s="531"/>
      <c r="AW19" s="528"/>
      <c r="AX19" s="528"/>
      <c r="AY19" s="530"/>
      <c r="AZ19" s="530"/>
      <c r="BA19" s="530"/>
      <c r="BB19" s="528"/>
      <c r="BC19" s="528"/>
      <c r="BD19" s="528"/>
    </row>
    <row r="20" spans="1:56" s="306" customFormat="1" ht="20.100000000000001" customHeight="1" x14ac:dyDescent="0.15">
      <c r="A20" s="320"/>
      <c r="B20" s="321">
        <f t="shared" si="0"/>
        <v>0</v>
      </c>
      <c r="C20" s="406"/>
      <c r="D20" s="407"/>
      <c r="E20" s="400"/>
      <c r="F20" s="404"/>
      <c r="G20" s="400"/>
      <c r="H20" s="405"/>
      <c r="I20" s="400"/>
      <c r="J20" s="404"/>
      <c r="K20" s="322" t="str">
        <f>IF(ISERROR(VLOOKUP(CONCATENATE($B$9,"_",Q20),選手名簿!$A:$G,7,FALSE))=TRUE,"",VLOOKUP(CONCATENATE($B$9,"_",Q20),選手名簿!$A:$G,7,FALSE))</f>
        <v/>
      </c>
      <c r="L20" s="1327" t="str">
        <f>IF(ISERROR(VLOOKUP(CONCATENATE($B$9,"_",Q20),選手名簿!$A:$E,5,FALSE))=TRUE,"",VLOOKUP(CONCATENATE($B$9,"_",Q20),選手名簿!$A:$E,5,FALSE))</f>
        <v/>
      </c>
      <c r="M20" s="1328"/>
      <c r="N20" s="1328"/>
      <c r="O20" s="1328"/>
      <c r="P20" s="1329"/>
      <c r="Q20" s="398"/>
      <c r="R20" s="324" t="str">
        <f>IF(ISERROR(VLOOKUP(CONCATENATE($B$9,"_",Q20),選手名簿!$A:$E,4,FALSE))=TRUE,"",VLOOKUP(CONCATENATE($B$9,"_",Q20),選手名簿!$A:$E,4,FALSE))</f>
        <v/>
      </c>
      <c r="S20" s="325" t="str">
        <f>IF(ISERROR(VLOOKUP(CONCATENATE($W$9,"_",T20),選手名簿!$A:$E,4,FALSE))=TRUE,"",VLOOKUP(CONCATENATE($W$9,"_",T20),選手名簿!$A:$E,4,FALSE))</f>
        <v/>
      </c>
      <c r="T20" s="410"/>
      <c r="U20" s="1327" t="str">
        <f>IF(ISERROR(VLOOKUP(CONCATENATE($W$9,"_",T20),選手名簿!$A:$E,5,FALSE))=TRUE,"",VLOOKUP(CONCATENATE($W$9,"_",T20),選手名簿!$A:$E,5,FALSE))</f>
        <v/>
      </c>
      <c r="V20" s="1328"/>
      <c r="W20" s="1328"/>
      <c r="X20" s="1328"/>
      <c r="Y20" s="1329"/>
      <c r="Z20" s="322" t="str">
        <f>IF(ISERROR(VLOOKUP(CONCATENATE($W$9,"_",T20),選手名簿!$A:$G,7,FALSE))=TRUE,"",VLOOKUP(CONCATENATE($W$9,"_",T20),選手名簿!$A:$G,7,FALSE))</f>
        <v/>
      </c>
      <c r="AA20" s="408"/>
      <c r="AB20" s="409"/>
      <c r="AC20" s="408"/>
      <c r="AD20" s="409"/>
      <c r="AE20" s="400"/>
      <c r="AF20" s="404"/>
      <c r="AG20" s="400"/>
      <c r="AH20" s="404"/>
      <c r="AI20" s="327"/>
      <c r="AJ20" s="312">
        <f t="shared" si="1"/>
        <v>0</v>
      </c>
      <c r="AN20" s="528"/>
      <c r="AO20" s="528"/>
      <c r="AP20" s="531"/>
      <c r="AQ20" s="531"/>
      <c r="AR20" s="531"/>
      <c r="AS20" s="531"/>
      <c r="AT20" s="531"/>
      <c r="AU20" s="528"/>
      <c r="AV20" s="531"/>
      <c r="AW20" s="528"/>
      <c r="AX20" s="528"/>
      <c r="AY20" s="530"/>
      <c r="AZ20" s="530"/>
      <c r="BA20" s="530"/>
      <c r="BB20" s="528"/>
      <c r="BC20" s="528"/>
      <c r="BD20" s="528"/>
    </row>
    <row r="21" spans="1:56" s="306" customFormat="1" ht="20.100000000000001" customHeight="1" x14ac:dyDescent="0.15">
      <c r="A21" s="328"/>
      <c r="B21" s="321">
        <f t="shared" si="0"/>
        <v>0</v>
      </c>
      <c r="C21" s="406"/>
      <c r="D21" s="407"/>
      <c r="E21" s="400"/>
      <c r="F21" s="404"/>
      <c r="G21" s="408"/>
      <c r="H21" s="409"/>
      <c r="I21" s="408"/>
      <c r="J21" s="409"/>
      <c r="K21" s="322" t="str">
        <f>IF(ISERROR(VLOOKUP(CONCATENATE($B$9,"_",Q21),選手名簿!$A:$G,7,FALSE))=TRUE,"",VLOOKUP(CONCATENATE($B$9,"_",Q21),選手名簿!$A:$G,7,FALSE))</f>
        <v/>
      </c>
      <c r="L21" s="1327" t="str">
        <f>IF(ISERROR(VLOOKUP(CONCATENATE($B$9,"_",Q21),選手名簿!$A:$E,5,FALSE))=TRUE,"",VLOOKUP(CONCATENATE($B$9,"_",Q21),選手名簿!$A:$E,5,FALSE))</f>
        <v/>
      </c>
      <c r="M21" s="1328"/>
      <c r="N21" s="1328"/>
      <c r="O21" s="1328"/>
      <c r="P21" s="1329"/>
      <c r="Q21" s="398"/>
      <c r="R21" s="324" t="str">
        <f>IF(ISERROR(VLOOKUP(CONCATENATE($B$9,"_",Q21),選手名簿!$A:$E,4,FALSE))=TRUE,"",VLOOKUP(CONCATENATE($B$9,"_",Q21),選手名簿!$A:$E,4,FALSE))</f>
        <v/>
      </c>
      <c r="S21" s="325" t="str">
        <f>IF(ISERROR(VLOOKUP(CONCATENATE($W$9,"_",T21),選手名簿!$A:$E,4,FALSE))=TRUE,"",VLOOKUP(CONCATENATE($W$9,"_",T21),選手名簿!$A:$E,4,FALSE))</f>
        <v/>
      </c>
      <c r="T21" s="410"/>
      <c r="U21" s="1327" t="str">
        <f>IF(ISERROR(VLOOKUP(CONCATENATE($W$9,"_",T21),選手名簿!$A:$E,5,FALSE))=TRUE,"",VLOOKUP(CONCATENATE($W$9,"_",T21),選手名簿!$A:$E,5,FALSE))</f>
        <v/>
      </c>
      <c r="V21" s="1328"/>
      <c r="W21" s="1328"/>
      <c r="X21" s="1328"/>
      <c r="Y21" s="1329"/>
      <c r="Z21" s="322" t="str">
        <f>IF(ISERROR(VLOOKUP(CONCATENATE($W$9,"_",T21),選手名簿!$A:$G,7,FALSE))=TRUE,"",VLOOKUP(CONCATENATE($W$9,"_",T21),選手名簿!$A:$G,7,FALSE))</f>
        <v/>
      </c>
      <c r="AA21" s="400"/>
      <c r="AB21" s="404"/>
      <c r="AC21" s="400"/>
      <c r="AD21" s="404"/>
      <c r="AE21" s="400"/>
      <c r="AF21" s="409"/>
      <c r="AG21" s="400"/>
      <c r="AH21" s="409"/>
      <c r="AI21" s="327"/>
      <c r="AJ21" s="312">
        <f t="shared" si="1"/>
        <v>0</v>
      </c>
      <c r="AN21" s="528"/>
      <c r="AO21" s="528"/>
      <c r="AP21" s="531"/>
      <c r="AQ21" s="531"/>
      <c r="AR21" s="531"/>
      <c r="AS21" s="531"/>
      <c r="AT21" s="531"/>
      <c r="AU21" s="528"/>
      <c r="AV21" s="531"/>
      <c r="AW21" s="528"/>
      <c r="AX21" s="528"/>
      <c r="AY21" s="530"/>
      <c r="AZ21" s="530"/>
      <c r="BA21" s="530"/>
      <c r="BB21" s="528"/>
      <c r="BC21" s="528"/>
      <c r="BD21" s="528"/>
    </row>
    <row r="22" spans="1:56" s="306" customFormat="1" ht="20.100000000000001" customHeight="1" x14ac:dyDescent="0.15">
      <c r="A22" s="328"/>
      <c r="B22" s="321">
        <f t="shared" si="0"/>
        <v>0</v>
      </c>
      <c r="C22" s="400"/>
      <c r="D22" s="404"/>
      <c r="E22" s="400"/>
      <c r="F22" s="404"/>
      <c r="G22" s="400"/>
      <c r="H22" s="404"/>
      <c r="I22" s="400"/>
      <c r="J22" s="404"/>
      <c r="K22" s="322" t="str">
        <f>IF(ISERROR(VLOOKUP(CONCATENATE($B$9,"_",Q22),選手名簿!$A:$G,7,FALSE))=TRUE,"",VLOOKUP(CONCATENATE($B$9,"_",Q22),選手名簿!$A:$G,7,FALSE))</f>
        <v/>
      </c>
      <c r="L22" s="1327" t="str">
        <f>IF(ISERROR(VLOOKUP(CONCATENATE($B$9,"_",Q22),選手名簿!$A:$E,5,FALSE))=TRUE,"",VLOOKUP(CONCATENATE($B$9,"_",Q22),選手名簿!$A:$E,5,FALSE))</f>
        <v/>
      </c>
      <c r="M22" s="1328"/>
      <c r="N22" s="1328"/>
      <c r="O22" s="1328"/>
      <c r="P22" s="1329"/>
      <c r="Q22" s="398"/>
      <c r="R22" s="324" t="str">
        <f>IF(ISERROR(VLOOKUP(CONCATENATE($B$9,"_",Q22),選手名簿!$A:$E,4,FALSE))=TRUE,"",VLOOKUP(CONCATENATE($B$9,"_",Q22),選手名簿!$A:$E,4,FALSE))</f>
        <v/>
      </c>
      <c r="S22" s="325" t="str">
        <f>IF(ISERROR(VLOOKUP(CONCATENATE($W$9,"_",T22),選手名簿!$A:$E,4,FALSE))=TRUE,"",VLOOKUP(CONCATENATE($W$9,"_",T22),選手名簿!$A:$E,4,FALSE))</f>
        <v/>
      </c>
      <c r="T22" s="410"/>
      <c r="U22" s="1327" t="str">
        <f>IF(ISERROR(VLOOKUP(CONCATENATE($W$9,"_",T22),選手名簿!$A:$E,5,FALSE))=TRUE,"",VLOOKUP(CONCATENATE($W$9,"_",T22),選手名簿!$A:$E,5,FALSE))</f>
        <v/>
      </c>
      <c r="V22" s="1328"/>
      <c r="W22" s="1328"/>
      <c r="X22" s="1328"/>
      <c r="Y22" s="1329"/>
      <c r="Z22" s="322" t="str">
        <f>IF(ISERROR(VLOOKUP(CONCATENATE($W$9,"_",T22),選手名簿!$A:$G,7,FALSE))=TRUE,"",VLOOKUP(CONCATENATE($W$9,"_",T22),選手名簿!$A:$G,7,FALSE))</f>
        <v/>
      </c>
      <c r="AA22" s="400"/>
      <c r="AB22" s="404"/>
      <c r="AC22" s="400"/>
      <c r="AD22" s="404"/>
      <c r="AE22" s="400"/>
      <c r="AF22" s="404"/>
      <c r="AG22" s="400"/>
      <c r="AH22" s="404"/>
      <c r="AI22" s="327"/>
      <c r="AJ22" s="312">
        <f t="shared" si="1"/>
        <v>0</v>
      </c>
      <c r="AN22" s="528"/>
      <c r="AO22" s="528"/>
      <c r="AP22" s="531"/>
      <c r="AQ22" s="531"/>
      <c r="AR22" s="531"/>
      <c r="AS22" s="531"/>
      <c r="AT22" s="531"/>
      <c r="AU22" s="528"/>
      <c r="AV22" s="531"/>
      <c r="AW22" s="528"/>
      <c r="AX22" s="528"/>
      <c r="AY22" s="530"/>
      <c r="AZ22" s="530"/>
      <c r="BA22" s="530"/>
      <c r="BB22" s="528"/>
      <c r="BC22" s="528"/>
      <c r="BD22" s="528"/>
    </row>
    <row r="23" spans="1:56" s="306" customFormat="1" ht="20.100000000000001" customHeight="1" x14ac:dyDescent="0.15">
      <c r="A23" s="320"/>
      <c r="B23" s="321">
        <f t="shared" si="0"/>
        <v>0</v>
      </c>
      <c r="C23" s="400"/>
      <c r="D23" s="404"/>
      <c r="E23" s="400"/>
      <c r="F23" s="404"/>
      <c r="G23" s="400"/>
      <c r="H23" s="404"/>
      <c r="I23" s="400"/>
      <c r="J23" s="404"/>
      <c r="K23" s="322" t="str">
        <f>IF(ISERROR(VLOOKUP(CONCATENATE($B$9,"_",Q23),選手名簿!$A:$G,7,FALSE))=TRUE,"",VLOOKUP(CONCATENATE($B$9,"_",Q23),選手名簿!$A:$G,7,FALSE))</f>
        <v/>
      </c>
      <c r="L23" s="1327" t="str">
        <f>IF(ISERROR(VLOOKUP(CONCATENATE($B$9,"_",Q23),選手名簿!$A:$E,5,FALSE))=TRUE,"",VLOOKUP(CONCATENATE($B$9,"_",Q23),選手名簿!$A:$E,5,FALSE))</f>
        <v/>
      </c>
      <c r="M23" s="1328"/>
      <c r="N23" s="1328"/>
      <c r="O23" s="1328"/>
      <c r="P23" s="1329"/>
      <c r="Q23" s="398"/>
      <c r="R23" s="324" t="str">
        <f>IF(ISERROR(VLOOKUP(CONCATENATE($B$9,"_",Q23),選手名簿!$A:$E,4,FALSE))=TRUE,"",VLOOKUP(CONCATENATE($B$9,"_",Q23),選手名簿!$A:$E,4,FALSE))</f>
        <v/>
      </c>
      <c r="S23" s="325" t="str">
        <f>IF(ISERROR(VLOOKUP(CONCATENATE($W$9,"_",T23),選手名簿!$A:$E,4,FALSE))=TRUE,"",VLOOKUP(CONCATENATE($W$9,"_",T23),選手名簿!$A:$E,4,FALSE))</f>
        <v/>
      </c>
      <c r="T23" s="410"/>
      <c r="U23" s="1327" t="str">
        <f>IF(ISERROR(VLOOKUP(CONCATENATE($W$9,"_",T23),選手名簿!$A:$E,5,FALSE))=TRUE,"",VLOOKUP(CONCATENATE($W$9,"_",T23),選手名簿!$A:$E,5,FALSE))</f>
        <v/>
      </c>
      <c r="V23" s="1328"/>
      <c r="W23" s="1328"/>
      <c r="X23" s="1328"/>
      <c r="Y23" s="1329"/>
      <c r="Z23" s="322" t="str">
        <f>IF(ISERROR(VLOOKUP(CONCATENATE($W$9,"_",T23),選手名簿!$A:$G,7,FALSE))=TRUE,"",VLOOKUP(CONCATENATE($W$9,"_",T23),選手名簿!$A:$G,7,FALSE))</f>
        <v/>
      </c>
      <c r="AA23" s="400"/>
      <c r="AB23" s="404"/>
      <c r="AC23" s="400"/>
      <c r="AD23" s="404"/>
      <c r="AE23" s="400"/>
      <c r="AF23" s="404"/>
      <c r="AG23" s="400"/>
      <c r="AH23" s="404"/>
      <c r="AI23" s="327"/>
      <c r="AJ23" s="312">
        <f t="shared" si="1"/>
        <v>0</v>
      </c>
      <c r="AN23" s="528"/>
      <c r="AO23" s="528"/>
      <c r="AP23" s="531"/>
      <c r="AQ23" s="531"/>
      <c r="AR23" s="531"/>
      <c r="AS23" s="531"/>
      <c r="AT23" s="531"/>
      <c r="AU23" s="528"/>
      <c r="AV23" s="531"/>
      <c r="AW23" s="528"/>
      <c r="AX23" s="528"/>
      <c r="AY23" s="530"/>
      <c r="AZ23" s="530"/>
      <c r="BA23" s="530"/>
      <c r="BB23" s="528"/>
      <c r="BC23" s="528"/>
      <c r="BD23" s="528"/>
    </row>
    <row r="24" spans="1:56" s="306" customFormat="1" ht="20.100000000000001" customHeight="1" x14ac:dyDescent="0.15">
      <c r="A24" s="328"/>
      <c r="B24" s="309"/>
      <c r="C24" s="309"/>
      <c r="D24" s="309"/>
      <c r="E24" s="309"/>
      <c r="F24" s="309"/>
      <c r="G24" s="309"/>
      <c r="H24" s="309"/>
      <c r="I24" s="309"/>
      <c r="J24" s="309"/>
      <c r="K24" s="309"/>
      <c r="L24" s="309"/>
      <c r="M24" s="309"/>
      <c r="N24" s="309"/>
      <c r="O24" s="309"/>
      <c r="P24" s="309"/>
      <c r="Q24" s="1330" t="s">
        <v>305</v>
      </c>
      <c r="R24" s="1330"/>
      <c r="S24" s="1330"/>
      <c r="T24" s="1330"/>
      <c r="U24" s="309"/>
      <c r="V24" s="309"/>
      <c r="W24" s="309"/>
      <c r="X24" s="309"/>
      <c r="Y24" s="309"/>
      <c r="Z24" s="309"/>
      <c r="AA24" s="309"/>
      <c r="AB24" s="309"/>
      <c r="AC24" s="309"/>
      <c r="AD24" s="309"/>
      <c r="AE24" s="309"/>
      <c r="AF24" s="309"/>
      <c r="AG24" s="309"/>
      <c r="AH24" s="309"/>
      <c r="AI24" s="309"/>
      <c r="AJ24" s="329"/>
      <c r="AN24" s="528"/>
      <c r="AO24" s="528"/>
      <c r="AP24" s="531"/>
      <c r="AQ24" s="531"/>
      <c r="AR24" s="531"/>
      <c r="AS24" s="531"/>
      <c r="AT24" s="531"/>
      <c r="AU24" s="528"/>
      <c r="AV24" s="531"/>
      <c r="AW24" s="528"/>
      <c r="AX24" s="528"/>
      <c r="AY24" s="530"/>
      <c r="AZ24" s="530"/>
      <c r="BA24" s="530"/>
      <c r="BB24" s="528"/>
      <c r="BC24" s="528"/>
      <c r="BD24" s="528"/>
    </row>
    <row r="25" spans="1:56" s="306" customFormat="1" ht="20.100000000000001" customHeight="1" x14ac:dyDescent="0.15">
      <c r="A25" s="320"/>
      <c r="B25" s="321">
        <f t="shared" ref="B25:B34" si="2">SUM(D25,F25,H25,J25)</f>
        <v>0</v>
      </c>
      <c r="C25" s="388"/>
      <c r="D25" s="392"/>
      <c r="E25" s="400"/>
      <c r="F25" s="392"/>
      <c r="G25" s="400"/>
      <c r="H25" s="404"/>
      <c r="I25" s="400"/>
      <c r="J25" s="404"/>
      <c r="K25" s="322" t="str">
        <f>IF(ISERROR(VLOOKUP(CONCATENATE($B$9,"_",Q25),選手名簿!$A:$G,7,FALSE))=TRUE,"",VLOOKUP(CONCATENATE($B$9,"_",Q25),選手名簿!$A:$G,7,FALSE))</f>
        <v/>
      </c>
      <c r="L25" s="1327" t="str">
        <f>IF(ISERROR(VLOOKUP(CONCATENATE($B$9,"_",Q25),選手名簿!$A:$E,5,FALSE))=TRUE,"",VLOOKUP(CONCATENATE($B$9,"_",Q25),選手名簿!$A:$E,5,FALSE))</f>
        <v/>
      </c>
      <c r="M25" s="1328"/>
      <c r="N25" s="1328"/>
      <c r="O25" s="1328"/>
      <c r="P25" s="1329"/>
      <c r="Q25" s="398"/>
      <c r="R25" s="324" t="str">
        <f>IF(ISERROR(VLOOKUP(CONCATENATE($B$9,"_",Q25),選手名簿!$A:$E,4,FALSE))=TRUE,"",VLOOKUP(CONCATENATE($B$9,"_",Q25),選手名簿!$A:$E,4,FALSE))</f>
        <v/>
      </c>
      <c r="S25" s="325" t="str">
        <f>IF(ISERROR(VLOOKUP(CONCATENATE($W$9,"_",T25),選手名簿!$A:$E,4,FALSE))=TRUE,"",VLOOKUP(CONCATENATE($W$9,"_",T25),選手名簿!$A:$E,4,FALSE))</f>
        <v/>
      </c>
      <c r="T25" s="410"/>
      <c r="U25" s="1327" t="str">
        <f>IF(ISERROR(VLOOKUP(CONCATENATE($W$9,"_",T25),選手名簿!$A:$E,5,FALSE))=TRUE,"",VLOOKUP(CONCATENATE($W$9,"_",T25),選手名簿!$A:$E,5,FALSE))</f>
        <v/>
      </c>
      <c r="V25" s="1328"/>
      <c r="W25" s="1328"/>
      <c r="X25" s="1328"/>
      <c r="Y25" s="1329"/>
      <c r="Z25" s="322" t="str">
        <f>IF(ISERROR(VLOOKUP(CONCATENATE($W$9,"_",T25),選手名簿!$A:$G,7,FALSE))=TRUE,"",VLOOKUP(CONCATENATE($W$9,"_",T25),選手名簿!$A:$G,7,FALSE))</f>
        <v/>
      </c>
      <c r="AA25" s="400"/>
      <c r="AB25" s="404"/>
      <c r="AC25" s="400"/>
      <c r="AD25" s="404"/>
      <c r="AE25" s="400"/>
      <c r="AF25" s="404"/>
      <c r="AG25" s="400"/>
      <c r="AH25" s="404"/>
      <c r="AI25" s="327"/>
      <c r="AJ25" s="312">
        <f t="shared" ref="AJ25:AJ34" si="3">SUM(AB25,AD25,AF25,AH25)</f>
        <v>0</v>
      </c>
      <c r="AN25" s="528"/>
      <c r="AO25" s="528"/>
      <c r="AP25" s="531"/>
      <c r="AQ25" s="531"/>
      <c r="AR25" s="531"/>
      <c r="AS25" s="531"/>
      <c r="AT25" s="531"/>
      <c r="AU25" s="528"/>
      <c r="AV25" s="531"/>
      <c r="AW25" s="528"/>
      <c r="AX25" s="528"/>
      <c r="AY25" s="530"/>
      <c r="AZ25" s="530"/>
      <c r="BA25" s="530"/>
      <c r="BB25" s="528"/>
      <c r="BC25" s="528"/>
      <c r="BD25" s="528"/>
    </row>
    <row r="26" spans="1:56" s="306" customFormat="1" ht="20.100000000000001" customHeight="1" x14ac:dyDescent="0.15">
      <c r="A26" s="320"/>
      <c r="B26" s="321">
        <f t="shared" si="2"/>
        <v>0</v>
      </c>
      <c r="C26" s="400"/>
      <c r="D26" s="405"/>
      <c r="E26" s="400"/>
      <c r="F26" s="405"/>
      <c r="G26" s="400"/>
      <c r="H26" s="404"/>
      <c r="I26" s="400"/>
      <c r="J26" s="404"/>
      <c r="K26" s="322" t="str">
        <f>IF(ISERROR(VLOOKUP(CONCATENATE($B$9,"_",Q26),選手名簿!$A:$G,7,FALSE))=TRUE,"",VLOOKUP(CONCATENATE($B$9,"_",Q26),選手名簿!$A:$G,7,FALSE))</f>
        <v/>
      </c>
      <c r="L26" s="1327" t="str">
        <f>IF(ISERROR(VLOOKUP(CONCATENATE($B$9,"_",Q26),選手名簿!$A:$E,5,FALSE))=TRUE,"",VLOOKUP(CONCATENATE($B$9,"_",Q26),選手名簿!$A:$E,5,FALSE))</f>
        <v/>
      </c>
      <c r="M26" s="1328"/>
      <c r="N26" s="1328"/>
      <c r="O26" s="1328"/>
      <c r="P26" s="1329"/>
      <c r="Q26" s="398"/>
      <c r="R26" s="324" t="str">
        <f>IF(ISERROR(VLOOKUP(CONCATENATE($B$9,"_",Q26),選手名簿!$A:$E,4,FALSE))=TRUE,"",VLOOKUP(CONCATENATE($B$9,"_",Q26),選手名簿!$A:$E,4,FALSE))</f>
        <v/>
      </c>
      <c r="S26" s="325" t="str">
        <f>IF(ISERROR(VLOOKUP(CONCATENATE($W$9,"_",T26),選手名簿!$A:$E,4,FALSE))=TRUE,"",VLOOKUP(CONCATENATE($W$9,"_",T26),選手名簿!$A:$E,4,FALSE))</f>
        <v/>
      </c>
      <c r="T26" s="410"/>
      <c r="U26" s="1327" t="str">
        <f>IF(ISERROR(VLOOKUP(CONCATENATE($W$9,"_",T26),選手名簿!$A:$E,5,FALSE))=TRUE,"",VLOOKUP(CONCATENATE($W$9,"_",T26),選手名簿!$A:$E,5,FALSE))</f>
        <v/>
      </c>
      <c r="V26" s="1328"/>
      <c r="W26" s="1328"/>
      <c r="X26" s="1328"/>
      <c r="Y26" s="1329"/>
      <c r="Z26" s="322" t="str">
        <f>IF(ISERROR(VLOOKUP(CONCATENATE($W$9,"_",T26),選手名簿!$A:$G,7,FALSE))=TRUE,"",VLOOKUP(CONCATENATE($W$9,"_",T26),選手名簿!$A:$G,7,FALSE))</f>
        <v/>
      </c>
      <c r="AA26" s="400"/>
      <c r="AB26" s="404"/>
      <c r="AC26" s="400"/>
      <c r="AD26" s="404"/>
      <c r="AE26" s="400"/>
      <c r="AF26" s="404"/>
      <c r="AG26" s="400"/>
      <c r="AH26" s="404"/>
      <c r="AI26" s="327"/>
      <c r="AJ26" s="312">
        <f t="shared" si="3"/>
        <v>0</v>
      </c>
      <c r="AP26" s="531"/>
      <c r="AQ26" s="531"/>
      <c r="AR26" s="531"/>
      <c r="AS26" s="531"/>
      <c r="AT26" s="531"/>
      <c r="AV26" s="531"/>
      <c r="AX26" s="528"/>
      <c r="AY26" s="530"/>
      <c r="AZ26" s="530"/>
      <c r="BA26" s="530"/>
      <c r="BB26" s="528"/>
    </row>
    <row r="27" spans="1:56" s="306" customFormat="1" ht="20.100000000000001" customHeight="1" x14ac:dyDescent="0.15">
      <c r="A27" s="320"/>
      <c r="B27" s="321">
        <f t="shared" si="2"/>
        <v>0</v>
      </c>
      <c r="C27" s="400"/>
      <c r="D27" s="405"/>
      <c r="E27" s="400"/>
      <c r="F27" s="405"/>
      <c r="G27" s="400"/>
      <c r="H27" s="404"/>
      <c r="I27" s="400"/>
      <c r="J27" s="404"/>
      <c r="K27" s="322" t="str">
        <f>IF(ISERROR(VLOOKUP(CONCATENATE($B$9,"_",Q27),選手名簿!$A:$G,7,FALSE))=TRUE,"",VLOOKUP(CONCATENATE($B$9,"_",Q27),選手名簿!$A:$G,7,FALSE))</f>
        <v/>
      </c>
      <c r="L27" s="1327" t="str">
        <f>IF(ISERROR(VLOOKUP(CONCATENATE($B$9,"_",Q27),選手名簿!$A:$E,5,FALSE))=TRUE,"",VLOOKUP(CONCATENATE($B$9,"_",Q27),選手名簿!$A:$E,5,FALSE))</f>
        <v/>
      </c>
      <c r="M27" s="1328"/>
      <c r="N27" s="1328"/>
      <c r="O27" s="1328"/>
      <c r="P27" s="1329"/>
      <c r="Q27" s="398"/>
      <c r="R27" s="324" t="str">
        <f>IF(ISERROR(VLOOKUP(CONCATENATE($B$9,"_",Q27),選手名簿!$A:$E,4,FALSE))=TRUE,"",VLOOKUP(CONCATENATE($B$9,"_",Q27),選手名簿!$A:$E,4,FALSE))</f>
        <v/>
      </c>
      <c r="S27" s="325" t="str">
        <f>IF(ISERROR(VLOOKUP(CONCATENATE($W$9,"_",T27),選手名簿!$A:$E,4,FALSE))=TRUE,"",VLOOKUP(CONCATENATE($W$9,"_",T27),選手名簿!$A:$E,4,FALSE))</f>
        <v/>
      </c>
      <c r="T27" s="410"/>
      <c r="U27" s="1327" t="str">
        <f>IF(ISERROR(VLOOKUP(CONCATENATE($W$9,"_",T27),選手名簿!$A:$E,5,FALSE))=TRUE,"",VLOOKUP(CONCATENATE($W$9,"_",T27),選手名簿!$A:$E,5,FALSE))</f>
        <v/>
      </c>
      <c r="V27" s="1328"/>
      <c r="W27" s="1328"/>
      <c r="X27" s="1328"/>
      <c r="Y27" s="1329"/>
      <c r="Z27" s="322" t="str">
        <f>IF(ISERROR(VLOOKUP(CONCATENATE($W$9,"_",T27),選手名簿!$A:$G,7,FALSE))=TRUE,"",VLOOKUP(CONCATENATE($W$9,"_",T27),選手名簿!$A:$G,7,FALSE))</f>
        <v/>
      </c>
      <c r="AA27" s="400"/>
      <c r="AB27" s="404"/>
      <c r="AC27" s="400"/>
      <c r="AD27" s="404"/>
      <c r="AE27" s="400"/>
      <c r="AF27" s="404"/>
      <c r="AG27" s="400"/>
      <c r="AH27" s="404"/>
      <c r="AI27" s="327"/>
      <c r="AJ27" s="312">
        <f t="shared" si="3"/>
        <v>0</v>
      </c>
      <c r="AN27" s="528"/>
      <c r="AO27" s="528"/>
      <c r="AP27" s="531"/>
      <c r="AQ27" s="531"/>
      <c r="AR27" s="531"/>
      <c r="AS27" s="531"/>
      <c r="AT27" s="531"/>
      <c r="AU27" s="528"/>
      <c r="AV27" s="531"/>
      <c r="AW27" s="528"/>
      <c r="AX27" s="528"/>
      <c r="AY27" s="530"/>
      <c r="AZ27" s="530"/>
      <c r="BA27" s="530"/>
      <c r="BB27" s="528"/>
      <c r="BC27" s="528"/>
      <c r="BD27" s="528"/>
    </row>
    <row r="28" spans="1:56" s="306" customFormat="1" ht="20.100000000000001" customHeight="1" x14ac:dyDescent="0.15">
      <c r="A28" s="320"/>
      <c r="B28" s="321">
        <f t="shared" si="2"/>
        <v>0</v>
      </c>
      <c r="C28" s="400"/>
      <c r="D28" s="405"/>
      <c r="E28" s="400"/>
      <c r="F28" s="405"/>
      <c r="G28" s="400"/>
      <c r="H28" s="404"/>
      <c r="I28" s="400"/>
      <c r="J28" s="404"/>
      <c r="K28" s="322" t="str">
        <f>IF(ISERROR(VLOOKUP(CONCATENATE($B$9,"_",Q28),選手名簿!$A:$G,7,FALSE))=TRUE,"",VLOOKUP(CONCATENATE($B$9,"_",Q28),選手名簿!$A:$G,7,FALSE))</f>
        <v/>
      </c>
      <c r="L28" s="1327" t="str">
        <f>IF(ISERROR(VLOOKUP(CONCATENATE($B$9,"_",Q28),選手名簿!$A:$E,5,FALSE))=TRUE,"",VLOOKUP(CONCATENATE($B$9,"_",Q28),選手名簿!$A:$E,5,FALSE))</f>
        <v/>
      </c>
      <c r="M28" s="1328"/>
      <c r="N28" s="1328"/>
      <c r="O28" s="1328"/>
      <c r="P28" s="1329"/>
      <c r="Q28" s="398"/>
      <c r="R28" s="324" t="str">
        <f>IF(ISERROR(VLOOKUP(CONCATENATE($B$9,"_",Q28),選手名簿!$A:$E,4,FALSE))=TRUE,"",VLOOKUP(CONCATENATE($B$9,"_",Q28),選手名簿!$A:$E,4,FALSE))</f>
        <v/>
      </c>
      <c r="S28" s="325" t="str">
        <f>IF(ISERROR(VLOOKUP(CONCATENATE($W$9,"_",T28),選手名簿!$A:$E,4,FALSE))=TRUE,"",VLOOKUP(CONCATENATE($W$9,"_",T28),選手名簿!$A:$E,4,FALSE))</f>
        <v/>
      </c>
      <c r="T28" s="410"/>
      <c r="U28" s="1327" t="str">
        <f>IF(ISERROR(VLOOKUP(CONCATENATE($W$9,"_",T28),選手名簿!$A:$E,5,FALSE))=TRUE,"",VLOOKUP(CONCATENATE($W$9,"_",T28),選手名簿!$A:$E,5,FALSE))</f>
        <v/>
      </c>
      <c r="V28" s="1328"/>
      <c r="W28" s="1328"/>
      <c r="X28" s="1328"/>
      <c r="Y28" s="1329"/>
      <c r="Z28" s="322" t="str">
        <f>IF(ISERROR(VLOOKUP(CONCATENATE($W$9,"_",T28),選手名簿!$A:$G,7,FALSE))=TRUE,"",VLOOKUP(CONCATENATE($W$9,"_",T28),選手名簿!$A:$G,7,FALSE))</f>
        <v/>
      </c>
      <c r="AA28" s="400"/>
      <c r="AB28" s="404"/>
      <c r="AC28" s="400"/>
      <c r="AD28" s="404"/>
      <c r="AE28" s="400"/>
      <c r="AF28" s="404"/>
      <c r="AG28" s="400"/>
      <c r="AH28" s="404"/>
      <c r="AI28" s="327"/>
      <c r="AJ28" s="312">
        <f t="shared" si="3"/>
        <v>0</v>
      </c>
      <c r="AN28" s="528"/>
      <c r="AO28" s="528"/>
      <c r="AP28" s="531"/>
      <c r="AQ28" s="531"/>
      <c r="AR28" s="531"/>
      <c r="AS28" s="531"/>
      <c r="AT28" s="531"/>
      <c r="AU28" s="528"/>
      <c r="AV28" s="531"/>
      <c r="AW28" s="528"/>
      <c r="AX28" s="528"/>
      <c r="AY28" s="530"/>
      <c r="AZ28" s="530"/>
      <c r="BA28" s="530"/>
      <c r="BB28" s="528"/>
      <c r="BC28" s="528"/>
      <c r="BD28" s="528"/>
    </row>
    <row r="29" spans="1:56" s="306" customFormat="1" ht="20.100000000000001" customHeight="1" x14ac:dyDescent="0.15">
      <c r="A29" s="320"/>
      <c r="B29" s="321">
        <f>SUM(D29,F29,H29,J29)</f>
        <v>0</v>
      </c>
      <c r="C29" s="400"/>
      <c r="D29" s="405"/>
      <c r="E29" s="400"/>
      <c r="F29" s="405"/>
      <c r="G29" s="400"/>
      <c r="H29" s="404"/>
      <c r="I29" s="400"/>
      <c r="J29" s="404"/>
      <c r="K29" s="322" t="str">
        <f>IF(ISERROR(VLOOKUP(CONCATENATE($B$9,"_",Q29),選手名簿!$A:$G,7,FALSE))=TRUE,"",VLOOKUP(CONCATENATE($B$9,"_",Q29),選手名簿!$A:$G,7,FALSE))</f>
        <v/>
      </c>
      <c r="L29" s="1327" t="str">
        <f>IF(ISERROR(VLOOKUP(CONCATENATE($B$9,"_",Q29),選手名簿!$A:$E,5,FALSE))=TRUE,"",VLOOKUP(CONCATENATE($B$9,"_",Q29),選手名簿!$A:$E,5,FALSE))</f>
        <v/>
      </c>
      <c r="M29" s="1328"/>
      <c r="N29" s="1328"/>
      <c r="O29" s="1328"/>
      <c r="P29" s="1329"/>
      <c r="Q29" s="398"/>
      <c r="R29" s="324" t="str">
        <f>IF(ISERROR(VLOOKUP(CONCATENATE($B$9,"_",Q29),選手名簿!$A:$E,4,FALSE))=TRUE,"",VLOOKUP(CONCATENATE($B$9,"_",Q29),選手名簿!$A:$E,4,FALSE))</f>
        <v/>
      </c>
      <c r="S29" s="325" t="str">
        <f>IF(ISERROR(VLOOKUP(CONCATENATE($W$9,"_",T29),選手名簿!$A:$E,4,FALSE))=TRUE,"",VLOOKUP(CONCATENATE($W$9,"_",T29),選手名簿!$A:$E,4,FALSE))</f>
        <v/>
      </c>
      <c r="T29" s="410"/>
      <c r="U29" s="1327" t="str">
        <f>IF(ISERROR(VLOOKUP(CONCATENATE($W$9,"_",T29),選手名簿!$A:$E,5,FALSE))=TRUE,"",VLOOKUP(CONCATENATE($W$9,"_",T29),選手名簿!$A:$E,5,FALSE))</f>
        <v/>
      </c>
      <c r="V29" s="1328"/>
      <c r="W29" s="1328"/>
      <c r="X29" s="1328"/>
      <c r="Y29" s="1329"/>
      <c r="Z29" s="322" t="str">
        <f>IF(ISERROR(VLOOKUP(CONCATENATE($W$9,"_",T29),選手名簿!$A:$G,7,FALSE))=TRUE,"",VLOOKUP(CONCATENATE($W$9,"_",T29),選手名簿!$A:$G,7,FALSE))</f>
        <v/>
      </c>
      <c r="AA29" s="400"/>
      <c r="AB29" s="404"/>
      <c r="AC29" s="400"/>
      <c r="AD29" s="404"/>
      <c r="AE29" s="400"/>
      <c r="AF29" s="404"/>
      <c r="AG29" s="400"/>
      <c r="AH29" s="404"/>
      <c r="AI29" s="327"/>
      <c r="AJ29" s="312">
        <f>SUM(AB29,AD29,AF29,AH29)</f>
        <v>0</v>
      </c>
      <c r="AN29" s="528"/>
      <c r="AO29" s="528"/>
      <c r="AP29" s="531"/>
      <c r="AQ29" s="531"/>
      <c r="AR29" s="531"/>
      <c r="AS29" s="531"/>
      <c r="AT29" s="531"/>
      <c r="AU29" s="528"/>
      <c r="AV29" s="531"/>
      <c r="AW29" s="528"/>
      <c r="AX29" s="528"/>
      <c r="AY29" s="530"/>
      <c r="AZ29" s="530"/>
      <c r="BA29" s="530"/>
      <c r="BB29" s="528"/>
      <c r="BC29" s="528"/>
      <c r="BD29" s="528"/>
    </row>
    <row r="30" spans="1:56" s="306" customFormat="1" ht="20.100000000000001" customHeight="1" x14ac:dyDescent="0.15">
      <c r="A30" s="320"/>
      <c r="B30" s="321">
        <f>SUM(D30,F30,H30,J30)</f>
        <v>0</v>
      </c>
      <c r="C30" s="400"/>
      <c r="D30" s="405"/>
      <c r="E30" s="400"/>
      <c r="F30" s="405"/>
      <c r="G30" s="400"/>
      <c r="H30" s="404"/>
      <c r="I30" s="400"/>
      <c r="J30" s="404"/>
      <c r="K30" s="322" t="str">
        <f>IF(ISERROR(VLOOKUP(CONCATENATE($B$9,"_",Q30),選手名簿!$A:$G,7,FALSE))=TRUE,"",VLOOKUP(CONCATENATE($B$9,"_",Q30),選手名簿!$A:$G,7,FALSE))</f>
        <v/>
      </c>
      <c r="L30" s="1327" t="str">
        <f>IF(ISERROR(VLOOKUP(CONCATENATE($B$9,"_",Q30),選手名簿!$A:$E,5,FALSE))=TRUE,"",VLOOKUP(CONCATENATE($B$9,"_",Q30),選手名簿!$A:$E,5,FALSE))</f>
        <v/>
      </c>
      <c r="M30" s="1328"/>
      <c r="N30" s="1328"/>
      <c r="O30" s="1328"/>
      <c r="P30" s="1329"/>
      <c r="Q30" s="398"/>
      <c r="R30" s="324" t="str">
        <f>IF(ISERROR(VLOOKUP(CONCATENATE($B$9,"_",Q30),選手名簿!$A:$E,4,FALSE))=TRUE,"",VLOOKUP(CONCATENATE($B$9,"_",Q30),選手名簿!$A:$E,4,FALSE))</f>
        <v/>
      </c>
      <c r="S30" s="325" t="str">
        <f>IF(ISERROR(VLOOKUP(CONCATENATE($W$9,"_",T30),選手名簿!$A:$E,4,FALSE))=TRUE,"",VLOOKUP(CONCATENATE($W$9,"_",T30),選手名簿!$A:$E,4,FALSE))</f>
        <v/>
      </c>
      <c r="T30" s="410"/>
      <c r="U30" s="1327" t="str">
        <f>IF(ISERROR(VLOOKUP(CONCATENATE($W$9,"_",T30),選手名簿!$A:$E,5,FALSE))=TRUE,"",VLOOKUP(CONCATENATE($W$9,"_",T30),選手名簿!$A:$E,5,FALSE))</f>
        <v/>
      </c>
      <c r="V30" s="1328"/>
      <c r="W30" s="1328"/>
      <c r="X30" s="1328"/>
      <c r="Y30" s="1329"/>
      <c r="Z30" s="322" t="str">
        <f>IF(ISERROR(VLOOKUP(CONCATENATE($W$9,"_",T30),選手名簿!$A:$G,7,FALSE))=TRUE,"",VLOOKUP(CONCATENATE($W$9,"_",T30),選手名簿!$A:$G,7,FALSE))</f>
        <v/>
      </c>
      <c r="AA30" s="400"/>
      <c r="AB30" s="404"/>
      <c r="AC30" s="400"/>
      <c r="AD30" s="404"/>
      <c r="AE30" s="400"/>
      <c r="AF30" s="404"/>
      <c r="AG30" s="400"/>
      <c r="AH30" s="404"/>
      <c r="AI30" s="327"/>
      <c r="AJ30" s="312">
        <f>SUM(AB30,AD30,AF30,AH30)</f>
        <v>0</v>
      </c>
      <c r="AN30" s="528"/>
      <c r="AO30" s="528"/>
      <c r="AP30" s="531"/>
      <c r="AQ30" s="531"/>
      <c r="AR30" s="531"/>
      <c r="AS30" s="531"/>
      <c r="AT30" s="531"/>
      <c r="AU30" s="528"/>
      <c r="AV30" s="531"/>
      <c r="AW30" s="528"/>
      <c r="AX30" s="528"/>
      <c r="AY30" s="530"/>
      <c r="AZ30" s="530"/>
      <c r="BA30" s="530"/>
      <c r="BB30" s="528"/>
      <c r="BC30" s="528"/>
      <c r="BD30" s="528"/>
    </row>
    <row r="31" spans="1:56" s="306" customFormat="1" ht="20.100000000000001" customHeight="1" x14ac:dyDescent="0.15">
      <c r="A31" s="320"/>
      <c r="B31" s="321">
        <f t="shared" si="2"/>
        <v>0</v>
      </c>
      <c r="C31" s="400"/>
      <c r="D31" s="405"/>
      <c r="E31" s="400"/>
      <c r="F31" s="405"/>
      <c r="G31" s="400"/>
      <c r="H31" s="404"/>
      <c r="I31" s="400"/>
      <c r="J31" s="404"/>
      <c r="K31" s="322" t="str">
        <f>IF(ISERROR(VLOOKUP(CONCATENATE($B$9,"_",Q31),選手名簿!$A:$G,7,FALSE))=TRUE,"",VLOOKUP(CONCATENATE($B$9,"_",Q31),選手名簿!$A:$G,7,FALSE))</f>
        <v/>
      </c>
      <c r="L31" s="1327" t="str">
        <f>IF(ISERROR(VLOOKUP(CONCATENATE($B$9,"_",Q31),選手名簿!$A:$E,5,FALSE))=TRUE,"",VLOOKUP(CONCATENATE($B$9,"_",Q31),選手名簿!$A:$E,5,FALSE))</f>
        <v/>
      </c>
      <c r="M31" s="1328"/>
      <c r="N31" s="1328"/>
      <c r="O31" s="1328"/>
      <c r="P31" s="1329"/>
      <c r="Q31" s="398"/>
      <c r="R31" s="324" t="str">
        <f>IF(ISERROR(VLOOKUP(CONCATENATE($B$9,"_",Q31),選手名簿!$A:$E,4,FALSE))=TRUE,"",VLOOKUP(CONCATENATE($B$9,"_",Q31),選手名簿!$A:$E,4,FALSE))</f>
        <v/>
      </c>
      <c r="S31" s="325" t="str">
        <f>IF(ISERROR(VLOOKUP(CONCATENATE($W$9,"_",T31),選手名簿!$A:$E,4,FALSE))=TRUE,"",VLOOKUP(CONCATENATE($W$9,"_",T31),選手名簿!$A:$E,4,FALSE))</f>
        <v/>
      </c>
      <c r="T31" s="410"/>
      <c r="U31" s="1327" t="str">
        <f>IF(ISERROR(VLOOKUP(CONCATENATE($W$9,"_",T31),選手名簿!$A:$E,5,FALSE))=TRUE,"",VLOOKUP(CONCATENATE($W$9,"_",T31),選手名簿!$A:$E,5,FALSE))</f>
        <v/>
      </c>
      <c r="V31" s="1328"/>
      <c r="W31" s="1328"/>
      <c r="X31" s="1328"/>
      <c r="Y31" s="1329"/>
      <c r="Z31" s="322" t="str">
        <f>IF(ISERROR(VLOOKUP(CONCATENATE($W$9,"_",T31),選手名簿!$A:$G,7,FALSE))=TRUE,"",VLOOKUP(CONCATENATE($W$9,"_",T31),選手名簿!$A:$G,7,FALSE))</f>
        <v/>
      </c>
      <c r="AA31" s="400"/>
      <c r="AB31" s="404"/>
      <c r="AC31" s="400"/>
      <c r="AD31" s="404"/>
      <c r="AE31" s="400"/>
      <c r="AF31" s="404"/>
      <c r="AG31" s="400"/>
      <c r="AH31" s="404"/>
      <c r="AI31" s="327"/>
      <c r="AJ31" s="312">
        <f t="shared" si="3"/>
        <v>0</v>
      </c>
      <c r="AN31" s="528"/>
      <c r="AO31" s="528"/>
      <c r="AP31" s="531"/>
      <c r="AQ31" s="531"/>
      <c r="AR31" s="531"/>
      <c r="AS31" s="531"/>
      <c r="AT31" s="531"/>
      <c r="AU31" s="528"/>
      <c r="AV31" s="531"/>
      <c r="AW31" s="528"/>
      <c r="AX31" s="528"/>
      <c r="AY31" s="530"/>
      <c r="AZ31" s="530"/>
      <c r="BA31" s="530"/>
      <c r="BB31" s="528"/>
      <c r="BC31" s="528"/>
      <c r="BD31" s="528"/>
    </row>
    <row r="32" spans="1:56" s="306" customFormat="1" ht="20.100000000000001" customHeight="1" x14ac:dyDescent="0.15">
      <c r="A32" s="320"/>
      <c r="B32" s="321">
        <f t="shared" si="2"/>
        <v>0</v>
      </c>
      <c r="C32" s="400"/>
      <c r="D32" s="405"/>
      <c r="E32" s="400"/>
      <c r="F32" s="405"/>
      <c r="G32" s="400"/>
      <c r="H32" s="404"/>
      <c r="I32" s="400"/>
      <c r="J32" s="404"/>
      <c r="K32" s="322" t="str">
        <f>IF(ISERROR(VLOOKUP(CONCATENATE($B$9,"_",Q32),選手名簿!$A:$G,7,FALSE))=TRUE,"",VLOOKUP(CONCATENATE($B$9,"_",Q32),選手名簿!$A:$G,7,FALSE))</f>
        <v/>
      </c>
      <c r="L32" s="1327" t="str">
        <f>IF(ISERROR(VLOOKUP(CONCATENATE($B$9,"_",Q32),選手名簿!$A:$E,5,FALSE))=TRUE,"",VLOOKUP(CONCATENATE($B$9,"_",Q32),選手名簿!$A:$E,5,FALSE))</f>
        <v/>
      </c>
      <c r="M32" s="1328"/>
      <c r="N32" s="1328"/>
      <c r="O32" s="1328"/>
      <c r="P32" s="1329"/>
      <c r="Q32" s="398"/>
      <c r="R32" s="324" t="str">
        <f>IF(ISERROR(VLOOKUP(CONCATENATE($B$9,"_",Q32),選手名簿!$A:$E,4,FALSE))=TRUE,"",VLOOKUP(CONCATENATE($B$9,"_",Q32),選手名簿!$A:$E,4,FALSE))</f>
        <v/>
      </c>
      <c r="S32" s="325" t="str">
        <f>IF(ISERROR(VLOOKUP(CONCATENATE($W$9,"_",T32),選手名簿!$A:$E,4,FALSE))=TRUE,"",VLOOKUP(CONCATENATE($W$9,"_",T32),選手名簿!$A:$E,4,FALSE))</f>
        <v/>
      </c>
      <c r="T32" s="410"/>
      <c r="U32" s="1327" t="str">
        <f>IF(ISERROR(VLOOKUP(CONCATENATE($W$9,"_",T32),選手名簿!$A:$E,5,FALSE))=TRUE,"",VLOOKUP(CONCATENATE($W$9,"_",T32),選手名簿!$A:$E,5,FALSE))</f>
        <v/>
      </c>
      <c r="V32" s="1328"/>
      <c r="W32" s="1328"/>
      <c r="X32" s="1328"/>
      <c r="Y32" s="1329"/>
      <c r="Z32" s="322" t="str">
        <f>IF(ISERROR(VLOOKUP(CONCATENATE($W$9,"_",T32),選手名簿!$A:$G,7,FALSE))=TRUE,"",VLOOKUP(CONCATENATE($W$9,"_",T32),選手名簿!$A:$G,7,FALSE))</f>
        <v/>
      </c>
      <c r="AA32" s="400"/>
      <c r="AB32" s="404"/>
      <c r="AC32" s="400"/>
      <c r="AD32" s="404"/>
      <c r="AE32" s="400"/>
      <c r="AF32" s="404"/>
      <c r="AG32" s="400"/>
      <c r="AH32" s="404"/>
      <c r="AI32" s="327"/>
      <c r="AJ32" s="312">
        <f t="shared" si="3"/>
        <v>0</v>
      </c>
      <c r="AN32" s="528"/>
      <c r="AO32" s="528"/>
      <c r="AP32" s="530"/>
      <c r="AQ32" s="530"/>
      <c r="AR32" s="530"/>
      <c r="AS32" s="530"/>
      <c r="AT32" s="530"/>
      <c r="AU32" s="528"/>
      <c r="AV32" s="528"/>
      <c r="AW32" s="528"/>
      <c r="AX32" s="528"/>
      <c r="AY32" s="530"/>
      <c r="AZ32" s="530"/>
      <c r="BA32" s="530"/>
      <c r="BB32" s="528"/>
      <c r="BC32" s="528"/>
      <c r="BD32" s="528"/>
    </row>
    <row r="33" spans="1:56" s="306" customFormat="1" ht="20.100000000000001" hidden="1" customHeight="1" x14ac:dyDescent="0.15">
      <c r="A33" s="320"/>
      <c r="B33" s="321">
        <f t="shared" si="2"/>
        <v>0</v>
      </c>
      <c r="C33" s="295"/>
      <c r="E33" s="295"/>
      <c r="G33" s="295"/>
      <c r="H33" s="321"/>
      <c r="I33" s="295"/>
      <c r="J33" s="321"/>
      <c r="K33" s="322" t="str">
        <f>IF(ISERROR(VLOOKUP(CONCATENATE($B$9,"_",Q33),選手名簿!$A:$G,7,FALSE))=TRUE,"",VLOOKUP(CONCATENATE($B$9,"_",Q33),選手名簿!$A:$G,7,FALSE))</f>
        <v/>
      </c>
      <c r="L33" s="1327" t="str">
        <f>IF(ISERROR(VLOOKUP(CONCATENATE($B$9,"_",Q33),選手名簿!$A:$E,5,FALSE))=TRUE,"",VLOOKUP(CONCATENATE($B$9,"_",Q33),選手名簿!$A:$E,5,FALSE))</f>
        <v/>
      </c>
      <c r="M33" s="1328"/>
      <c r="N33" s="1328"/>
      <c r="O33" s="1328"/>
      <c r="P33" s="1329"/>
      <c r="Q33" s="323"/>
      <c r="R33" s="324" t="str">
        <f>IF(ISERROR(VLOOKUP(CONCATENATE($B$9,"_",Q33),選手名簿!$A:$E,4,FALSE))=TRUE,"",VLOOKUP(CONCATENATE($B$9,"_",Q33),選手名簿!$A:$E,4,FALSE))</f>
        <v/>
      </c>
      <c r="S33" s="325" t="str">
        <f>IF(ISERROR(VLOOKUP(CONCATENATE($W$9,"_",T33),選手名簿!$A:$E,4,FALSE))=TRUE,"",VLOOKUP(CONCATENATE($W$9,"_",T33),選手名簿!$A:$E,4,FALSE))</f>
        <v/>
      </c>
      <c r="T33" s="326"/>
      <c r="U33" s="1327" t="str">
        <f>IF(ISERROR(VLOOKUP(CONCATENATE($W$9,"_",T33),選手名簿!$A:$E,5,FALSE))=TRUE,"",VLOOKUP(CONCATENATE($W$9,"_",T33),選手名簿!$A:$E,5,FALSE))</f>
        <v/>
      </c>
      <c r="V33" s="1328"/>
      <c r="W33" s="1328"/>
      <c r="X33" s="1328"/>
      <c r="Y33" s="1329"/>
      <c r="Z33" s="322" t="str">
        <f>IF(ISERROR(VLOOKUP(CONCATENATE($W$9,"_",T33),選手名簿!$A:$G,7,FALSE))=TRUE,"",VLOOKUP(CONCATENATE($W$9,"_",T33),選手名簿!$A:$G,7,FALSE))</f>
        <v/>
      </c>
      <c r="AA33" s="295"/>
      <c r="AB33" s="321"/>
      <c r="AC33" s="295"/>
      <c r="AD33" s="321"/>
      <c r="AE33" s="295"/>
      <c r="AF33" s="321"/>
      <c r="AG33" s="295"/>
      <c r="AH33" s="321"/>
      <c r="AI33" s="327"/>
      <c r="AJ33" s="312">
        <f t="shared" si="3"/>
        <v>0</v>
      </c>
      <c r="AN33" s="528"/>
      <c r="AO33" s="528"/>
      <c r="AP33" s="530"/>
      <c r="AQ33" s="530"/>
      <c r="AR33" s="530"/>
      <c r="AS33" s="530"/>
      <c r="AT33" s="530"/>
      <c r="AU33" s="528"/>
      <c r="AV33" s="528"/>
      <c r="AW33" s="528"/>
      <c r="AX33" s="528"/>
      <c r="AY33" s="530"/>
      <c r="AZ33" s="530"/>
      <c r="BA33" s="530"/>
      <c r="BB33" s="528"/>
      <c r="BC33" s="528"/>
      <c r="BD33" s="528"/>
    </row>
    <row r="34" spans="1:56" s="306" customFormat="1" ht="20.100000000000001" hidden="1" customHeight="1" x14ac:dyDescent="0.15">
      <c r="A34" s="320"/>
      <c r="B34" s="321">
        <f t="shared" si="2"/>
        <v>0</v>
      </c>
      <c r="C34" s="314"/>
      <c r="D34" s="321"/>
      <c r="E34" s="314"/>
      <c r="F34" s="321"/>
      <c r="G34" s="295"/>
      <c r="H34" s="321"/>
      <c r="I34" s="295"/>
      <c r="J34" s="321"/>
      <c r="K34" s="322" t="str">
        <f>IF(ISERROR(VLOOKUP(CONCATENATE($B$9,"_",Q34),選手名簿!$A:$G,7,FALSE))=TRUE,"",VLOOKUP(CONCATENATE($B$9,"_",Q34),選手名簿!$A:$G,7,FALSE))</f>
        <v/>
      </c>
      <c r="L34" s="1327" t="str">
        <f>IF(ISERROR(VLOOKUP(CONCATENATE($B$9,"_",Q34),選手名簿!$A:$E,5,FALSE))=TRUE,"",VLOOKUP(CONCATENATE($B$9,"_",Q34),選手名簿!$A:$E,5,FALSE))</f>
        <v/>
      </c>
      <c r="M34" s="1328"/>
      <c r="N34" s="1328"/>
      <c r="O34" s="1328"/>
      <c r="P34" s="1329"/>
      <c r="Q34" s="323"/>
      <c r="R34" s="324" t="str">
        <f>IF(ISERROR(VLOOKUP(CONCATENATE($B$9,"_",Q34),選手名簿!$A:$E,4,FALSE))=TRUE,"",VLOOKUP(CONCATENATE($B$9,"_",Q34),選手名簿!$A:$E,4,FALSE))</f>
        <v/>
      </c>
      <c r="S34" s="325" t="str">
        <f>IF(ISERROR(VLOOKUP(CONCATENATE($W$9,"_",T34),選手名簿!$A:$E,4,FALSE))=TRUE,"",VLOOKUP(CONCATENATE($W$9,"_",T34),選手名簿!$A:$E,4,FALSE))</f>
        <v/>
      </c>
      <c r="T34" s="326"/>
      <c r="U34" s="1327" t="str">
        <f>IF(ISERROR(VLOOKUP(CONCATENATE($W$9,"_",T34),選手名簿!$A:$E,5,FALSE))=TRUE,"",VLOOKUP(CONCATENATE($W$9,"_",T34),選手名簿!$A:$E,5,FALSE))</f>
        <v/>
      </c>
      <c r="V34" s="1328"/>
      <c r="W34" s="1328"/>
      <c r="X34" s="1328"/>
      <c r="Y34" s="1329"/>
      <c r="Z34" s="322" t="str">
        <f>IF(ISERROR(VLOOKUP(CONCATENATE($W$9,"_",T34),選手名簿!$A:$G,7,FALSE))=TRUE,"",VLOOKUP(CONCATENATE($W$9,"_",T34),選手名簿!$A:$G,7,FALSE))</f>
        <v/>
      </c>
      <c r="AA34" s="295"/>
      <c r="AB34" s="321"/>
      <c r="AC34" s="295"/>
      <c r="AD34" s="321"/>
      <c r="AE34" s="295"/>
      <c r="AF34" s="321"/>
      <c r="AG34" s="295"/>
      <c r="AH34" s="321"/>
      <c r="AI34" s="327"/>
      <c r="AJ34" s="312">
        <f t="shared" si="3"/>
        <v>0</v>
      </c>
      <c r="AN34" s="528"/>
      <c r="AO34" s="528"/>
      <c r="AP34" s="530"/>
      <c r="AQ34" s="530"/>
      <c r="AR34" s="530"/>
      <c r="AS34" s="530"/>
      <c r="AT34" s="530"/>
      <c r="AU34" s="528"/>
      <c r="AV34" s="528"/>
      <c r="AW34" s="528"/>
      <c r="AX34" s="528"/>
      <c r="AY34" s="530"/>
      <c r="AZ34" s="530"/>
      <c r="BA34" s="530"/>
      <c r="BB34" s="528"/>
      <c r="BC34" s="528"/>
      <c r="BD34" s="528"/>
    </row>
    <row r="35" spans="1:56" s="306" customFormat="1" ht="20.100000000000001" customHeight="1" thickBot="1" x14ac:dyDescent="0.2">
      <c r="A35" s="293"/>
      <c r="B35" s="310">
        <f>SUM(C35:J35)</f>
        <v>0</v>
      </c>
      <c r="C35" s="282"/>
      <c r="D35" s="283">
        <f>SUM(D16:D23,D25:D34)</f>
        <v>0</v>
      </c>
      <c r="E35" s="310"/>
      <c r="F35" s="283">
        <f>SUM(F16:F23,F25:F34)</f>
        <v>0</v>
      </c>
      <c r="G35" s="282"/>
      <c r="H35" s="283">
        <f>SUM(H16:H23,H25:H34)</f>
        <v>0</v>
      </c>
      <c r="I35" s="282"/>
      <c r="J35" s="283">
        <f>SUM(J16:J23,J25:J34)</f>
        <v>0</v>
      </c>
      <c r="K35" s="313" t="s">
        <v>144</v>
      </c>
      <c r="L35" s="1265">
        <f>SUM(D35,F35,H35,J35)</f>
        <v>0</v>
      </c>
      <c r="M35" s="1313"/>
      <c r="N35" s="1313"/>
      <c r="O35" s="1313"/>
      <c r="P35" s="1266"/>
      <c r="Q35" s="313" t="s">
        <v>145</v>
      </c>
      <c r="R35" s="1265" t="s">
        <v>146</v>
      </c>
      <c r="S35" s="1266"/>
      <c r="T35" s="313" t="s">
        <v>145</v>
      </c>
      <c r="U35" s="1265">
        <f>SUM(AB35,AD35,AF35,AH35)</f>
        <v>0</v>
      </c>
      <c r="V35" s="1313"/>
      <c r="W35" s="1313"/>
      <c r="X35" s="1313"/>
      <c r="Y35" s="1266"/>
      <c r="Z35" s="313" t="s">
        <v>144</v>
      </c>
      <c r="AA35" s="282"/>
      <c r="AB35" s="283">
        <f>SUM(AB16:AB23,AB25:AB34)</f>
        <v>0</v>
      </c>
      <c r="AC35" s="282"/>
      <c r="AD35" s="283">
        <f>SUM(AD16:AD23,AD25:AD34)</f>
        <v>0</v>
      </c>
      <c r="AE35" s="282"/>
      <c r="AF35" s="283">
        <f>SUM(AF16:AF23,AF25:AF34)</f>
        <v>0</v>
      </c>
      <c r="AG35" s="282"/>
      <c r="AH35" s="283">
        <f>SUM(AH16:AH23,AH25:AH34)</f>
        <v>0</v>
      </c>
      <c r="AI35" s="310"/>
      <c r="AJ35" s="311">
        <f>SUM(AA35:AH35)</f>
        <v>0</v>
      </c>
      <c r="AN35" s="528"/>
      <c r="AO35" s="528"/>
      <c r="AP35" s="530"/>
      <c r="AQ35" s="530"/>
      <c r="AR35" s="530"/>
      <c r="AS35" s="530"/>
      <c r="AT35" s="530"/>
      <c r="AU35" s="528"/>
      <c r="AV35" s="528"/>
      <c r="AW35" s="528"/>
      <c r="AX35" s="528"/>
      <c r="AY35" s="530"/>
      <c r="AZ35" s="530"/>
      <c r="BA35" s="530"/>
      <c r="BB35" s="528"/>
      <c r="BC35" s="528"/>
      <c r="BD35" s="528"/>
    </row>
    <row r="36" spans="1:56" s="281" customFormat="1" ht="20.100000000000001" customHeight="1" x14ac:dyDescent="0.15">
      <c r="A36" s="271"/>
      <c r="B36" s="278"/>
      <c r="C36" s="1331" t="s">
        <v>306</v>
      </c>
      <c r="D36" s="1331"/>
      <c r="E36" s="1331"/>
      <c r="F36" s="1331"/>
      <c r="G36" s="1331"/>
      <c r="H36" s="1331"/>
      <c r="I36" s="1331"/>
      <c r="J36" s="1331" t="s">
        <v>307</v>
      </c>
      <c r="K36" s="1331" t="s">
        <v>308</v>
      </c>
      <c r="L36" s="1331"/>
      <c r="M36" s="1331"/>
      <c r="N36" s="1331"/>
      <c r="O36" s="1331"/>
      <c r="P36" s="1331"/>
      <c r="Q36" s="1331"/>
      <c r="R36" s="1335" t="s">
        <v>147</v>
      </c>
      <c r="S36" s="1335"/>
      <c r="T36" s="278"/>
      <c r="U36" s="1331" t="s">
        <v>306</v>
      </c>
      <c r="V36" s="1331"/>
      <c r="W36" s="1331"/>
      <c r="X36" s="1331"/>
      <c r="Y36" s="1331"/>
      <c r="Z36" s="1331"/>
      <c r="AA36" s="1331"/>
      <c r="AB36" s="1331" t="s">
        <v>307</v>
      </c>
      <c r="AC36" s="1331" t="s">
        <v>308</v>
      </c>
      <c r="AD36" s="1331"/>
      <c r="AE36" s="1331"/>
      <c r="AF36" s="1331"/>
      <c r="AG36" s="1331"/>
      <c r="AH36" s="1331"/>
      <c r="AI36" s="1331"/>
      <c r="AJ36" s="279"/>
      <c r="AN36" s="528"/>
      <c r="AO36" s="528"/>
      <c r="AP36" s="530"/>
      <c r="AQ36" s="530"/>
      <c r="AR36" s="530"/>
      <c r="AS36" s="530"/>
      <c r="AT36" s="530"/>
      <c r="AU36" s="528"/>
      <c r="AV36" s="528"/>
      <c r="AW36" s="528"/>
      <c r="AX36" s="528"/>
      <c r="AY36" s="530"/>
      <c r="AZ36" s="530"/>
      <c r="BA36" s="530"/>
      <c r="BB36" s="528"/>
      <c r="BC36" s="528"/>
      <c r="BD36" s="528"/>
    </row>
    <row r="37" spans="1:56" s="281" customFormat="1" ht="20.100000000000001" customHeight="1" thickBot="1" x14ac:dyDescent="0.2">
      <c r="A37" s="330"/>
      <c r="B37" s="331"/>
      <c r="C37" s="1334"/>
      <c r="D37" s="1334"/>
      <c r="E37" s="1334"/>
      <c r="F37" s="1334"/>
      <c r="G37" s="1334"/>
      <c r="H37" s="1334"/>
      <c r="I37" s="1334"/>
      <c r="J37" s="1334"/>
      <c r="K37" s="1334"/>
      <c r="L37" s="1334"/>
      <c r="M37" s="1334"/>
      <c r="N37" s="1334"/>
      <c r="O37" s="1334"/>
      <c r="P37" s="1334"/>
      <c r="Q37" s="1334"/>
      <c r="R37" s="1332" t="s">
        <v>148</v>
      </c>
      <c r="S37" s="1333"/>
      <c r="U37" s="1264"/>
      <c r="V37" s="1264"/>
      <c r="W37" s="1264"/>
      <c r="X37" s="1264"/>
      <c r="Y37" s="1264"/>
      <c r="Z37" s="1264"/>
      <c r="AA37" s="1264"/>
      <c r="AB37" s="1264"/>
      <c r="AC37" s="1264"/>
      <c r="AD37" s="1264"/>
      <c r="AE37" s="1264"/>
      <c r="AF37" s="1264"/>
      <c r="AG37" s="1264"/>
      <c r="AH37" s="1264"/>
      <c r="AI37" s="1264"/>
      <c r="AJ37" s="287"/>
      <c r="AN37" s="528"/>
      <c r="AO37" s="528"/>
      <c r="AP37" s="530"/>
      <c r="AQ37" s="530"/>
      <c r="AR37" s="530"/>
      <c r="AS37" s="530"/>
      <c r="AT37" s="530"/>
      <c r="AU37" s="528"/>
      <c r="AV37" s="528"/>
      <c r="AW37" s="528"/>
      <c r="AX37" s="528"/>
      <c r="AY37" s="530"/>
      <c r="AZ37" s="530"/>
      <c r="BA37" s="530"/>
      <c r="BB37" s="528"/>
      <c r="BC37" s="528"/>
      <c r="BD37" s="528"/>
    </row>
    <row r="38" spans="1:56" s="306" customFormat="1" ht="20.100000000000001" customHeight="1" x14ac:dyDescent="0.15">
      <c r="A38" s="411"/>
      <c r="B38" s="281" t="s">
        <v>309</v>
      </c>
      <c r="C38" s="388"/>
      <c r="D38" s="281" t="s">
        <v>310</v>
      </c>
      <c r="E38" s="1331" t="str">
        <f>IF(ISERROR(VLOOKUP(CONCATENATE($B$9,"_",C38),選手名簿!$A:$E,5,FALSE))=TRUE,"",VLOOKUP(CONCATENATE($B$9,"_",C38),選手名簿!$A:$E,5,FALSE))</f>
        <v/>
      </c>
      <c r="F38" s="1331"/>
      <c r="G38" s="1331"/>
      <c r="H38" s="1331"/>
      <c r="I38" s="1331"/>
      <c r="J38" s="281" t="s">
        <v>199</v>
      </c>
      <c r="K38" s="388"/>
      <c r="L38" s="281" t="s">
        <v>310</v>
      </c>
      <c r="M38" s="1331" t="str">
        <f>IF(ISERROR(VLOOKUP(CONCATENATE($B$9,"_",K38),選手名簿!$A:$E,5,FALSE))=TRUE,"",VLOOKUP(CONCATENATE($B$9,"_",K38),選手名簿!$A:$E,5,FALSE))</f>
        <v/>
      </c>
      <c r="N38" s="1331"/>
      <c r="O38" s="1331"/>
      <c r="P38" s="1331"/>
      <c r="Q38" s="1331"/>
      <c r="R38" s="281"/>
      <c r="S38" s="414"/>
      <c r="T38" s="278" t="s">
        <v>309</v>
      </c>
      <c r="U38" s="387"/>
      <c r="V38" s="278" t="s">
        <v>310</v>
      </c>
      <c r="W38" s="1331" t="str">
        <f>IF(ISERROR(VLOOKUP(CONCATENATE($W$9,"_",U38),選手名簿!$A:$E,5,FALSE))=TRUE,"",VLOOKUP(CONCATENATE($W$9,"_",U38),選手名簿!$A:$E,5,FALSE))</f>
        <v/>
      </c>
      <c r="X38" s="1331"/>
      <c r="Y38" s="1331"/>
      <c r="Z38" s="1331"/>
      <c r="AA38" s="1331"/>
      <c r="AB38" s="278" t="s">
        <v>199</v>
      </c>
      <c r="AC38" s="387"/>
      <c r="AD38" s="278" t="s">
        <v>310</v>
      </c>
      <c r="AE38" s="1331" t="str">
        <f>IF(ISERROR(VLOOKUP(CONCATENATE($W$9,"_",AC38),選手名簿!$A:$E,5,FALSE))=TRUE,"",VLOOKUP(CONCATENATE($W$9,"_",AC38),選手名簿!$A:$E,5,FALSE))</f>
        <v/>
      </c>
      <c r="AF38" s="1331"/>
      <c r="AG38" s="1331"/>
      <c r="AH38" s="1331"/>
      <c r="AI38" s="1331"/>
      <c r="AJ38" s="332"/>
      <c r="AK38" s="281"/>
      <c r="AL38" s="281"/>
      <c r="AN38" s="528"/>
      <c r="AO38" s="528"/>
      <c r="AP38" s="530"/>
      <c r="AQ38" s="530"/>
      <c r="AR38" s="530"/>
      <c r="AS38" s="530"/>
      <c r="AT38" s="530"/>
      <c r="AU38" s="528"/>
      <c r="AV38" s="528"/>
      <c r="AW38" s="528"/>
      <c r="AX38" s="528"/>
      <c r="AY38" s="530"/>
      <c r="AZ38" s="530"/>
      <c r="BA38" s="530"/>
      <c r="BB38" s="528"/>
      <c r="BC38" s="528"/>
      <c r="BD38" s="528"/>
    </row>
    <row r="39" spans="1:56" s="306" customFormat="1" ht="19.5" customHeight="1" x14ac:dyDescent="0.15">
      <c r="A39" s="411"/>
      <c r="B39" s="281" t="s">
        <v>309</v>
      </c>
      <c r="C39" s="388"/>
      <c r="D39" s="281" t="s">
        <v>310</v>
      </c>
      <c r="E39" s="1264" t="str">
        <f>IF(ISERROR(VLOOKUP(CONCATENATE($B$9,"_",C39),選手名簿!$A:$E,5,FALSE))=TRUE,"",VLOOKUP(CONCATENATE($B$9,"_",C39),選手名簿!$A:$E,5,FALSE))</f>
        <v/>
      </c>
      <c r="F39" s="1264"/>
      <c r="G39" s="1264"/>
      <c r="H39" s="1264"/>
      <c r="I39" s="1264"/>
      <c r="J39" s="281" t="s">
        <v>199</v>
      </c>
      <c r="K39" s="388"/>
      <c r="L39" s="281" t="s">
        <v>310</v>
      </c>
      <c r="M39" s="1264" t="str">
        <f>IF(ISERROR(VLOOKUP(CONCATENATE($B$9,"_",K39),選手名簿!$A:$E,5,FALSE))=TRUE,"",VLOOKUP(CONCATENATE($B$9,"_",K39),選手名簿!$A:$E,5,FALSE))</f>
        <v/>
      </c>
      <c r="N39" s="1264"/>
      <c r="O39" s="1264"/>
      <c r="P39" s="1264"/>
      <c r="Q39" s="1264"/>
      <c r="R39" s="281"/>
      <c r="S39" s="411"/>
      <c r="T39" s="281" t="s">
        <v>309</v>
      </c>
      <c r="U39" s="388"/>
      <c r="V39" s="281" t="s">
        <v>310</v>
      </c>
      <c r="W39" s="1264" t="str">
        <f>IF(ISERROR(VLOOKUP(CONCATENATE($W$9,"_",U39),選手名簿!$A:$E,5,FALSE))=TRUE,"",VLOOKUP(CONCATENATE($W$9,"_",U39),選手名簿!$A:$E,5,FALSE))</f>
        <v/>
      </c>
      <c r="X39" s="1264"/>
      <c r="Y39" s="1264"/>
      <c r="Z39" s="1264"/>
      <c r="AA39" s="1264"/>
      <c r="AB39" s="281" t="s">
        <v>199</v>
      </c>
      <c r="AC39" s="388"/>
      <c r="AD39" s="281" t="s">
        <v>310</v>
      </c>
      <c r="AE39" s="1264" t="str">
        <f>IF(ISERROR(VLOOKUP(CONCATENATE($W$9,"_",AC39),選手名簿!$A:$E,5,FALSE))=TRUE,"",VLOOKUP(CONCATENATE($W$9,"_",AC39),選手名簿!$A:$E,5,FALSE))</f>
        <v/>
      </c>
      <c r="AF39" s="1264"/>
      <c r="AG39" s="1264"/>
      <c r="AH39" s="1264"/>
      <c r="AI39" s="1264"/>
      <c r="AJ39" s="307"/>
      <c r="AK39" s="281"/>
      <c r="AL39" s="281"/>
      <c r="AN39" s="528"/>
      <c r="AO39" s="528"/>
      <c r="AP39" s="530"/>
      <c r="AQ39" s="530"/>
      <c r="AR39" s="530"/>
      <c r="AS39" s="530"/>
      <c r="AT39" s="530"/>
      <c r="AU39" s="528"/>
      <c r="AV39" s="528"/>
      <c r="AW39" s="528"/>
      <c r="AX39" s="528"/>
      <c r="AY39" s="530"/>
      <c r="AZ39" s="530"/>
      <c r="BA39" s="530"/>
      <c r="BB39" s="528"/>
      <c r="BC39" s="528"/>
      <c r="BD39" s="528"/>
    </row>
    <row r="40" spans="1:56" s="306" customFormat="1" ht="20.100000000000001" customHeight="1" x14ac:dyDescent="0.15">
      <c r="A40" s="411"/>
      <c r="B40" s="281" t="s">
        <v>309</v>
      </c>
      <c r="C40" s="388"/>
      <c r="D40" s="281" t="s">
        <v>310</v>
      </c>
      <c r="E40" s="1264" t="str">
        <f>IF(ISERROR(VLOOKUP(CONCATENATE($B$9,"_",C40),選手名簿!$A:$E,5,FALSE))=TRUE,"",VLOOKUP(CONCATENATE($B$9,"_",C40),選手名簿!$A:$E,5,FALSE))</f>
        <v/>
      </c>
      <c r="F40" s="1264"/>
      <c r="G40" s="1264"/>
      <c r="H40" s="1264"/>
      <c r="I40" s="1264"/>
      <c r="J40" s="281" t="s">
        <v>199</v>
      </c>
      <c r="K40" s="388"/>
      <c r="L40" s="281" t="s">
        <v>310</v>
      </c>
      <c r="M40" s="1264" t="str">
        <f>IF(ISERROR(VLOOKUP(CONCATENATE($B$9,"_",K40),選手名簿!$A:$E,5,FALSE))=TRUE,"",VLOOKUP(CONCATENATE($B$9,"_",K40),選手名簿!$A:$E,5,FALSE))</f>
        <v/>
      </c>
      <c r="N40" s="1264"/>
      <c r="O40" s="1264"/>
      <c r="P40" s="1264"/>
      <c r="Q40" s="1264"/>
      <c r="R40" s="281"/>
      <c r="S40" s="411"/>
      <c r="T40" s="281" t="s">
        <v>309</v>
      </c>
      <c r="U40" s="388"/>
      <c r="V40" s="281" t="s">
        <v>310</v>
      </c>
      <c r="W40" s="1264" t="str">
        <f>IF(ISERROR(VLOOKUP(CONCATENATE($W$9,"_",U40),選手名簿!$A:$E,5,FALSE))=TRUE,"",VLOOKUP(CONCATENATE($W$9,"_",U40),選手名簿!$A:$E,5,FALSE))</f>
        <v/>
      </c>
      <c r="X40" s="1264"/>
      <c r="Y40" s="1264"/>
      <c r="Z40" s="1264"/>
      <c r="AA40" s="1264"/>
      <c r="AB40" s="281" t="s">
        <v>199</v>
      </c>
      <c r="AC40" s="388"/>
      <c r="AD40" s="281" t="s">
        <v>310</v>
      </c>
      <c r="AE40" s="1264" t="str">
        <f>IF(ISERROR(VLOOKUP(CONCATENATE($W$9,"_",AC40),選手名簿!$A:$E,5,FALSE))=TRUE,"",VLOOKUP(CONCATENATE($W$9,"_",AC40),選手名簿!$A:$E,5,FALSE))</f>
        <v/>
      </c>
      <c r="AF40" s="1264"/>
      <c r="AG40" s="1264"/>
      <c r="AH40" s="1264"/>
      <c r="AI40" s="1264"/>
      <c r="AJ40" s="307"/>
      <c r="AK40" s="281"/>
      <c r="AL40" s="281"/>
      <c r="AN40" s="528"/>
      <c r="AO40" s="528"/>
      <c r="AP40" s="530"/>
      <c r="AQ40" s="530"/>
      <c r="AR40" s="530"/>
      <c r="AS40" s="530"/>
      <c r="AT40" s="530"/>
      <c r="AU40" s="528"/>
      <c r="AV40" s="528"/>
      <c r="AW40" s="528"/>
      <c r="AX40" s="528"/>
      <c r="AY40" s="530"/>
      <c r="AZ40" s="530"/>
      <c r="BA40" s="530"/>
      <c r="BB40" s="528"/>
      <c r="BC40" s="528"/>
      <c r="BD40" s="528"/>
    </row>
    <row r="41" spans="1:56" s="306" customFormat="1" ht="20.100000000000001" customHeight="1" x14ac:dyDescent="0.15">
      <c r="A41" s="411"/>
      <c r="B41" s="281" t="s">
        <v>309</v>
      </c>
      <c r="C41" s="388"/>
      <c r="D41" s="281" t="s">
        <v>310</v>
      </c>
      <c r="E41" s="1264" t="str">
        <f>IF(ISERROR(VLOOKUP(CONCATENATE($B$9,"_",C41),選手名簿!$A:$E,5,FALSE))=TRUE,"",VLOOKUP(CONCATENATE($B$9,"_",C41),選手名簿!$A:$E,5,FALSE))</f>
        <v/>
      </c>
      <c r="F41" s="1264"/>
      <c r="G41" s="1264"/>
      <c r="H41" s="1264"/>
      <c r="I41" s="1264"/>
      <c r="J41" s="281" t="s">
        <v>199</v>
      </c>
      <c r="K41" s="388"/>
      <c r="L41" s="281" t="s">
        <v>310</v>
      </c>
      <c r="M41" s="1264" t="str">
        <f>IF(ISERROR(VLOOKUP(CONCATENATE($B$9,"_",K41),選手名簿!$A:$E,5,FALSE))=TRUE,"",VLOOKUP(CONCATENATE($B$9,"_",K41),選手名簿!$A:$E,5,FALSE))</f>
        <v/>
      </c>
      <c r="N41" s="1264"/>
      <c r="O41" s="1264"/>
      <c r="P41" s="1264"/>
      <c r="Q41" s="1264"/>
      <c r="R41" s="281"/>
      <c r="S41" s="411"/>
      <c r="T41" s="281" t="s">
        <v>309</v>
      </c>
      <c r="U41" s="388"/>
      <c r="V41" s="281" t="s">
        <v>310</v>
      </c>
      <c r="W41" s="1264" t="str">
        <f>IF(ISERROR(VLOOKUP(CONCATENATE($W$9,"_",U41),選手名簿!$A:$E,5,FALSE))=TRUE,"",VLOOKUP(CONCATENATE($W$9,"_",U41),選手名簿!$A:$E,5,FALSE))</f>
        <v/>
      </c>
      <c r="X41" s="1264"/>
      <c r="Y41" s="1264"/>
      <c r="Z41" s="1264"/>
      <c r="AA41" s="1264"/>
      <c r="AB41" s="281" t="s">
        <v>199</v>
      </c>
      <c r="AC41" s="388"/>
      <c r="AD41" s="281" t="s">
        <v>310</v>
      </c>
      <c r="AE41" s="1264" t="str">
        <f>IF(ISERROR(VLOOKUP(CONCATENATE($W$9,"_",AC41),選手名簿!$A:$E,5,FALSE))=TRUE,"",VLOOKUP(CONCATENATE($W$9,"_",AC41),選手名簿!$A:$E,5,FALSE))</f>
        <v/>
      </c>
      <c r="AF41" s="1264"/>
      <c r="AG41" s="1264"/>
      <c r="AH41" s="1264"/>
      <c r="AI41" s="1264"/>
      <c r="AJ41" s="307"/>
      <c r="AK41" s="281"/>
      <c r="AL41" s="281"/>
      <c r="AN41" s="528"/>
      <c r="AO41" s="528"/>
      <c r="AP41" s="530"/>
      <c r="AQ41" s="530"/>
      <c r="AR41" s="530"/>
      <c r="AS41" s="530"/>
      <c r="AT41" s="530"/>
      <c r="AU41" s="528"/>
      <c r="AV41" s="528"/>
      <c r="AW41" s="528"/>
      <c r="AX41" s="528"/>
      <c r="AY41" s="530"/>
      <c r="AZ41" s="530"/>
      <c r="BA41" s="530"/>
      <c r="BB41" s="528"/>
      <c r="BC41" s="528"/>
      <c r="BD41" s="528"/>
    </row>
    <row r="42" spans="1:56" s="306" customFormat="1" ht="20.100000000000001" customHeight="1" x14ac:dyDescent="0.15">
      <c r="A42" s="411"/>
      <c r="B42" s="281" t="s">
        <v>309</v>
      </c>
      <c r="C42" s="388"/>
      <c r="D42" s="281" t="s">
        <v>310</v>
      </c>
      <c r="E42" s="1264" t="str">
        <f>IF(ISERROR(VLOOKUP(CONCATENATE($B$9,"_",C42),選手名簿!$A:$E,5,FALSE))=TRUE,"",VLOOKUP(CONCATENATE($B$9,"_",C42),選手名簿!$A:$E,5,FALSE))</f>
        <v/>
      </c>
      <c r="F42" s="1264"/>
      <c r="G42" s="1264"/>
      <c r="H42" s="1264"/>
      <c r="I42" s="1264"/>
      <c r="J42" s="281" t="s">
        <v>199</v>
      </c>
      <c r="K42" s="388"/>
      <c r="L42" s="281" t="s">
        <v>310</v>
      </c>
      <c r="M42" s="1264" t="str">
        <f>IF(ISERROR(VLOOKUP(CONCATENATE($B$9,"_",K42),選手名簿!$A:$E,5,FALSE))=TRUE,"",VLOOKUP(CONCATENATE($B$9,"_",K42),選手名簿!$A:$E,5,FALSE))</f>
        <v/>
      </c>
      <c r="N42" s="1264"/>
      <c r="O42" s="1264"/>
      <c r="P42" s="1264"/>
      <c r="Q42" s="1264"/>
      <c r="R42" s="281"/>
      <c r="S42" s="411"/>
      <c r="T42" s="281" t="s">
        <v>309</v>
      </c>
      <c r="U42" s="388"/>
      <c r="V42" s="281" t="s">
        <v>310</v>
      </c>
      <c r="W42" s="1264" t="str">
        <f>IF(ISERROR(VLOOKUP(CONCATENATE($W$9,"_",U42),選手名簿!$A:$E,5,FALSE))=TRUE,"",VLOOKUP(CONCATENATE($W$9,"_",U42),選手名簿!$A:$E,5,FALSE))</f>
        <v/>
      </c>
      <c r="X42" s="1264"/>
      <c r="Y42" s="1264"/>
      <c r="Z42" s="1264"/>
      <c r="AA42" s="1264"/>
      <c r="AB42" s="281" t="s">
        <v>199</v>
      </c>
      <c r="AC42" s="388"/>
      <c r="AD42" s="281" t="s">
        <v>310</v>
      </c>
      <c r="AE42" s="1264" t="str">
        <f>IF(ISERROR(VLOOKUP(CONCATENATE($W$9,"_",AC42),選手名簿!$A:$E,5,FALSE))=TRUE,"",VLOOKUP(CONCATENATE($W$9,"_",AC42),選手名簿!$A:$E,5,FALSE))</f>
        <v/>
      </c>
      <c r="AF42" s="1264"/>
      <c r="AG42" s="1264"/>
      <c r="AH42" s="1264"/>
      <c r="AI42" s="1264"/>
      <c r="AJ42" s="307"/>
      <c r="AK42" s="281"/>
      <c r="AL42" s="281"/>
      <c r="AN42" s="528"/>
      <c r="AO42" s="528"/>
      <c r="AP42" s="530"/>
      <c r="AQ42" s="530"/>
      <c r="AR42" s="530"/>
      <c r="AS42" s="530"/>
      <c r="AT42" s="530"/>
      <c r="AU42" s="528"/>
      <c r="AV42" s="528"/>
      <c r="AW42" s="528"/>
      <c r="AX42" s="528"/>
      <c r="AY42" s="530"/>
      <c r="AZ42" s="530"/>
      <c r="BA42" s="530"/>
      <c r="BB42" s="528"/>
      <c r="BC42" s="528"/>
      <c r="BD42" s="528"/>
    </row>
    <row r="43" spans="1:56" s="306" customFormat="1" ht="20.100000000000001" customHeight="1" x14ac:dyDescent="0.15">
      <c r="A43" s="411"/>
      <c r="B43" s="281" t="s">
        <v>309</v>
      </c>
      <c r="C43" s="388"/>
      <c r="D43" s="281" t="s">
        <v>310</v>
      </c>
      <c r="E43" s="1264" t="str">
        <f>IF(ISERROR(VLOOKUP(CONCATENATE($B$9,"_",C43),選手名簿!$A:$E,5,FALSE))=TRUE,"",VLOOKUP(CONCATENATE($B$9,"_",C43),選手名簿!$A:$E,5,FALSE))</f>
        <v/>
      </c>
      <c r="F43" s="1264"/>
      <c r="G43" s="1264"/>
      <c r="H43" s="1264"/>
      <c r="I43" s="1264"/>
      <c r="J43" s="281" t="s">
        <v>199</v>
      </c>
      <c r="K43" s="388"/>
      <c r="L43" s="281" t="s">
        <v>310</v>
      </c>
      <c r="M43" s="1264" t="str">
        <f>IF(ISERROR(VLOOKUP(CONCATENATE($B$9,"_",K43),選手名簿!$A:$E,5,FALSE))=TRUE,"",VLOOKUP(CONCATENATE($B$9,"_",K43),選手名簿!$A:$E,5,FALSE))</f>
        <v/>
      </c>
      <c r="N43" s="1264"/>
      <c r="O43" s="1264"/>
      <c r="P43" s="1264"/>
      <c r="Q43" s="1264"/>
      <c r="R43" s="281"/>
      <c r="S43" s="411"/>
      <c r="T43" s="281" t="s">
        <v>309</v>
      </c>
      <c r="U43" s="388"/>
      <c r="V43" s="281" t="s">
        <v>310</v>
      </c>
      <c r="W43" s="1264" t="str">
        <f>IF(ISERROR(VLOOKUP(CONCATENATE($W$9,"_",U43),選手名簿!$A:$E,5,FALSE))=TRUE,"",VLOOKUP(CONCATENATE($W$9,"_",U43),選手名簿!$A:$E,5,FALSE))</f>
        <v/>
      </c>
      <c r="X43" s="1264"/>
      <c r="Y43" s="1264"/>
      <c r="Z43" s="1264"/>
      <c r="AA43" s="1264"/>
      <c r="AB43" s="281" t="s">
        <v>199</v>
      </c>
      <c r="AC43" s="388"/>
      <c r="AD43" s="281" t="s">
        <v>310</v>
      </c>
      <c r="AE43" s="1264" t="str">
        <f>IF(ISERROR(VLOOKUP(CONCATENATE($W$9,"_",AC43),選手名簿!$A:$E,5,FALSE))=TRUE,"",VLOOKUP(CONCATENATE($W$9,"_",AC43),選手名簿!$A:$E,5,FALSE))</f>
        <v/>
      </c>
      <c r="AF43" s="1264"/>
      <c r="AG43" s="1264"/>
      <c r="AH43" s="1264"/>
      <c r="AI43" s="1264"/>
      <c r="AJ43" s="307"/>
      <c r="AK43" s="281"/>
      <c r="AL43" s="281"/>
      <c r="AN43" s="528"/>
      <c r="AO43" s="528"/>
      <c r="AP43" s="530"/>
      <c r="AQ43" s="530"/>
      <c r="AR43" s="530"/>
      <c r="AS43" s="530"/>
      <c r="AT43" s="530"/>
      <c r="AU43" s="528"/>
      <c r="AV43" s="528"/>
      <c r="AW43" s="528"/>
      <c r="AX43" s="528"/>
      <c r="AY43" s="530"/>
      <c r="AZ43" s="530"/>
      <c r="BA43" s="530"/>
      <c r="BB43" s="528"/>
      <c r="BC43" s="528"/>
      <c r="BD43" s="528"/>
    </row>
    <row r="44" spans="1:56" s="306" customFormat="1" ht="20.100000000000001" customHeight="1" x14ac:dyDescent="0.15">
      <c r="A44" s="411"/>
      <c r="B44" s="281" t="s">
        <v>309</v>
      </c>
      <c r="C44" s="388"/>
      <c r="D44" s="281" t="s">
        <v>310</v>
      </c>
      <c r="E44" s="1264" t="str">
        <f>IF(ISERROR(VLOOKUP(CONCATENATE($B$9,"_",C44),選手名簿!$A:$E,5,FALSE))=TRUE,"",VLOOKUP(CONCATENATE($B$9,"_",C44),選手名簿!$A:$E,5,FALSE))</f>
        <v/>
      </c>
      <c r="F44" s="1264"/>
      <c r="G44" s="1264"/>
      <c r="H44" s="1264"/>
      <c r="I44" s="1264"/>
      <c r="J44" s="281" t="s">
        <v>199</v>
      </c>
      <c r="K44" s="388"/>
      <c r="L44" s="281" t="s">
        <v>310</v>
      </c>
      <c r="M44" s="1264" t="str">
        <f>IF(ISERROR(VLOOKUP(CONCATENATE($B$9,"_",K44),選手名簿!$A:$E,5,FALSE))=TRUE,"",VLOOKUP(CONCATENATE($B$9,"_",K44),選手名簿!$A:$E,5,FALSE))</f>
        <v/>
      </c>
      <c r="N44" s="1264"/>
      <c r="O44" s="1264"/>
      <c r="P44" s="1264"/>
      <c r="Q44" s="1264"/>
      <c r="R44" s="281"/>
      <c r="S44" s="411"/>
      <c r="T44" s="281" t="s">
        <v>309</v>
      </c>
      <c r="U44" s="388"/>
      <c r="V44" s="281" t="s">
        <v>310</v>
      </c>
      <c r="W44" s="1264" t="str">
        <f>IF(ISERROR(VLOOKUP(CONCATENATE($W$9,"_",U44),選手名簿!$A:$E,5,FALSE))=TRUE,"",VLOOKUP(CONCATENATE($W$9,"_",U44),選手名簿!$A:$E,5,FALSE))</f>
        <v/>
      </c>
      <c r="X44" s="1264"/>
      <c r="Y44" s="1264"/>
      <c r="Z44" s="1264"/>
      <c r="AA44" s="1264"/>
      <c r="AB44" s="281" t="s">
        <v>199</v>
      </c>
      <c r="AC44" s="388"/>
      <c r="AD44" s="281" t="s">
        <v>310</v>
      </c>
      <c r="AE44" s="1264" t="str">
        <f>IF(ISERROR(VLOOKUP(CONCATENATE($W$9,"_",AC44),選手名簿!$A:$E,5,FALSE))=TRUE,"",VLOOKUP(CONCATENATE($W$9,"_",AC44),選手名簿!$A:$E,5,FALSE))</f>
        <v/>
      </c>
      <c r="AF44" s="1264"/>
      <c r="AG44" s="1264"/>
      <c r="AH44" s="1264"/>
      <c r="AI44" s="1264"/>
      <c r="AJ44" s="307"/>
      <c r="AK44" s="281"/>
      <c r="AL44" s="281"/>
      <c r="AN44" s="528"/>
      <c r="AO44" s="528"/>
      <c r="AP44" s="530"/>
      <c r="AQ44" s="530"/>
      <c r="AR44" s="530"/>
      <c r="AS44" s="530"/>
      <c r="AT44" s="530"/>
      <c r="AU44" s="528"/>
      <c r="AV44" s="528"/>
      <c r="AW44" s="528"/>
      <c r="AX44" s="528"/>
      <c r="AY44" s="530"/>
      <c r="AZ44" s="530"/>
      <c r="BA44" s="530"/>
      <c r="BB44" s="528"/>
      <c r="BC44" s="528"/>
      <c r="BD44" s="528"/>
    </row>
    <row r="45" spans="1:56" s="306" customFormat="1" ht="20.100000000000001" customHeight="1" x14ac:dyDescent="0.15">
      <c r="A45" s="411"/>
      <c r="B45" s="281" t="s">
        <v>309</v>
      </c>
      <c r="C45" s="388"/>
      <c r="D45" s="281" t="s">
        <v>310</v>
      </c>
      <c r="E45" s="1264" t="str">
        <f>IF(ISERROR(VLOOKUP(CONCATENATE($B$9,"_",C45),選手名簿!$A:$E,5,FALSE))=TRUE,"",VLOOKUP(CONCATENATE($B$9,"_",C45),選手名簿!$A:$E,5,FALSE))</f>
        <v/>
      </c>
      <c r="F45" s="1264"/>
      <c r="G45" s="1264"/>
      <c r="H45" s="1264"/>
      <c r="I45" s="1264"/>
      <c r="J45" s="281" t="s">
        <v>199</v>
      </c>
      <c r="K45" s="388"/>
      <c r="L45" s="281" t="s">
        <v>310</v>
      </c>
      <c r="M45" s="1264" t="str">
        <f>IF(ISERROR(VLOOKUP(CONCATENATE($B$9,"_",K45),選手名簿!$A:$E,5,FALSE))=TRUE,"",VLOOKUP(CONCATENATE($B$9,"_",K45),選手名簿!$A:$E,5,FALSE))</f>
        <v/>
      </c>
      <c r="N45" s="1264"/>
      <c r="O45" s="1264"/>
      <c r="P45" s="1264"/>
      <c r="Q45" s="1264"/>
      <c r="R45" s="281"/>
      <c r="S45" s="411"/>
      <c r="T45" s="281" t="s">
        <v>309</v>
      </c>
      <c r="U45" s="388"/>
      <c r="V45" s="281" t="s">
        <v>310</v>
      </c>
      <c r="W45" s="1264" t="str">
        <f>IF(ISERROR(VLOOKUP(CONCATENATE($W$9,"_",U45),選手名簿!$A:$E,5,FALSE))=TRUE,"",VLOOKUP(CONCATENATE($W$9,"_",U45),選手名簿!$A:$E,5,FALSE))</f>
        <v/>
      </c>
      <c r="X45" s="1264"/>
      <c r="Y45" s="1264"/>
      <c r="Z45" s="1264"/>
      <c r="AA45" s="1264"/>
      <c r="AB45" s="281" t="s">
        <v>199</v>
      </c>
      <c r="AC45" s="388"/>
      <c r="AD45" s="281" t="s">
        <v>310</v>
      </c>
      <c r="AE45" s="1264" t="str">
        <f>IF(ISERROR(VLOOKUP(CONCATENATE($W$9,"_",AC45),選手名簿!$A:$E,5,FALSE))=TRUE,"",VLOOKUP(CONCATENATE($W$9,"_",AC45),選手名簿!$A:$E,5,FALSE))</f>
        <v/>
      </c>
      <c r="AF45" s="1264"/>
      <c r="AG45" s="1264"/>
      <c r="AH45" s="1264"/>
      <c r="AI45" s="1264"/>
      <c r="AJ45" s="307"/>
      <c r="AK45" s="281"/>
      <c r="AL45" s="281"/>
      <c r="AN45" s="528"/>
      <c r="AO45" s="528"/>
      <c r="AP45" s="530"/>
      <c r="AQ45" s="530"/>
      <c r="AR45" s="530"/>
      <c r="AS45" s="530"/>
      <c r="AT45" s="530"/>
      <c r="AU45" s="528"/>
      <c r="AV45" s="528"/>
      <c r="AW45" s="528"/>
      <c r="AX45" s="528"/>
      <c r="AY45" s="530"/>
      <c r="AZ45" s="530"/>
      <c r="BA45" s="530"/>
      <c r="BB45" s="528"/>
      <c r="BC45" s="528"/>
      <c r="BD45" s="528"/>
    </row>
    <row r="46" spans="1:56" s="306" customFormat="1" ht="20.100000000000001" customHeight="1" x14ac:dyDescent="0.15">
      <c r="A46" s="411"/>
      <c r="B46" s="281" t="s">
        <v>309</v>
      </c>
      <c r="C46" s="388"/>
      <c r="D46" s="281" t="s">
        <v>310</v>
      </c>
      <c r="E46" s="1264" t="str">
        <f>IF(ISERROR(VLOOKUP(CONCATENATE($B$9,"_",C46),選手名簿!$A:$E,5,FALSE))=TRUE,"",VLOOKUP(CONCATENATE($B$9,"_",C46),選手名簿!$A:$E,5,FALSE))</f>
        <v/>
      </c>
      <c r="F46" s="1264"/>
      <c r="G46" s="1264"/>
      <c r="H46" s="1264"/>
      <c r="I46" s="1264"/>
      <c r="J46" s="281" t="s">
        <v>199</v>
      </c>
      <c r="K46" s="388"/>
      <c r="L46" s="281" t="s">
        <v>310</v>
      </c>
      <c r="M46" s="1264" t="str">
        <f>IF(ISERROR(VLOOKUP(CONCATENATE($B$9,"_",K46),選手名簿!$A:$E,5,FALSE))=TRUE,"",VLOOKUP(CONCATENATE($B$9,"_",K46),選手名簿!$A:$E,5,FALSE))</f>
        <v/>
      </c>
      <c r="N46" s="1264"/>
      <c r="O46" s="1264"/>
      <c r="P46" s="1264"/>
      <c r="Q46" s="1264"/>
      <c r="R46" s="281"/>
      <c r="S46" s="411"/>
      <c r="T46" s="281" t="s">
        <v>309</v>
      </c>
      <c r="U46" s="388"/>
      <c r="V46" s="281" t="s">
        <v>310</v>
      </c>
      <c r="W46" s="1264" t="str">
        <f>IF(ISERROR(VLOOKUP(CONCATENATE($W$9,"_",U46),選手名簿!$A:$E,5,FALSE))=TRUE,"",VLOOKUP(CONCATENATE($W$9,"_",U46),選手名簿!$A:$E,5,FALSE))</f>
        <v/>
      </c>
      <c r="X46" s="1264"/>
      <c r="Y46" s="1264"/>
      <c r="Z46" s="1264"/>
      <c r="AA46" s="1264"/>
      <c r="AB46" s="281" t="s">
        <v>199</v>
      </c>
      <c r="AC46" s="388"/>
      <c r="AD46" s="281" t="s">
        <v>310</v>
      </c>
      <c r="AE46" s="1264" t="str">
        <f>IF(ISERROR(VLOOKUP(CONCATENATE($W$9,"_",AC46),選手名簿!$A:$E,5,FALSE))=TRUE,"",VLOOKUP(CONCATENATE($W$9,"_",AC46),選手名簿!$A:$E,5,FALSE))</f>
        <v/>
      </c>
      <c r="AF46" s="1264"/>
      <c r="AG46" s="1264"/>
      <c r="AH46" s="1264"/>
      <c r="AI46" s="1264"/>
      <c r="AJ46" s="307"/>
      <c r="AK46" s="281"/>
      <c r="AL46" s="281"/>
      <c r="AN46" s="528"/>
      <c r="AO46" s="528"/>
      <c r="AP46" s="530"/>
      <c r="AQ46" s="530"/>
      <c r="AR46" s="530"/>
      <c r="AS46" s="530"/>
      <c r="AT46" s="530"/>
      <c r="AU46" s="528"/>
      <c r="AV46" s="528"/>
      <c r="AW46" s="528"/>
      <c r="AX46" s="528"/>
      <c r="AY46" s="530"/>
      <c r="AZ46" s="530"/>
      <c r="BA46" s="530"/>
      <c r="BB46" s="528"/>
      <c r="BC46" s="528"/>
      <c r="BD46" s="528"/>
    </row>
    <row r="47" spans="1:56" s="306" customFormat="1" ht="20.100000000000001" customHeight="1" thickBot="1" x14ac:dyDescent="0.2">
      <c r="A47" s="412"/>
      <c r="B47" s="331" t="s">
        <v>309</v>
      </c>
      <c r="C47" s="413"/>
      <c r="D47" s="331" t="s">
        <v>310</v>
      </c>
      <c r="E47" s="1334" t="str">
        <f>IF(ISERROR(VLOOKUP(CONCATENATE($B$9,"_",C47),選手名簿!$A:$E,5,FALSE))=TRUE,"",VLOOKUP(CONCATENATE($B$9,"_",C47),選手名簿!$A:$E,5,FALSE))</f>
        <v/>
      </c>
      <c r="F47" s="1334"/>
      <c r="G47" s="1334"/>
      <c r="H47" s="1334"/>
      <c r="I47" s="1334"/>
      <c r="J47" s="331" t="s">
        <v>199</v>
      </c>
      <c r="K47" s="413"/>
      <c r="L47" s="331" t="s">
        <v>310</v>
      </c>
      <c r="M47" s="1334" t="str">
        <f>IF(ISERROR(VLOOKUP(CONCATENATE($B$9,"_",K47),選手名簿!$A:$E,5,FALSE))=TRUE,"",VLOOKUP(CONCATENATE($B$9,"_",K47),選手名簿!$A:$E,5,FALSE))</f>
        <v/>
      </c>
      <c r="N47" s="1334"/>
      <c r="O47" s="1334"/>
      <c r="P47" s="1334"/>
      <c r="Q47" s="1334"/>
      <c r="R47" s="331"/>
      <c r="S47" s="412"/>
      <c r="T47" s="331" t="s">
        <v>309</v>
      </c>
      <c r="U47" s="413"/>
      <c r="V47" s="331" t="s">
        <v>310</v>
      </c>
      <c r="W47" s="1334" t="str">
        <f>IF(ISERROR(VLOOKUP(CONCATENATE($W$9,"_",U47),選手名簿!$A:$E,5,FALSE))=TRUE,"",VLOOKUP(CONCATENATE($W$9,"_",U47),選手名簿!$A:$E,5,FALSE))</f>
        <v/>
      </c>
      <c r="X47" s="1334"/>
      <c r="Y47" s="1334"/>
      <c r="Z47" s="1334"/>
      <c r="AA47" s="1334"/>
      <c r="AB47" s="331" t="s">
        <v>199</v>
      </c>
      <c r="AC47" s="413"/>
      <c r="AD47" s="331" t="s">
        <v>310</v>
      </c>
      <c r="AE47" s="1334" t="str">
        <f>IF(ISERROR(VLOOKUP(CONCATENATE($W$9,"_",AC47),選手名簿!$A:$E,5,FALSE))=TRUE,"",VLOOKUP(CONCATENATE($W$9,"_",AC47),選手名簿!$A:$E,5,FALSE))</f>
        <v/>
      </c>
      <c r="AF47" s="1334"/>
      <c r="AG47" s="1334"/>
      <c r="AH47" s="1334"/>
      <c r="AI47" s="1334"/>
      <c r="AJ47" s="333"/>
      <c r="AK47" s="281"/>
      <c r="AL47" s="281"/>
      <c r="AN47" s="528"/>
      <c r="AO47" s="528"/>
      <c r="AP47" s="530"/>
      <c r="AQ47" s="530"/>
      <c r="AR47" s="530"/>
      <c r="AS47" s="530"/>
      <c r="AT47" s="530"/>
      <c r="AU47" s="528"/>
      <c r="AV47" s="528"/>
      <c r="AW47" s="528"/>
      <c r="AX47" s="528"/>
      <c r="AY47" s="530"/>
      <c r="AZ47" s="530"/>
      <c r="BA47" s="530"/>
      <c r="BB47" s="528"/>
      <c r="BC47" s="528"/>
      <c r="BD47" s="528"/>
    </row>
    <row r="48" spans="1:56" s="281" customFormat="1" ht="36" customHeight="1" x14ac:dyDescent="0.15">
      <c r="A48" s="1285" t="s">
        <v>150</v>
      </c>
      <c r="B48" s="1320"/>
      <c r="C48" s="1320"/>
      <c r="D48" s="1320"/>
      <c r="E48" s="1320"/>
      <c r="F48" s="1320"/>
      <c r="G48" s="1259"/>
      <c r="H48" s="1286" t="s">
        <v>145</v>
      </c>
      <c r="I48" s="1259"/>
      <c r="J48" s="1286" t="s">
        <v>151</v>
      </c>
      <c r="K48" s="1259"/>
      <c r="L48" s="1320" t="s">
        <v>152</v>
      </c>
      <c r="M48" s="1259"/>
      <c r="N48" s="1286" t="s">
        <v>153</v>
      </c>
      <c r="O48" s="1259"/>
      <c r="P48" s="1286" t="s">
        <v>154</v>
      </c>
      <c r="Q48" s="1259"/>
      <c r="R48" s="1336" t="s">
        <v>155</v>
      </c>
      <c r="S48" s="1283"/>
      <c r="T48" s="1286" t="s">
        <v>154</v>
      </c>
      <c r="U48" s="1259"/>
      <c r="V48" s="1286" t="s">
        <v>153</v>
      </c>
      <c r="W48" s="1259"/>
      <c r="X48" s="1320" t="s">
        <v>152</v>
      </c>
      <c r="Y48" s="1259"/>
      <c r="Z48" s="1286" t="s">
        <v>151</v>
      </c>
      <c r="AA48" s="1320"/>
      <c r="AB48" s="1286" t="s">
        <v>145</v>
      </c>
      <c r="AC48" s="1259"/>
      <c r="AD48" s="1286" t="s">
        <v>150</v>
      </c>
      <c r="AE48" s="1320"/>
      <c r="AF48" s="1320"/>
      <c r="AG48" s="1320"/>
      <c r="AH48" s="1320"/>
      <c r="AI48" s="1320"/>
      <c r="AJ48" s="1326"/>
      <c r="AP48" s="530"/>
      <c r="AQ48" s="530"/>
      <c r="AR48" s="530"/>
      <c r="AS48" s="530"/>
      <c r="AT48" s="530"/>
      <c r="AX48" s="528"/>
      <c r="AY48" s="530"/>
      <c r="AZ48" s="530"/>
      <c r="BA48" s="530"/>
      <c r="BB48" s="528"/>
    </row>
    <row r="49" spans="1:54" s="281" customFormat="1" ht="20.100000000000001" customHeight="1" x14ac:dyDescent="0.15">
      <c r="A49" s="411"/>
      <c r="B49" s="388"/>
      <c r="C49" s="388"/>
      <c r="D49" s="388"/>
      <c r="E49" s="388"/>
      <c r="F49" s="388"/>
      <c r="G49" s="388"/>
      <c r="H49" s="1310">
        <f>SUM(J49:Q49)</f>
        <v>0</v>
      </c>
      <c r="I49" s="1310"/>
      <c r="J49" s="1337"/>
      <c r="K49" s="1337"/>
      <c r="L49" s="1338"/>
      <c r="M49" s="1339"/>
      <c r="N49" s="1340"/>
      <c r="O49" s="1339"/>
      <c r="P49" s="1340"/>
      <c r="Q49" s="1339"/>
      <c r="R49" s="295" t="s">
        <v>311</v>
      </c>
      <c r="S49" s="289" t="s">
        <v>312</v>
      </c>
      <c r="T49" s="1340"/>
      <c r="U49" s="1339"/>
      <c r="V49" s="1340"/>
      <c r="W49" s="1339"/>
      <c r="X49" s="1338"/>
      <c r="Y49" s="1339"/>
      <c r="Z49" s="1337"/>
      <c r="AA49" s="1337"/>
      <c r="AB49" s="1310">
        <f>SUM(T49:AA49)</f>
        <v>0</v>
      </c>
      <c r="AC49" s="1310"/>
      <c r="AD49" s="416"/>
      <c r="AE49" s="416"/>
      <c r="AF49" s="416"/>
      <c r="AG49" s="416"/>
      <c r="AH49" s="416"/>
      <c r="AI49" s="416"/>
      <c r="AJ49" s="417"/>
      <c r="AP49" s="530"/>
      <c r="AQ49" s="530"/>
      <c r="AR49" s="530"/>
      <c r="AS49" s="530"/>
      <c r="AT49" s="530"/>
      <c r="AX49" s="528"/>
      <c r="AY49" s="530"/>
      <c r="AZ49" s="530"/>
      <c r="BA49" s="530"/>
      <c r="BB49" s="528"/>
    </row>
    <row r="50" spans="1:54" s="281" customFormat="1" ht="20.100000000000001" customHeight="1" x14ac:dyDescent="0.15">
      <c r="A50" s="411"/>
      <c r="B50" s="388"/>
      <c r="C50" s="388"/>
      <c r="D50" s="388"/>
      <c r="E50" s="388"/>
      <c r="F50" s="388"/>
      <c r="G50" s="388"/>
      <c r="H50" s="1310">
        <f>SUM(J50:Q50)</f>
        <v>0</v>
      </c>
      <c r="I50" s="1310"/>
      <c r="J50" s="1337"/>
      <c r="K50" s="1337"/>
      <c r="L50" s="1338"/>
      <c r="M50" s="1339"/>
      <c r="N50" s="1340"/>
      <c r="O50" s="1339"/>
      <c r="P50" s="1340"/>
      <c r="Q50" s="1339"/>
      <c r="R50" s="295" t="s">
        <v>313</v>
      </c>
      <c r="S50" s="289" t="s">
        <v>312</v>
      </c>
      <c r="T50" s="1340"/>
      <c r="U50" s="1339"/>
      <c r="V50" s="1340"/>
      <c r="W50" s="1339"/>
      <c r="X50" s="1338"/>
      <c r="Y50" s="1339"/>
      <c r="Z50" s="1337"/>
      <c r="AA50" s="1337"/>
      <c r="AB50" s="1310">
        <f>SUM(T50:AA50)</f>
        <v>0</v>
      </c>
      <c r="AC50" s="1310"/>
      <c r="AD50" s="388"/>
      <c r="AE50" s="388"/>
      <c r="AF50" s="388"/>
      <c r="AG50" s="388"/>
      <c r="AH50" s="388"/>
      <c r="AI50" s="388"/>
      <c r="AJ50" s="389"/>
      <c r="AP50" s="530"/>
      <c r="AQ50" s="530"/>
      <c r="AR50" s="530"/>
      <c r="AS50" s="530"/>
      <c r="AT50" s="530"/>
      <c r="AX50" s="528"/>
      <c r="AY50" s="530"/>
      <c r="AZ50" s="530"/>
      <c r="BA50" s="530"/>
      <c r="BB50" s="528"/>
    </row>
    <row r="51" spans="1:54" s="281" customFormat="1" ht="20.100000000000001" customHeight="1" x14ac:dyDescent="0.15">
      <c r="A51" s="411"/>
      <c r="B51" s="388"/>
      <c r="C51" s="388"/>
      <c r="D51" s="388"/>
      <c r="E51" s="388"/>
      <c r="F51" s="388"/>
      <c r="G51" s="388"/>
      <c r="H51" s="1310">
        <f>SUM(J51:Q51)</f>
        <v>0</v>
      </c>
      <c r="I51" s="1310"/>
      <c r="J51" s="1337"/>
      <c r="K51" s="1337"/>
      <c r="L51" s="1338"/>
      <c r="M51" s="1339"/>
      <c r="N51" s="1340"/>
      <c r="O51" s="1339"/>
      <c r="P51" s="1340"/>
      <c r="Q51" s="1339"/>
      <c r="R51" s="295" t="s">
        <v>156</v>
      </c>
      <c r="S51" s="289" t="s">
        <v>314</v>
      </c>
      <c r="T51" s="1340"/>
      <c r="U51" s="1339"/>
      <c r="V51" s="1340"/>
      <c r="W51" s="1339"/>
      <c r="X51" s="1338"/>
      <c r="Y51" s="1339"/>
      <c r="Z51" s="1337"/>
      <c r="AA51" s="1337"/>
      <c r="AB51" s="1310">
        <f>SUM(T51:AA51)</f>
        <v>0</v>
      </c>
      <c r="AC51" s="1310"/>
      <c r="AD51" s="388"/>
      <c r="AE51" s="388"/>
      <c r="AF51" s="388"/>
      <c r="AG51" s="388"/>
      <c r="AH51" s="388"/>
      <c r="AI51" s="388"/>
      <c r="AJ51" s="389"/>
      <c r="AP51" s="530"/>
      <c r="AQ51" s="530"/>
      <c r="AR51" s="530"/>
      <c r="AS51" s="530"/>
      <c r="AT51" s="530"/>
      <c r="AX51" s="528"/>
      <c r="AY51" s="530"/>
      <c r="AZ51" s="530"/>
      <c r="BA51" s="530"/>
      <c r="BB51" s="528"/>
    </row>
    <row r="52" spans="1:54" s="281" customFormat="1" ht="20.100000000000001" customHeight="1" x14ac:dyDescent="0.15">
      <c r="A52" s="411"/>
      <c r="B52" s="388"/>
      <c r="C52" s="388"/>
      <c r="D52" s="388"/>
      <c r="E52" s="388"/>
      <c r="F52" s="388"/>
      <c r="G52" s="388"/>
      <c r="H52" s="1310">
        <f>SUM(J52:Q52)</f>
        <v>0</v>
      </c>
      <c r="I52" s="1310"/>
      <c r="J52" s="1337"/>
      <c r="K52" s="1337"/>
      <c r="L52" s="1338"/>
      <c r="M52" s="1339"/>
      <c r="N52" s="1340"/>
      <c r="O52" s="1339"/>
      <c r="P52" s="1340"/>
      <c r="Q52" s="1339"/>
      <c r="R52" s="295" t="s">
        <v>157</v>
      </c>
      <c r="S52" s="289" t="s">
        <v>314</v>
      </c>
      <c r="T52" s="1340"/>
      <c r="U52" s="1339"/>
      <c r="V52" s="1340"/>
      <c r="W52" s="1339"/>
      <c r="X52" s="1338"/>
      <c r="Y52" s="1339"/>
      <c r="Z52" s="1337"/>
      <c r="AA52" s="1337"/>
      <c r="AB52" s="1310">
        <f>SUM(T52:AA52)</f>
        <v>0</v>
      </c>
      <c r="AC52" s="1310"/>
      <c r="AD52" s="388"/>
      <c r="AE52" s="388"/>
      <c r="AF52" s="388"/>
      <c r="AG52" s="388"/>
      <c r="AH52" s="388"/>
      <c r="AI52" s="388"/>
      <c r="AJ52" s="389"/>
      <c r="AP52" s="530"/>
      <c r="AQ52" s="530"/>
      <c r="AR52" s="530"/>
      <c r="AS52" s="530"/>
      <c r="AT52" s="530"/>
      <c r="AX52" s="528"/>
      <c r="AY52" s="530"/>
      <c r="AZ52" s="530"/>
      <c r="BA52" s="530"/>
      <c r="BB52" s="528"/>
    </row>
    <row r="53" spans="1:54" s="281" customFormat="1" ht="20.100000000000001" customHeight="1" x14ac:dyDescent="0.15">
      <c r="A53" s="415"/>
      <c r="B53" s="390"/>
      <c r="C53" s="390"/>
      <c r="D53" s="390"/>
      <c r="E53" s="390"/>
      <c r="F53" s="390"/>
      <c r="G53" s="390"/>
      <c r="H53" s="1310">
        <f>SUM(J53:Q53)</f>
        <v>0</v>
      </c>
      <c r="I53" s="1310"/>
      <c r="J53" s="1337"/>
      <c r="K53" s="1337"/>
      <c r="L53" s="1338"/>
      <c r="M53" s="1339"/>
      <c r="N53" s="1340"/>
      <c r="O53" s="1339"/>
      <c r="P53" s="1340"/>
      <c r="Q53" s="1339"/>
      <c r="R53" s="295" t="s">
        <v>315</v>
      </c>
      <c r="S53" s="283" t="s">
        <v>312</v>
      </c>
      <c r="T53" s="1340"/>
      <c r="U53" s="1339"/>
      <c r="V53" s="1340"/>
      <c r="W53" s="1339"/>
      <c r="X53" s="1338"/>
      <c r="Y53" s="1339"/>
      <c r="Z53" s="1337"/>
      <c r="AA53" s="1337"/>
      <c r="AB53" s="1310">
        <f>SUM(T53:AA53)</f>
        <v>0</v>
      </c>
      <c r="AC53" s="1310"/>
      <c r="AD53" s="390"/>
      <c r="AE53" s="390"/>
      <c r="AF53" s="390"/>
      <c r="AG53" s="390"/>
      <c r="AH53" s="390"/>
      <c r="AI53" s="390"/>
      <c r="AJ53" s="391"/>
      <c r="AP53" s="530"/>
      <c r="AQ53" s="530"/>
      <c r="AR53" s="530"/>
      <c r="AS53" s="530"/>
      <c r="AT53" s="530"/>
      <c r="AX53" s="528"/>
      <c r="AY53" s="530"/>
      <c r="AZ53" s="530"/>
      <c r="BA53" s="530"/>
      <c r="BB53" s="528"/>
    </row>
    <row r="54" spans="1:54" s="281" customFormat="1" ht="20.100000000000001" customHeight="1" x14ac:dyDescent="0.15">
      <c r="A54" s="1341" t="s">
        <v>158</v>
      </c>
      <c r="B54" s="1312"/>
      <c r="C54" s="1288"/>
      <c r="D54" s="1311" t="s">
        <v>159</v>
      </c>
      <c r="E54" s="1288"/>
      <c r="F54" s="1311" t="s">
        <v>160</v>
      </c>
      <c r="G54" s="1312"/>
      <c r="H54" s="1312"/>
      <c r="I54" s="1312"/>
      <c r="J54" s="1312"/>
      <c r="K54" s="1312"/>
      <c r="L54" s="1312"/>
      <c r="M54" s="1312"/>
      <c r="N54" s="1312"/>
      <c r="O54" s="1312"/>
      <c r="P54" s="1312"/>
      <c r="Q54" s="1312"/>
      <c r="R54" s="1342"/>
      <c r="S54" s="1341" t="s">
        <v>158</v>
      </c>
      <c r="T54" s="1312"/>
      <c r="U54" s="1288"/>
      <c r="V54" s="1311" t="s">
        <v>159</v>
      </c>
      <c r="W54" s="1288"/>
      <c r="X54" s="1311" t="s">
        <v>160</v>
      </c>
      <c r="Y54" s="1312"/>
      <c r="Z54" s="1312"/>
      <c r="AA54" s="1312"/>
      <c r="AB54" s="1312"/>
      <c r="AC54" s="1312"/>
      <c r="AD54" s="1312"/>
      <c r="AE54" s="1312"/>
      <c r="AF54" s="1312"/>
      <c r="AG54" s="1312"/>
      <c r="AH54" s="1312"/>
      <c r="AI54" s="1312"/>
      <c r="AJ54" s="1342"/>
      <c r="AP54" s="530"/>
      <c r="AQ54" s="530"/>
      <c r="AR54" s="530"/>
      <c r="AS54" s="530"/>
      <c r="AT54" s="530"/>
      <c r="AX54" s="528"/>
      <c r="AY54" s="530"/>
      <c r="AZ54" s="530"/>
      <c r="BA54" s="530"/>
      <c r="BB54" s="528"/>
    </row>
    <row r="55" spans="1:54" s="281" customFormat="1" ht="20.100000000000001" customHeight="1" x14ac:dyDescent="0.15">
      <c r="A55" s="399"/>
      <c r="B55" s="406"/>
      <c r="C55" s="289" t="s">
        <v>149</v>
      </c>
      <c r="D55" s="1340"/>
      <c r="E55" s="1339"/>
      <c r="F55" s="1340"/>
      <c r="G55" s="1338"/>
      <c r="H55" s="1338"/>
      <c r="I55" s="1338"/>
      <c r="J55" s="1338"/>
      <c r="K55" s="1338"/>
      <c r="L55" s="1338"/>
      <c r="M55" s="1338"/>
      <c r="N55" s="1338"/>
      <c r="O55" s="1338"/>
      <c r="P55" s="1338"/>
      <c r="Q55" s="1338"/>
      <c r="R55" s="1343"/>
      <c r="S55" s="399"/>
      <c r="T55" s="406"/>
      <c r="U55" s="289" t="s">
        <v>149</v>
      </c>
      <c r="V55" s="1340"/>
      <c r="W55" s="1339"/>
      <c r="X55" s="1340"/>
      <c r="Y55" s="1338"/>
      <c r="Z55" s="1338"/>
      <c r="AA55" s="1338"/>
      <c r="AB55" s="1338"/>
      <c r="AC55" s="1338"/>
      <c r="AD55" s="1338"/>
      <c r="AE55" s="1338"/>
      <c r="AF55" s="1338"/>
      <c r="AG55" s="1338"/>
      <c r="AH55" s="1338"/>
      <c r="AI55" s="1338"/>
      <c r="AJ55" s="1343"/>
      <c r="AP55" s="530"/>
      <c r="AQ55" s="530"/>
      <c r="AR55" s="530"/>
      <c r="AS55" s="530"/>
      <c r="AT55" s="530"/>
      <c r="AX55" s="528"/>
      <c r="AY55" s="530"/>
      <c r="AZ55" s="530"/>
      <c r="BA55" s="530"/>
      <c r="BB55" s="528"/>
    </row>
    <row r="56" spans="1:54" s="281" customFormat="1" ht="20.100000000000001" customHeight="1" x14ac:dyDescent="0.15">
      <c r="A56" s="399"/>
      <c r="B56" s="406"/>
      <c r="C56" s="289" t="s">
        <v>149</v>
      </c>
      <c r="D56" s="1340"/>
      <c r="E56" s="1339"/>
      <c r="F56" s="1340"/>
      <c r="G56" s="1338"/>
      <c r="H56" s="1338"/>
      <c r="I56" s="1338"/>
      <c r="J56" s="1338"/>
      <c r="K56" s="1338"/>
      <c r="L56" s="1338"/>
      <c r="M56" s="1338"/>
      <c r="N56" s="1338"/>
      <c r="O56" s="1338"/>
      <c r="P56" s="1338"/>
      <c r="Q56" s="1338"/>
      <c r="R56" s="1343"/>
      <c r="S56" s="399"/>
      <c r="T56" s="406"/>
      <c r="U56" s="289" t="s">
        <v>149</v>
      </c>
      <c r="V56" s="1340"/>
      <c r="W56" s="1339"/>
      <c r="X56" s="1340"/>
      <c r="Y56" s="1338"/>
      <c r="Z56" s="1338"/>
      <c r="AA56" s="1338"/>
      <c r="AB56" s="1338"/>
      <c r="AC56" s="1338"/>
      <c r="AD56" s="1338"/>
      <c r="AE56" s="1338"/>
      <c r="AF56" s="1338"/>
      <c r="AG56" s="1338"/>
      <c r="AH56" s="1338"/>
      <c r="AI56" s="1338"/>
      <c r="AJ56" s="1343"/>
      <c r="AP56" s="530"/>
      <c r="AQ56" s="530"/>
      <c r="AR56" s="530"/>
      <c r="AS56" s="530"/>
      <c r="AT56" s="530"/>
      <c r="AX56" s="528"/>
      <c r="AY56" s="530"/>
      <c r="AZ56" s="530"/>
      <c r="BA56" s="530"/>
      <c r="BB56" s="528"/>
    </row>
    <row r="57" spans="1:54" s="281" customFormat="1" ht="20.100000000000001" customHeight="1" x14ac:dyDescent="0.15">
      <c r="A57" s="399"/>
      <c r="B57" s="406"/>
      <c r="C57" s="289" t="s">
        <v>149</v>
      </c>
      <c r="D57" s="1340"/>
      <c r="E57" s="1339"/>
      <c r="F57" s="1340"/>
      <c r="G57" s="1338"/>
      <c r="H57" s="1338"/>
      <c r="I57" s="1338"/>
      <c r="J57" s="1338"/>
      <c r="K57" s="1338"/>
      <c r="L57" s="1338"/>
      <c r="M57" s="1338"/>
      <c r="N57" s="1338"/>
      <c r="O57" s="1338"/>
      <c r="P57" s="1338"/>
      <c r="Q57" s="1338"/>
      <c r="R57" s="1343"/>
      <c r="S57" s="399"/>
      <c r="T57" s="406"/>
      <c r="U57" s="289" t="s">
        <v>149</v>
      </c>
      <c r="V57" s="1340"/>
      <c r="W57" s="1339"/>
      <c r="X57" s="1340"/>
      <c r="Y57" s="1338"/>
      <c r="Z57" s="1338"/>
      <c r="AA57" s="1338"/>
      <c r="AB57" s="1338"/>
      <c r="AC57" s="1338"/>
      <c r="AD57" s="1338"/>
      <c r="AE57" s="1338"/>
      <c r="AF57" s="1338"/>
      <c r="AG57" s="1338"/>
      <c r="AH57" s="1338"/>
      <c r="AI57" s="1338"/>
      <c r="AJ57" s="1343"/>
      <c r="AP57" s="530"/>
      <c r="AQ57" s="530"/>
      <c r="AR57" s="530"/>
      <c r="AS57" s="530"/>
      <c r="AT57" s="530"/>
      <c r="AX57" s="528"/>
      <c r="AY57" s="530"/>
      <c r="AZ57" s="530"/>
      <c r="BA57" s="530"/>
      <c r="BB57" s="528"/>
    </row>
    <row r="58" spans="1:54" s="281" customFormat="1" ht="20.100000000000001" customHeight="1" x14ac:dyDescent="0.15">
      <c r="A58" s="399"/>
      <c r="B58" s="406"/>
      <c r="C58" s="289" t="s">
        <v>149</v>
      </c>
      <c r="D58" s="1340"/>
      <c r="E58" s="1339"/>
      <c r="F58" s="1340"/>
      <c r="G58" s="1338"/>
      <c r="H58" s="1338"/>
      <c r="I58" s="1338"/>
      <c r="J58" s="1338"/>
      <c r="K58" s="1338"/>
      <c r="L58" s="1338"/>
      <c r="M58" s="1338"/>
      <c r="N58" s="1338"/>
      <c r="O58" s="1338"/>
      <c r="P58" s="1338"/>
      <c r="Q58" s="1338"/>
      <c r="R58" s="1343"/>
      <c r="S58" s="399"/>
      <c r="T58" s="406"/>
      <c r="U58" s="289" t="s">
        <v>149</v>
      </c>
      <c r="V58" s="1340"/>
      <c r="W58" s="1339"/>
      <c r="X58" s="1340"/>
      <c r="Y58" s="1338"/>
      <c r="Z58" s="1338"/>
      <c r="AA58" s="1338"/>
      <c r="AB58" s="1338"/>
      <c r="AC58" s="1338"/>
      <c r="AD58" s="1338"/>
      <c r="AE58" s="1338"/>
      <c r="AF58" s="1338"/>
      <c r="AG58" s="1338"/>
      <c r="AH58" s="1338"/>
      <c r="AI58" s="1338"/>
      <c r="AJ58" s="1343"/>
      <c r="AP58" s="530"/>
      <c r="AQ58" s="530"/>
      <c r="AR58" s="530"/>
      <c r="AS58" s="530"/>
      <c r="AT58" s="530"/>
      <c r="AX58" s="528"/>
      <c r="AY58" s="530"/>
      <c r="AZ58" s="530"/>
      <c r="BA58" s="530"/>
      <c r="BB58" s="528"/>
    </row>
    <row r="59" spans="1:54" s="281" customFormat="1" ht="20.100000000000001" customHeight="1" x14ac:dyDescent="0.15">
      <c r="A59" s="399"/>
      <c r="B59" s="406"/>
      <c r="C59" s="289" t="s">
        <v>149</v>
      </c>
      <c r="D59" s="1340"/>
      <c r="E59" s="1339"/>
      <c r="F59" s="1340"/>
      <c r="G59" s="1338"/>
      <c r="H59" s="1338"/>
      <c r="I59" s="1338"/>
      <c r="J59" s="1338"/>
      <c r="K59" s="1338"/>
      <c r="L59" s="1338"/>
      <c r="M59" s="1338"/>
      <c r="N59" s="1338"/>
      <c r="O59" s="1338"/>
      <c r="P59" s="1338"/>
      <c r="Q59" s="1338"/>
      <c r="R59" s="1343"/>
      <c r="S59" s="399"/>
      <c r="T59" s="406"/>
      <c r="U59" s="289" t="s">
        <v>149</v>
      </c>
      <c r="V59" s="1340"/>
      <c r="W59" s="1339"/>
      <c r="X59" s="1340"/>
      <c r="Y59" s="1338"/>
      <c r="Z59" s="1338"/>
      <c r="AA59" s="1338"/>
      <c r="AB59" s="1338"/>
      <c r="AC59" s="1338"/>
      <c r="AD59" s="1338"/>
      <c r="AE59" s="1338"/>
      <c r="AF59" s="1338"/>
      <c r="AG59" s="1338"/>
      <c r="AH59" s="1338"/>
      <c r="AI59" s="1338"/>
      <c r="AJ59" s="1343"/>
      <c r="AP59" s="530"/>
      <c r="AQ59" s="530"/>
      <c r="AR59" s="530"/>
      <c r="AS59" s="530"/>
      <c r="AT59" s="530"/>
      <c r="AX59" s="528"/>
      <c r="AY59" s="530"/>
      <c r="AZ59" s="530"/>
      <c r="BA59" s="530"/>
      <c r="BB59" s="528"/>
    </row>
    <row r="60" spans="1:54" s="281" customFormat="1" ht="20.100000000000001" customHeight="1" x14ac:dyDescent="0.15">
      <c r="A60" s="399"/>
      <c r="B60" s="406"/>
      <c r="C60" s="289" t="s">
        <v>149</v>
      </c>
      <c r="D60" s="1340"/>
      <c r="E60" s="1339"/>
      <c r="F60" s="1340"/>
      <c r="G60" s="1338"/>
      <c r="H60" s="1338"/>
      <c r="I60" s="1338"/>
      <c r="J60" s="1338"/>
      <c r="K60" s="1338"/>
      <c r="L60" s="1338"/>
      <c r="M60" s="1338"/>
      <c r="N60" s="1338"/>
      <c r="O60" s="1338"/>
      <c r="P60" s="1338"/>
      <c r="Q60" s="1338"/>
      <c r="R60" s="1343"/>
      <c r="S60" s="399"/>
      <c r="T60" s="406"/>
      <c r="U60" s="289" t="s">
        <v>149</v>
      </c>
      <c r="V60" s="1340"/>
      <c r="W60" s="1339"/>
      <c r="X60" s="1340"/>
      <c r="Y60" s="1338"/>
      <c r="Z60" s="1338"/>
      <c r="AA60" s="1338"/>
      <c r="AB60" s="1338"/>
      <c r="AC60" s="1338"/>
      <c r="AD60" s="1338"/>
      <c r="AE60" s="1338"/>
      <c r="AF60" s="1338"/>
      <c r="AG60" s="1338"/>
      <c r="AH60" s="1338"/>
      <c r="AI60" s="1338"/>
      <c r="AJ60" s="1343"/>
      <c r="AP60" s="530"/>
      <c r="AQ60" s="530"/>
      <c r="AR60" s="530"/>
      <c r="AS60" s="530"/>
      <c r="AT60" s="530"/>
      <c r="AX60" s="528"/>
      <c r="AY60" s="530"/>
      <c r="AZ60" s="530"/>
      <c r="BA60" s="530"/>
      <c r="BB60" s="528"/>
    </row>
    <row r="61" spans="1:54" s="281" customFormat="1" ht="20.100000000000001" customHeight="1" thickBot="1" x14ac:dyDescent="0.2">
      <c r="A61" s="334" t="s">
        <v>316</v>
      </c>
      <c r="B61" s="335"/>
      <c r="C61" s="336"/>
      <c r="D61" s="1344" t="s">
        <v>161</v>
      </c>
      <c r="E61" s="1344"/>
      <c r="F61" s="1344"/>
      <c r="G61" s="336"/>
      <c r="H61" s="1344" t="s">
        <v>317</v>
      </c>
      <c r="I61" s="1344"/>
      <c r="J61" s="336" t="s">
        <v>318</v>
      </c>
      <c r="K61" s="336"/>
      <c r="L61" s="1344" t="s">
        <v>319</v>
      </c>
      <c r="M61" s="1344"/>
      <c r="N61" s="1344"/>
      <c r="O61" s="336" t="s">
        <v>307</v>
      </c>
      <c r="P61" s="336"/>
      <c r="Q61" s="1344" t="s">
        <v>162</v>
      </c>
      <c r="R61" s="1344"/>
      <c r="S61" s="336" t="s">
        <v>320</v>
      </c>
      <c r="T61" s="336"/>
      <c r="U61" s="1344" t="s">
        <v>163</v>
      </c>
      <c r="V61" s="1344"/>
      <c r="W61" s="336" t="s">
        <v>304</v>
      </c>
      <c r="X61" s="336"/>
      <c r="Y61" s="1344" t="s">
        <v>322</v>
      </c>
      <c r="Z61" s="1344"/>
      <c r="AA61" s="1344"/>
      <c r="AB61" s="336" t="s">
        <v>323</v>
      </c>
      <c r="AC61" s="336"/>
      <c r="AD61" s="1344" t="s">
        <v>324</v>
      </c>
      <c r="AE61" s="1344"/>
      <c r="AF61" s="336" t="s">
        <v>325</v>
      </c>
      <c r="AG61" s="336"/>
      <c r="AH61" s="336"/>
      <c r="AI61" s="336"/>
      <c r="AJ61" s="337"/>
      <c r="AP61" s="530"/>
      <c r="AQ61" s="530"/>
      <c r="AR61" s="530"/>
      <c r="AS61" s="530"/>
      <c r="AT61" s="530"/>
      <c r="AX61" s="528"/>
      <c r="AY61" s="530"/>
      <c r="AZ61" s="530"/>
      <c r="BA61" s="530"/>
      <c r="BB61" s="528"/>
    </row>
    <row r="62" spans="1:54" ht="18.75" hidden="1" customHeight="1" thickBot="1" x14ac:dyDescent="0.2">
      <c r="A62" s="529"/>
      <c r="B62" s="529"/>
      <c r="C62" s="529"/>
      <c r="D62" s="529"/>
      <c r="E62" s="529"/>
      <c r="F62" s="529"/>
      <c r="G62" s="529"/>
      <c r="H62" s="529"/>
      <c r="I62" s="529"/>
      <c r="J62" s="529"/>
      <c r="K62" s="529"/>
      <c r="L62" s="529"/>
      <c r="M62" s="529"/>
      <c r="N62" s="529"/>
      <c r="O62" s="529"/>
      <c r="P62" s="529"/>
      <c r="Q62" s="529"/>
      <c r="R62" s="529"/>
      <c r="S62" s="529"/>
      <c r="T62" s="529"/>
      <c r="U62" s="529"/>
      <c r="V62" s="529"/>
      <c r="W62" s="529"/>
      <c r="X62" s="529"/>
      <c r="Y62" s="529"/>
      <c r="Z62" s="529"/>
      <c r="AA62" s="529"/>
      <c r="AB62" s="529"/>
      <c r="AC62" s="529"/>
      <c r="AD62" s="529"/>
      <c r="AE62" s="529"/>
      <c r="AF62" s="529"/>
      <c r="AG62" s="529"/>
      <c r="AH62" s="529"/>
      <c r="AI62" s="529"/>
      <c r="AJ62" s="532"/>
    </row>
    <row r="63" spans="1:54" s="306" customFormat="1" ht="20.100000000000001" hidden="1" customHeight="1" x14ac:dyDescent="0.15">
      <c r="A63" s="1345" t="s">
        <v>164</v>
      </c>
      <c r="B63" s="1346"/>
      <c r="C63" s="1346"/>
      <c r="D63" s="1346"/>
      <c r="E63" s="338" t="s">
        <v>240</v>
      </c>
      <c r="F63" s="1346"/>
      <c r="G63" s="1346"/>
      <c r="H63" s="1346"/>
      <c r="I63" s="1346"/>
      <c r="J63" s="1346"/>
      <c r="K63" s="338" t="s">
        <v>241</v>
      </c>
      <c r="L63" s="338"/>
      <c r="M63" s="1346" t="s">
        <v>328</v>
      </c>
      <c r="N63" s="1346"/>
      <c r="O63" s="1346"/>
      <c r="P63" s="1346"/>
      <c r="Q63" s="1346"/>
      <c r="R63" s="338" t="s">
        <v>240</v>
      </c>
      <c r="S63" s="1346" t="s">
        <v>1</v>
      </c>
      <c r="T63" s="1346"/>
      <c r="U63" s="1346"/>
      <c r="V63" s="1346"/>
      <c r="W63" s="1346"/>
      <c r="X63" s="1346"/>
      <c r="Y63" s="1346"/>
      <c r="Z63" s="1346"/>
      <c r="AA63" s="1346"/>
      <c r="AB63" s="1346"/>
      <c r="AC63" s="1346"/>
      <c r="AD63" s="1346"/>
      <c r="AE63" s="1346"/>
      <c r="AF63" s="1346"/>
      <c r="AG63" s="1346"/>
      <c r="AH63" s="1346"/>
      <c r="AI63" s="338" t="s">
        <v>329</v>
      </c>
      <c r="AJ63" s="339"/>
      <c r="AP63" s="530"/>
      <c r="AQ63" s="530"/>
      <c r="AR63" s="530"/>
      <c r="AS63" s="530"/>
      <c r="AT63" s="530"/>
      <c r="AX63" s="528"/>
      <c r="AY63" s="530"/>
      <c r="AZ63" s="530"/>
      <c r="BA63" s="530"/>
      <c r="BB63" s="528"/>
    </row>
    <row r="64" spans="1:54" ht="20.100000000000001" hidden="1" customHeight="1" x14ac:dyDescent="0.15">
      <c r="A64" s="1347"/>
      <c r="B64" s="1348"/>
      <c r="C64" s="1348"/>
      <c r="D64" s="1348"/>
      <c r="E64" s="1348"/>
      <c r="F64" s="1348"/>
      <c r="G64" s="1348"/>
      <c r="H64" s="1348"/>
      <c r="I64" s="1348"/>
      <c r="J64" s="1348"/>
      <c r="K64" s="1348"/>
      <c r="L64" s="1348"/>
      <c r="M64" s="1348"/>
      <c r="N64" s="1348"/>
      <c r="O64" s="1348"/>
      <c r="P64" s="1348"/>
      <c r="Q64" s="1348"/>
      <c r="R64" s="1348"/>
      <c r="S64" s="1348"/>
      <c r="T64" s="1348"/>
      <c r="U64" s="1348"/>
      <c r="V64" s="1348"/>
      <c r="W64" s="1348"/>
      <c r="X64" s="1348"/>
      <c r="Y64" s="1348"/>
      <c r="Z64" s="1348"/>
      <c r="AA64" s="1348"/>
      <c r="AB64" s="1348"/>
      <c r="AC64" s="1348"/>
      <c r="AD64" s="1348"/>
      <c r="AE64" s="1348"/>
      <c r="AF64" s="1348"/>
      <c r="AG64" s="1348"/>
      <c r="AH64" s="1348"/>
      <c r="AI64" s="1348"/>
      <c r="AJ64" s="1349"/>
    </row>
    <row r="65" spans="1:36" ht="20.100000000000001" hidden="1" customHeight="1" x14ac:dyDescent="0.15">
      <c r="A65" s="1350"/>
      <c r="B65" s="1351"/>
      <c r="C65" s="1351"/>
      <c r="D65" s="1351"/>
      <c r="E65" s="1351"/>
      <c r="F65" s="1351"/>
      <c r="G65" s="1351"/>
      <c r="H65" s="1351"/>
      <c r="I65" s="1351"/>
      <c r="J65" s="1351"/>
      <c r="K65" s="1351"/>
      <c r="L65" s="1351"/>
      <c r="M65" s="1351"/>
      <c r="N65" s="1351"/>
      <c r="O65" s="1351"/>
      <c r="P65" s="1351"/>
      <c r="Q65" s="1351"/>
      <c r="R65" s="1351"/>
      <c r="S65" s="1351"/>
      <c r="T65" s="1351"/>
      <c r="U65" s="1351"/>
      <c r="V65" s="1351"/>
      <c r="W65" s="1351"/>
      <c r="X65" s="1351"/>
      <c r="Y65" s="1351"/>
      <c r="Z65" s="1351"/>
      <c r="AA65" s="1351"/>
      <c r="AB65" s="1351"/>
      <c r="AC65" s="1351"/>
      <c r="AD65" s="1351"/>
      <c r="AE65" s="1351"/>
      <c r="AF65" s="1351"/>
      <c r="AG65" s="1351"/>
      <c r="AH65" s="1351"/>
      <c r="AI65" s="1351"/>
      <c r="AJ65" s="1352"/>
    </row>
    <row r="66" spans="1:36" ht="20.100000000000001" hidden="1" customHeight="1" x14ac:dyDescent="0.15">
      <c r="A66" s="1350"/>
      <c r="B66" s="1351"/>
      <c r="C66" s="1351"/>
      <c r="D66" s="1351"/>
      <c r="E66" s="1351"/>
      <c r="F66" s="1351"/>
      <c r="G66" s="1351"/>
      <c r="H66" s="1351"/>
      <c r="I66" s="1351"/>
      <c r="J66" s="1351"/>
      <c r="K66" s="1351"/>
      <c r="L66" s="1351"/>
      <c r="M66" s="1351"/>
      <c r="N66" s="1351"/>
      <c r="O66" s="1351"/>
      <c r="P66" s="1351"/>
      <c r="Q66" s="1351"/>
      <c r="R66" s="1351"/>
      <c r="S66" s="1351"/>
      <c r="T66" s="1351"/>
      <c r="U66" s="1351"/>
      <c r="V66" s="1351"/>
      <c r="W66" s="1351"/>
      <c r="X66" s="1351"/>
      <c r="Y66" s="1351"/>
      <c r="Z66" s="1351"/>
      <c r="AA66" s="1351"/>
      <c r="AB66" s="1351"/>
      <c r="AC66" s="1351"/>
      <c r="AD66" s="1351"/>
      <c r="AE66" s="1351"/>
      <c r="AF66" s="1351"/>
      <c r="AG66" s="1351"/>
      <c r="AH66" s="1351"/>
      <c r="AI66" s="1351"/>
      <c r="AJ66" s="1352"/>
    </row>
    <row r="67" spans="1:36" ht="20.100000000000001" hidden="1" customHeight="1" x14ac:dyDescent="0.15">
      <c r="A67" s="1350"/>
      <c r="B67" s="1351"/>
      <c r="C67" s="1351"/>
      <c r="D67" s="1351"/>
      <c r="E67" s="1351"/>
      <c r="F67" s="1351"/>
      <c r="G67" s="1351"/>
      <c r="H67" s="1351"/>
      <c r="I67" s="1351"/>
      <c r="J67" s="1351"/>
      <c r="K67" s="1351"/>
      <c r="L67" s="1351"/>
      <c r="M67" s="1351"/>
      <c r="N67" s="1351"/>
      <c r="O67" s="1351"/>
      <c r="P67" s="1351"/>
      <c r="Q67" s="1351"/>
      <c r="R67" s="1351"/>
      <c r="S67" s="1351"/>
      <c r="T67" s="1351"/>
      <c r="U67" s="1351"/>
      <c r="V67" s="1351"/>
      <c r="W67" s="1351"/>
      <c r="X67" s="1351"/>
      <c r="Y67" s="1351"/>
      <c r="Z67" s="1351"/>
      <c r="AA67" s="1351"/>
      <c r="AB67" s="1351"/>
      <c r="AC67" s="1351"/>
      <c r="AD67" s="1351"/>
      <c r="AE67" s="1351"/>
      <c r="AF67" s="1351"/>
      <c r="AG67" s="1351"/>
      <c r="AH67" s="1351"/>
      <c r="AI67" s="1351"/>
      <c r="AJ67" s="1352"/>
    </row>
    <row r="68" spans="1:36" ht="20.100000000000001" hidden="1" customHeight="1" x14ac:dyDescent="0.15">
      <c r="A68" s="1350"/>
      <c r="B68" s="1351"/>
      <c r="C68" s="1351"/>
      <c r="D68" s="1351"/>
      <c r="E68" s="1351"/>
      <c r="F68" s="1351"/>
      <c r="G68" s="1351"/>
      <c r="H68" s="1351"/>
      <c r="I68" s="1351"/>
      <c r="J68" s="1351"/>
      <c r="K68" s="1351"/>
      <c r="L68" s="1351"/>
      <c r="M68" s="1351"/>
      <c r="N68" s="1351"/>
      <c r="O68" s="1351"/>
      <c r="P68" s="1351"/>
      <c r="Q68" s="1351"/>
      <c r="R68" s="1351"/>
      <c r="S68" s="1351"/>
      <c r="T68" s="1351"/>
      <c r="U68" s="1351"/>
      <c r="V68" s="1351"/>
      <c r="W68" s="1351"/>
      <c r="X68" s="1351"/>
      <c r="Y68" s="1351"/>
      <c r="Z68" s="1351"/>
      <c r="AA68" s="1351"/>
      <c r="AB68" s="1351"/>
      <c r="AC68" s="1351"/>
      <c r="AD68" s="1351"/>
      <c r="AE68" s="1351"/>
      <c r="AF68" s="1351"/>
      <c r="AG68" s="1351"/>
      <c r="AH68" s="1351"/>
      <c r="AI68" s="1351"/>
      <c r="AJ68" s="1352"/>
    </row>
    <row r="69" spans="1:36" ht="20.100000000000001" hidden="1" customHeight="1" x14ac:dyDescent="0.15">
      <c r="A69" s="1350"/>
      <c r="B69" s="1351"/>
      <c r="C69" s="1351"/>
      <c r="D69" s="1351"/>
      <c r="E69" s="1351"/>
      <c r="F69" s="1351"/>
      <c r="G69" s="1351"/>
      <c r="H69" s="1351"/>
      <c r="I69" s="1351"/>
      <c r="J69" s="1351"/>
      <c r="K69" s="1351"/>
      <c r="L69" s="1351"/>
      <c r="M69" s="1351"/>
      <c r="N69" s="1351"/>
      <c r="O69" s="1351"/>
      <c r="P69" s="1351"/>
      <c r="Q69" s="1351"/>
      <c r="R69" s="1351"/>
      <c r="S69" s="1351"/>
      <c r="T69" s="1351"/>
      <c r="U69" s="1351"/>
      <c r="V69" s="1351"/>
      <c r="W69" s="1351"/>
      <c r="X69" s="1351"/>
      <c r="Y69" s="1351"/>
      <c r="Z69" s="1351"/>
      <c r="AA69" s="1351"/>
      <c r="AB69" s="1351"/>
      <c r="AC69" s="1351"/>
      <c r="AD69" s="1351"/>
      <c r="AE69" s="1351"/>
      <c r="AF69" s="1351"/>
      <c r="AG69" s="1351"/>
      <c r="AH69" s="1351"/>
      <c r="AI69" s="1351"/>
      <c r="AJ69" s="1352"/>
    </row>
    <row r="70" spans="1:36" ht="20.100000000000001" hidden="1" customHeight="1" thickBot="1" x14ac:dyDescent="0.2">
      <c r="A70" s="1353"/>
      <c r="B70" s="1354"/>
      <c r="C70" s="1354"/>
      <c r="D70" s="1354"/>
      <c r="E70" s="1354"/>
      <c r="F70" s="1354"/>
      <c r="G70" s="1354"/>
      <c r="H70" s="1354"/>
      <c r="I70" s="1354"/>
      <c r="J70" s="1354"/>
      <c r="K70" s="1354"/>
      <c r="L70" s="1354"/>
      <c r="M70" s="1354"/>
      <c r="N70" s="1354"/>
      <c r="O70" s="1354"/>
      <c r="P70" s="1354"/>
      <c r="Q70" s="1354"/>
      <c r="R70" s="1354"/>
      <c r="S70" s="1354"/>
      <c r="T70" s="1354"/>
      <c r="U70" s="1354"/>
      <c r="V70" s="1354"/>
      <c r="W70" s="1354"/>
      <c r="X70" s="1354"/>
      <c r="Y70" s="1354"/>
      <c r="Z70" s="1354"/>
      <c r="AA70" s="1354"/>
      <c r="AB70" s="1354"/>
      <c r="AC70" s="1354"/>
      <c r="AD70" s="1354"/>
      <c r="AE70" s="1354"/>
      <c r="AF70" s="1354"/>
      <c r="AG70" s="1354"/>
      <c r="AH70" s="1354"/>
      <c r="AI70" s="1354"/>
      <c r="AJ70" s="1355"/>
    </row>
    <row r="71" spans="1:36" ht="20.100000000000001" customHeight="1" x14ac:dyDescent="0.15">
      <c r="A71" s="1366" t="s">
        <v>426</v>
      </c>
      <c r="B71" s="1366"/>
      <c r="C71" s="1366"/>
      <c r="D71" s="1366"/>
      <c r="E71" s="1366"/>
      <c r="F71" s="1366"/>
      <c r="G71" s="1366"/>
      <c r="H71" s="1366"/>
      <c r="I71" s="1366"/>
      <c r="J71" s="1366"/>
      <c r="K71" s="1366"/>
      <c r="L71" s="1366"/>
      <c r="M71" s="1366"/>
      <c r="N71" s="1366"/>
      <c r="O71" s="1366"/>
      <c r="P71" s="1366"/>
      <c r="Q71" s="1366"/>
      <c r="R71" s="1366"/>
      <c r="S71" s="1366"/>
      <c r="T71" s="1366"/>
      <c r="U71" s="1366"/>
      <c r="V71" s="1366"/>
      <c r="W71" s="1366"/>
      <c r="X71" s="1366"/>
      <c r="Y71" s="1366"/>
      <c r="Z71" s="1366"/>
      <c r="AA71" s="1366"/>
      <c r="AB71" s="1366"/>
      <c r="AC71" s="1366"/>
      <c r="AD71" s="1366"/>
      <c r="AE71" s="1366"/>
      <c r="AF71" s="1366"/>
      <c r="AG71" s="1366"/>
      <c r="AH71" s="1366"/>
      <c r="AI71" s="1366"/>
      <c r="AJ71" s="1366"/>
    </row>
    <row r="72" spans="1:36" ht="20.100000000000001" customHeight="1" x14ac:dyDescent="0.15">
      <c r="A72" s="1367" t="s">
        <v>427</v>
      </c>
      <c r="B72" s="1367"/>
      <c r="C72" s="1367"/>
      <c r="D72" s="1367"/>
      <c r="E72" s="1367"/>
      <c r="F72" s="1367"/>
      <c r="G72" s="1367"/>
      <c r="H72" s="1367"/>
      <c r="I72" s="1367"/>
      <c r="J72" s="1367"/>
      <c r="K72" s="1367"/>
      <c r="L72" s="1367"/>
      <c r="M72" s="1367"/>
      <c r="N72" s="1367"/>
      <c r="O72" s="1367"/>
      <c r="P72" s="1367"/>
      <c r="Q72" s="1367"/>
      <c r="R72" s="1367"/>
      <c r="S72" s="1367"/>
      <c r="T72" s="1367"/>
      <c r="U72" s="1367"/>
      <c r="V72" s="1367"/>
      <c r="W72" s="1367"/>
      <c r="X72" s="1367"/>
      <c r="Y72" s="1367"/>
      <c r="Z72" s="1367"/>
      <c r="AA72" s="1367"/>
      <c r="AB72" s="1367"/>
      <c r="AC72" s="1367"/>
      <c r="AD72" s="1367"/>
      <c r="AE72" s="1367"/>
      <c r="AF72" s="1367"/>
      <c r="AG72" s="1367"/>
      <c r="AH72" s="1367"/>
      <c r="AI72" s="1367"/>
      <c r="AJ72" s="1367"/>
    </row>
    <row r="74" spans="1:36" s="340" customFormat="1" ht="17.25" x14ac:dyDescent="0.15">
      <c r="G74" s="1368" t="s">
        <v>330</v>
      </c>
      <c r="H74" s="1368"/>
      <c r="I74" s="1368"/>
      <c r="J74" s="1368"/>
      <c r="K74" s="1368"/>
      <c r="L74" s="1368"/>
      <c r="M74" s="1368"/>
      <c r="N74" s="1368" t="s">
        <v>165</v>
      </c>
      <c r="O74" s="1368"/>
      <c r="P74" s="1368"/>
      <c r="Q74" s="1368"/>
      <c r="R74" s="1368"/>
      <c r="S74" s="1368"/>
      <c r="T74" s="1368"/>
      <c r="U74" s="1327" t="s">
        <v>416</v>
      </c>
      <c r="V74" s="1328"/>
      <c r="W74" s="1328"/>
      <c r="X74" s="1328"/>
      <c r="Y74" s="1328"/>
      <c r="Z74" s="1328"/>
      <c r="AA74" s="1329"/>
      <c r="AB74" s="1327" t="s">
        <v>166</v>
      </c>
      <c r="AC74" s="1328"/>
      <c r="AD74" s="1328"/>
      <c r="AE74" s="1328"/>
      <c r="AF74" s="1328"/>
      <c r="AG74" s="1328"/>
      <c r="AH74" s="1328"/>
      <c r="AI74" s="1328"/>
      <c r="AJ74" s="1329"/>
    </row>
    <row r="75" spans="1:36" s="193" customFormat="1" x14ac:dyDescent="0.15">
      <c r="G75" s="1356"/>
      <c r="H75" s="1356"/>
      <c r="I75" s="1356"/>
      <c r="J75" s="1356"/>
      <c r="K75" s="1356"/>
      <c r="L75" s="1356"/>
      <c r="M75" s="1356"/>
      <c r="N75" s="1356"/>
      <c r="O75" s="1356"/>
      <c r="P75" s="1356"/>
      <c r="Q75" s="1356"/>
      <c r="R75" s="1356"/>
      <c r="S75" s="1356"/>
      <c r="T75" s="1356"/>
      <c r="U75" s="1357"/>
      <c r="V75" s="1358"/>
      <c r="W75" s="1358"/>
      <c r="X75" s="1358"/>
      <c r="Y75" s="1358"/>
      <c r="Z75" s="1358"/>
      <c r="AA75" s="1359"/>
      <c r="AB75" s="1357"/>
      <c r="AC75" s="1358"/>
      <c r="AD75" s="1358"/>
      <c r="AE75" s="1358"/>
      <c r="AF75" s="1358"/>
      <c r="AG75" s="1358"/>
      <c r="AH75" s="1358"/>
      <c r="AI75" s="1358"/>
      <c r="AJ75" s="1359"/>
    </row>
    <row r="76" spans="1:36" s="193" customFormat="1" x14ac:dyDescent="0.15">
      <c r="G76" s="1356"/>
      <c r="H76" s="1356"/>
      <c r="I76" s="1356"/>
      <c r="J76" s="1356"/>
      <c r="K76" s="1356"/>
      <c r="L76" s="1356"/>
      <c r="M76" s="1356"/>
      <c r="N76" s="1356"/>
      <c r="O76" s="1356"/>
      <c r="P76" s="1356"/>
      <c r="Q76" s="1356"/>
      <c r="R76" s="1356"/>
      <c r="S76" s="1356"/>
      <c r="T76" s="1356"/>
      <c r="U76" s="1360"/>
      <c r="V76" s="1361"/>
      <c r="W76" s="1361"/>
      <c r="X76" s="1361"/>
      <c r="Y76" s="1361"/>
      <c r="Z76" s="1361"/>
      <c r="AA76" s="1362"/>
      <c r="AB76" s="1360"/>
      <c r="AC76" s="1361"/>
      <c r="AD76" s="1361"/>
      <c r="AE76" s="1361"/>
      <c r="AF76" s="1361"/>
      <c r="AG76" s="1361"/>
      <c r="AH76" s="1361"/>
      <c r="AI76" s="1361"/>
      <c r="AJ76" s="1362"/>
    </row>
    <row r="77" spans="1:36" s="193" customFormat="1" x14ac:dyDescent="0.15">
      <c r="G77" s="1356"/>
      <c r="H77" s="1356"/>
      <c r="I77" s="1356"/>
      <c r="J77" s="1356"/>
      <c r="K77" s="1356"/>
      <c r="L77" s="1356"/>
      <c r="M77" s="1356"/>
      <c r="N77" s="1356"/>
      <c r="O77" s="1356"/>
      <c r="P77" s="1356"/>
      <c r="Q77" s="1356"/>
      <c r="R77" s="1356"/>
      <c r="S77" s="1356"/>
      <c r="T77" s="1356"/>
      <c r="U77" s="1363"/>
      <c r="V77" s="1364"/>
      <c r="W77" s="1364"/>
      <c r="X77" s="1364"/>
      <c r="Y77" s="1364"/>
      <c r="Z77" s="1364"/>
      <c r="AA77" s="1365"/>
      <c r="AB77" s="1363"/>
      <c r="AC77" s="1364"/>
      <c r="AD77" s="1364"/>
      <c r="AE77" s="1364"/>
      <c r="AF77" s="1364"/>
      <c r="AG77" s="1364"/>
      <c r="AH77" s="1364"/>
      <c r="AI77" s="1364"/>
      <c r="AJ77" s="1365"/>
    </row>
  </sheetData>
  <mergeCells count="284">
    <mergeCell ref="G75:M77"/>
    <mergeCell ref="N75:T77"/>
    <mergeCell ref="U75:AA77"/>
    <mergeCell ref="AB75:AJ77"/>
    <mergeCell ref="A71:AJ71"/>
    <mergeCell ref="A72:AJ72"/>
    <mergeCell ref="G74:M74"/>
    <mergeCell ref="N74:T74"/>
    <mergeCell ref="U74:AA74"/>
    <mergeCell ref="AB74:AJ74"/>
    <mergeCell ref="AD61:AE61"/>
    <mergeCell ref="A63:D63"/>
    <mergeCell ref="F63:J63"/>
    <mergeCell ref="M63:Q63"/>
    <mergeCell ref="S63:AH63"/>
    <mergeCell ref="A64:AJ70"/>
    <mergeCell ref="D61:F61"/>
    <mergeCell ref="H61:I61"/>
    <mergeCell ref="L61:N61"/>
    <mergeCell ref="Q61:R61"/>
    <mergeCell ref="U61:V61"/>
    <mergeCell ref="Y61:AA61"/>
    <mergeCell ref="D59:E59"/>
    <mergeCell ref="F59:R59"/>
    <mergeCell ref="V59:W59"/>
    <mergeCell ref="X59:AJ59"/>
    <mergeCell ref="D60:E60"/>
    <mergeCell ref="F60:R60"/>
    <mergeCell ref="V60:W60"/>
    <mergeCell ref="X60:AJ60"/>
    <mergeCell ref="D57:E57"/>
    <mergeCell ref="F57:R57"/>
    <mergeCell ref="V57:W57"/>
    <mergeCell ref="X57:AJ57"/>
    <mergeCell ref="D58:E58"/>
    <mergeCell ref="F58:R58"/>
    <mergeCell ref="V58:W58"/>
    <mergeCell ref="X58:AJ58"/>
    <mergeCell ref="D55:E55"/>
    <mergeCell ref="F55:R55"/>
    <mergeCell ref="V55:W55"/>
    <mergeCell ref="X55:AJ55"/>
    <mergeCell ref="D56:E56"/>
    <mergeCell ref="F56:R56"/>
    <mergeCell ref="V56:W56"/>
    <mergeCell ref="X56:AJ56"/>
    <mergeCell ref="AB53:AC53"/>
    <mergeCell ref="A54:C54"/>
    <mergeCell ref="D54:E54"/>
    <mergeCell ref="F54:R54"/>
    <mergeCell ref="S54:U54"/>
    <mergeCell ref="V54:W54"/>
    <mergeCell ref="X54:AJ54"/>
    <mergeCell ref="AB52:AC52"/>
    <mergeCell ref="H53:I53"/>
    <mergeCell ref="J53:K53"/>
    <mergeCell ref="L53:M53"/>
    <mergeCell ref="N53:O53"/>
    <mergeCell ref="P53:Q53"/>
    <mergeCell ref="T53:U53"/>
    <mergeCell ref="V53:W53"/>
    <mergeCell ref="X53:Y53"/>
    <mergeCell ref="Z53:AA53"/>
    <mergeCell ref="AB51:AC51"/>
    <mergeCell ref="H52:I52"/>
    <mergeCell ref="J52:K52"/>
    <mergeCell ref="L52:M52"/>
    <mergeCell ref="N52:O52"/>
    <mergeCell ref="P52:Q52"/>
    <mergeCell ref="T52:U52"/>
    <mergeCell ref="V52:W52"/>
    <mergeCell ref="X52:Y52"/>
    <mergeCell ref="Z52:AA52"/>
    <mergeCell ref="H51:I51"/>
    <mergeCell ref="J51:K51"/>
    <mergeCell ref="L51:M51"/>
    <mergeCell ref="N51:O51"/>
    <mergeCell ref="P51:Q51"/>
    <mergeCell ref="T51:U51"/>
    <mergeCell ref="V51:W51"/>
    <mergeCell ref="X51:Y51"/>
    <mergeCell ref="Z51:AA51"/>
    <mergeCell ref="AB49:AC49"/>
    <mergeCell ref="H50:I50"/>
    <mergeCell ref="J50:K50"/>
    <mergeCell ref="L50:M50"/>
    <mergeCell ref="N50:O50"/>
    <mergeCell ref="P50:Q50"/>
    <mergeCell ref="T50:U50"/>
    <mergeCell ref="V50:W50"/>
    <mergeCell ref="X50:Y50"/>
    <mergeCell ref="Z50:AA50"/>
    <mergeCell ref="AB50:AC50"/>
    <mergeCell ref="H49:I49"/>
    <mergeCell ref="J49:K49"/>
    <mergeCell ref="L49:M49"/>
    <mergeCell ref="N49:O49"/>
    <mergeCell ref="P49:Q49"/>
    <mergeCell ref="T49:U49"/>
    <mergeCell ref="V49:W49"/>
    <mergeCell ref="X49:Y49"/>
    <mergeCell ref="Z49:AA49"/>
    <mergeCell ref="E47:I47"/>
    <mergeCell ref="M47:Q47"/>
    <mergeCell ref="W47:AA47"/>
    <mergeCell ref="AE47:AI47"/>
    <mergeCell ref="A48:G48"/>
    <mergeCell ref="H48:I48"/>
    <mergeCell ref="J48:K48"/>
    <mergeCell ref="L48:M48"/>
    <mergeCell ref="N48:O48"/>
    <mergeCell ref="P48:Q48"/>
    <mergeCell ref="AD48:AJ48"/>
    <mergeCell ref="R48:S48"/>
    <mergeCell ref="T48:U48"/>
    <mergeCell ref="V48:W48"/>
    <mergeCell ref="X48:Y48"/>
    <mergeCell ref="Z48:AA48"/>
    <mergeCell ref="AB48:AC48"/>
    <mergeCell ref="E45:I45"/>
    <mergeCell ref="M45:Q45"/>
    <mergeCell ref="W45:AA45"/>
    <mergeCell ref="AE45:AI45"/>
    <mergeCell ref="E46:I46"/>
    <mergeCell ref="M46:Q46"/>
    <mergeCell ref="W46:AA46"/>
    <mergeCell ref="AE46:AI46"/>
    <mergeCell ref="E43:I43"/>
    <mergeCell ref="M43:Q43"/>
    <mergeCell ref="W43:AA43"/>
    <mergeCell ref="AE43:AI43"/>
    <mergeCell ref="E44:I44"/>
    <mergeCell ref="M44:Q44"/>
    <mergeCell ref="W44:AA44"/>
    <mergeCell ref="AE44:AI44"/>
    <mergeCell ref="E41:I41"/>
    <mergeCell ref="M41:Q41"/>
    <mergeCell ref="W41:AA41"/>
    <mergeCell ref="AE41:AI41"/>
    <mergeCell ref="E42:I42"/>
    <mergeCell ref="M42:Q42"/>
    <mergeCell ref="W42:AA42"/>
    <mergeCell ref="AE42:AI42"/>
    <mergeCell ref="E39:I39"/>
    <mergeCell ref="M39:Q39"/>
    <mergeCell ref="W39:AA39"/>
    <mergeCell ref="AE39:AI39"/>
    <mergeCell ref="E40:I40"/>
    <mergeCell ref="M40:Q40"/>
    <mergeCell ref="W40:AA40"/>
    <mergeCell ref="AE40:AI40"/>
    <mergeCell ref="AC36:AI37"/>
    <mergeCell ref="R37:S37"/>
    <mergeCell ref="E38:I38"/>
    <mergeCell ref="M38:Q38"/>
    <mergeCell ref="W38:AA38"/>
    <mergeCell ref="AE38:AI38"/>
    <mergeCell ref="C36:I37"/>
    <mergeCell ref="J36:J37"/>
    <mergeCell ref="K36:Q37"/>
    <mergeCell ref="R36:S36"/>
    <mergeCell ref="U36:AA37"/>
    <mergeCell ref="AB36:AB37"/>
    <mergeCell ref="L33:P33"/>
    <mergeCell ref="U33:Y33"/>
    <mergeCell ref="L34:P34"/>
    <mergeCell ref="U34:Y34"/>
    <mergeCell ref="L35:P35"/>
    <mergeCell ref="R35:S35"/>
    <mergeCell ref="U35:Y35"/>
    <mergeCell ref="L30:P30"/>
    <mergeCell ref="U30:Y30"/>
    <mergeCell ref="L31:P31"/>
    <mergeCell ref="U31:Y31"/>
    <mergeCell ref="L32:P32"/>
    <mergeCell ref="U32:Y32"/>
    <mergeCell ref="L28:P28"/>
    <mergeCell ref="U28:Y28"/>
    <mergeCell ref="L29:P29"/>
    <mergeCell ref="U29:Y29"/>
    <mergeCell ref="L23:P23"/>
    <mergeCell ref="U23:Y23"/>
    <mergeCell ref="Q24:T24"/>
    <mergeCell ref="L25:P25"/>
    <mergeCell ref="U25:Y25"/>
    <mergeCell ref="L26:P26"/>
    <mergeCell ref="U26:Y26"/>
    <mergeCell ref="L22:P22"/>
    <mergeCell ref="U22:Y22"/>
    <mergeCell ref="L17:P17"/>
    <mergeCell ref="U17:Y17"/>
    <mergeCell ref="L18:P18"/>
    <mergeCell ref="U18:Y18"/>
    <mergeCell ref="L19:P19"/>
    <mergeCell ref="U19:Y19"/>
    <mergeCell ref="L27:P27"/>
    <mergeCell ref="U27:Y27"/>
    <mergeCell ref="L16:P16"/>
    <mergeCell ref="U16:Y16"/>
    <mergeCell ref="AE14:AF14"/>
    <mergeCell ref="AG14:AH14"/>
    <mergeCell ref="AI14:AJ14"/>
    <mergeCell ref="L20:P20"/>
    <mergeCell ref="U20:Y20"/>
    <mergeCell ref="L21:P21"/>
    <mergeCell ref="U21:Y21"/>
    <mergeCell ref="AP14:AQ14"/>
    <mergeCell ref="A15:B15"/>
    <mergeCell ref="C15:D15"/>
    <mergeCell ref="E15:F15"/>
    <mergeCell ref="G15:H15"/>
    <mergeCell ref="I15:J15"/>
    <mergeCell ref="AA15:AB15"/>
    <mergeCell ref="AA13:AH13"/>
    <mergeCell ref="AP13:AQ13"/>
    <mergeCell ref="A14:B14"/>
    <mergeCell ref="C14:D14"/>
    <mergeCell ref="E14:F14"/>
    <mergeCell ref="G14:H14"/>
    <mergeCell ref="I14:J14"/>
    <mergeCell ref="R14:S14"/>
    <mergeCell ref="AA14:AB14"/>
    <mergeCell ref="AC14:AD14"/>
    <mergeCell ref="AC15:AD15"/>
    <mergeCell ref="AE15:AF15"/>
    <mergeCell ref="AG15:AH15"/>
    <mergeCell ref="AI15:AJ15"/>
    <mergeCell ref="R12:S12"/>
    <mergeCell ref="C13:J13"/>
    <mergeCell ref="AG8:AJ8"/>
    <mergeCell ref="B9:K9"/>
    <mergeCell ref="L9:O9"/>
    <mergeCell ref="R9:S9"/>
    <mergeCell ref="W9:AF9"/>
    <mergeCell ref="AG9:AJ9"/>
    <mergeCell ref="A8:C8"/>
    <mergeCell ref="L8:O8"/>
    <mergeCell ref="P8:P12"/>
    <mergeCell ref="R8:S8"/>
    <mergeCell ref="U8:U12"/>
    <mergeCell ref="V8:X8"/>
    <mergeCell ref="M10:O10"/>
    <mergeCell ref="R10:S10"/>
    <mergeCell ref="V10:X10"/>
    <mergeCell ref="L11:M11"/>
    <mergeCell ref="AA6:AE6"/>
    <mergeCell ref="AF6:AJ6"/>
    <mergeCell ref="A7:B7"/>
    <mergeCell ref="L7:M7"/>
    <mergeCell ref="N7:O7"/>
    <mergeCell ref="S7:T7"/>
    <mergeCell ref="AA7:AE7"/>
    <mergeCell ref="N11:O11"/>
    <mergeCell ref="R11:S11"/>
    <mergeCell ref="V11:W11"/>
    <mergeCell ref="X11:Y11"/>
    <mergeCell ref="A5:B5"/>
    <mergeCell ref="C5:I7"/>
    <mergeCell ref="L5:M5"/>
    <mergeCell ref="S5:T5"/>
    <mergeCell ref="A6:B6"/>
    <mergeCell ref="L6:M6"/>
    <mergeCell ref="N6:O6"/>
    <mergeCell ref="S6:T6"/>
    <mergeCell ref="V6:Z6"/>
    <mergeCell ref="AC2:AD3"/>
    <mergeCell ref="AF2:AJ2"/>
    <mergeCell ref="A3:B3"/>
    <mergeCell ref="O3:P3"/>
    <mergeCell ref="Q3:R3"/>
    <mergeCell ref="S3:AA3"/>
    <mergeCell ref="AF3:AJ3"/>
    <mergeCell ref="A1:F1"/>
    <mergeCell ref="G1:J1"/>
    <mergeCell ref="K1:L1"/>
    <mergeCell ref="A2:B2"/>
    <mergeCell ref="C2:N4"/>
    <mergeCell ref="P2:Q2"/>
    <mergeCell ref="A4:B4"/>
    <mergeCell ref="O4:P4"/>
    <mergeCell ref="Q4:R4"/>
    <mergeCell ref="S4:AA4"/>
    <mergeCell ref="AC4:AD4"/>
    <mergeCell ref="AF4:AJ4"/>
  </mergeCells>
  <phoneticPr fontId="5"/>
  <printOptions horizontalCentered="1" verticalCentered="1"/>
  <pageMargins left="0" right="0" top="0" bottom="0" header="0.19685039370078741" footer="0.35433070866141736"/>
  <pageSetup paperSize="9" scale="65" orientation="portrait" horizontalDpi="4294967293" verticalDpi="1200" r:id="rId1"/>
  <headerFooter alignWithMargins="0"/>
  <rowBreaks count="1" manualBreakCount="1">
    <brk id="72" max="1638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B48FDCD9-681D-4ED5-BE24-D5ABBE184BFF}">
          <x14:formula1>
            <xm:f>項目!$H$2:$H$33</xm:f>
          </x14:formula1>
          <xm:sqref>V6:AJ7 AB75:AJ77</xm:sqref>
        </x14:dataValidation>
        <x14:dataValidation type="list" allowBlank="1" showInputMessage="1" showErrorMessage="1" xr:uid="{6B702786-B98B-4F73-A99E-DD7FF9D607C6}">
          <x14:formula1>
            <xm:f>項目!$G$2:$G$33</xm:f>
          </x14:formula1>
          <xm:sqref>AF2:AJ4 G75:AA77</xm:sqref>
        </x14:dataValidation>
        <x14:dataValidation type="list" allowBlank="1" showInputMessage="1" showErrorMessage="1" xr:uid="{C0FE1054-1A2E-4CCE-BF34-531D964EAB28}">
          <x14:formula1>
            <xm:f>項目!$N$1:$N$20</xm:f>
          </x14:formula1>
          <xm:sqref>AR14 AY14</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FBF4D-DF34-4B1E-92A8-A19FE509DAE8}">
  <sheetPr>
    <pageSetUpPr fitToPage="1"/>
  </sheetPr>
  <dimension ref="A1:BD77"/>
  <sheetViews>
    <sheetView showGridLines="0" zoomScale="70" zoomScaleNormal="70" zoomScaleSheetLayoutView="75" workbookViewId="0">
      <selection activeCell="A2" sqref="A2"/>
    </sheetView>
  </sheetViews>
  <sheetFormatPr defaultColWidth="3.875" defaultRowHeight="13.5" x14ac:dyDescent="0.15"/>
  <cols>
    <col min="1" max="41" width="3.875" style="528" customWidth="1"/>
    <col min="42" max="43" width="8.5" style="530" customWidth="1"/>
    <col min="44" max="44" width="15.625" style="530" customWidth="1"/>
    <col min="45" max="46" width="8.5" style="530" customWidth="1"/>
    <col min="47" max="49" width="3.5" style="528" customWidth="1"/>
    <col min="50" max="50" width="8.5" style="528" customWidth="1"/>
    <col min="51" max="51" width="15.625" style="530" customWidth="1"/>
    <col min="52" max="53" width="8.5" style="530" customWidth="1"/>
    <col min="54" max="57" width="8.5" style="528" customWidth="1"/>
    <col min="58" max="16384" width="3.875" style="528"/>
  </cols>
  <sheetData>
    <row r="1" spans="1:56" ht="30" customHeight="1" thickBot="1" x14ac:dyDescent="0.2">
      <c r="A1" s="1270" t="s">
        <v>85</v>
      </c>
      <c r="B1" s="1270"/>
      <c r="C1" s="1271"/>
      <c r="D1" s="1271"/>
      <c r="E1" s="1271"/>
      <c r="F1" s="1271"/>
      <c r="G1" s="1272" t="s">
        <v>242</v>
      </c>
      <c r="H1" s="1272"/>
      <c r="I1" s="1272"/>
      <c r="J1" s="1272"/>
      <c r="K1" s="1273">
        <v>33</v>
      </c>
      <c r="L1" s="1272"/>
      <c r="T1" s="529"/>
      <c r="U1" s="529"/>
      <c r="V1" s="529"/>
      <c r="W1" s="529"/>
      <c r="X1" s="529"/>
      <c r="Y1" s="529"/>
      <c r="AA1" s="529"/>
    </row>
    <row r="2" spans="1:56" ht="20.100000000000001" customHeight="1" x14ac:dyDescent="0.15">
      <c r="A2" s="1274" t="s">
        <v>86</v>
      </c>
      <c r="B2" s="1257"/>
      <c r="C2" s="1275" t="s">
        <v>8478</v>
      </c>
      <c r="D2" s="1276"/>
      <c r="E2" s="1276"/>
      <c r="F2" s="1276"/>
      <c r="G2" s="1276"/>
      <c r="H2" s="1276"/>
      <c r="I2" s="1276"/>
      <c r="J2" s="1276"/>
      <c r="K2" s="1276"/>
      <c r="L2" s="1276"/>
      <c r="M2" s="1276"/>
      <c r="N2" s="1277"/>
      <c r="O2" s="274" t="s">
        <v>87</v>
      </c>
      <c r="P2" s="1284">
        <v>2</v>
      </c>
      <c r="Q2" s="1284"/>
      <c r="R2" s="275" t="s">
        <v>243</v>
      </c>
      <c r="S2" s="276"/>
      <c r="T2" s="272"/>
      <c r="U2" s="272"/>
      <c r="V2" s="272"/>
      <c r="W2" s="272"/>
      <c r="X2" s="272"/>
      <c r="Y2" s="272"/>
      <c r="Z2" s="272"/>
      <c r="AA2" s="273"/>
      <c r="AB2" s="277" t="s">
        <v>88</v>
      </c>
      <c r="AC2" s="1256" t="s">
        <v>167</v>
      </c>
      <c r="AD2" s="1257"/>
      <c r="AE2" s="277" t="s">
        <v>89</v>
      </c>
      <c r="AF2" s="1260"/>
      <c r="AG2" s="1261"/>
      <c r="AH2" s="1261"/>
      <c r="AI2" s="1261"/>
      <c r="AJ2" s="1262"/>
    </row>
    <row r="3" spans="1:56" ht="20.100000000000001" customHeight="1" x14ac:dyDescent="0.15">
      <c r="A3" s="1263" t="s">
        <v>90</v>
      </c>
      <c r="B3" s="1264"/>
      <c r="C3" s="1278"/>
      <c r="D3" s="1279"/>
      <c r="E3" s="1279"/>
      <c r="F3" s="1279"/>
      <c r="G3" s="1279"/>
      <c r="H3" s="1279"/>
      <c r="I3" s="1279"/>
      <c r="J3" s="1279"/>
      <c r="K3" s="1279"/>
      <c r="L3" s="1279"/>
      <c r="M3" s="1279"/>
      <c r="N3" s="1280"/>
      <c r="O3" s="1265" t="s">
        <v>169</v>
      </c>
      <c r="P3" s="1266"/>
      <c r="Q3" s="1265" t="s">
        <v>170</v>
      </c>
      <c r="R3" s="1266"/>
      <c r="S3" s="1278" t="s">
        <v>8479</v>
      </c>
      <c r="T3" s="1279"/>
      <c r="U3" s="1279"/>
      <c r="V3" s="1279"/>
      <c r="W3" s="1279"/>
      <c r="X3" s="1279"/>
      <c r="Y3" s="1279"/>
      <c r="Z3" s="1279"/>
      <c r="AA3" s="1280"/>
      <c r="AB3" s="284" t="s">
        <v>91</v>
      </c>
      <c r="AC3" s="1258"/>
      <c r="AD3" s="1259"/>
      <c r="AE3" s="286" t="s">
        <v>92</v>
      </c>
      <c r="AF3" s="1267"/>
      <c r="AG3" s="1268"/>
      <c r="AH3" s="1268"/>
      <c r="AI3" s="1268"/>
      <c r="AJ3" s="1269"/>
    </row>
    <row r="4" spans="1:56" ht="20.100000000000001" customHeight="1" x14ac:dyDescent="0.15">
      <c r="A4" s="1285" t="s">
        <v>93</v>
      </c>
      <c r="B4" s="1259"/>
      <c r="C4" s="1281"/>
      <c r="D4" s="1282"/>
      <c r="E4" s="1282"/>
      <c r="F4" s="1282"/>
      <c r="G4" s="1282"/>
      <c r="H4" s="1282"/>
      <c r="I4" s="1282"/>
      <c r="J4" s="1282"/>
      <c r="K4" s="1282"/>
      <c r="L4" s="1282"/>
      <c r="M4" s="1282"/>
      <c r="N4" s="1283"/>
      <c r="O4" s="1286" t="s">
        <v>94</v>
      </c>
      <c r="P4" s="1259"/>
      <c r="Q4" s="1286" t="s">
        <v>24</v>
      </c>
      <c r="R4" s="1259"/>
      <c r="S4" s="1281" t="s">
        <v>419</v>
      </c>
      <c r="T4" s="1282"/>
      <c r="U4" s="1282"/>
      <c r="V4" s="1282"/>
      <c r="W4" s="1282"/>
      <c r="X4" s="1282"/>
      <c r="Y4" s="1282"/>
      <c r="Z4" s="1282"/>
      <c r="AA4" s="1283"/>
      <c r="AB4" s="284" t="s">
        <v>95</v>
      </c>
      <c r="AC4" s="1287" t="s">
        <v>297</v>
      </c>
      <c r="AD4" s="1288"/>
      <c r="AE4" s="286" t="s">
        <v>96</v>
      </c>
      <c r="AF4" s="1289"/>
      <c r="AG4" s="1290"/>
      <c r="AH4" s="1290"/>
      <c r="AI4" s="1290"/>
      <c r="AJ4" s="1291"/>
      <c r="AX4" s="281"/>
      <c r="AY4" s="292"/>
    </row>
    <row r="5" spans="1:56" ht="20.100000000000001" customHeight="1" x14ac:dyDescent="0.15">
      <c r="A5" s="1292" t="s">
        <v>90</v>
      </c>
      <c r="B5" s="1266"/>
      <c r="C5" s="1293" t="s">
        <v>6098</v>
      </c>
      <c r="D5" s="1294"/>
      <c r="E5" s="1294"/>
      <c r="F5" s="1294"/>
      <c r="G5" s="1294"/>
      <c r="H5" s="1294"/>
      <c r="I5" s="1295"/>
      <c r="J5" s="294" t="s">
        <v>97</v>
      </c>
      <c r="K5" s="283" t="s">
        <v>98</v>
      </c>
      <c r="L5" s="1311" t="s">
        <v>99</v>
      </c>
      <c r="M5" s="1369"/>
      <c r="N5" s="296" t="s">
        <v>100</v>
      </c>
      <c r="O5" s="297" t="s">
        <v>101</v>
      </c>
      <c r="P5" s="298" t="s">
        <v>102</v>
      </c>
      <c r="Q5" s="282" t="s">
        <v>103</v>
      </c>
      <c r="R5" s="294" t="s">
        <v>104</v>
      </c>
      <c r="S5" s="1370" t="s">
        <v>105</v>
      </c>
      <c r="T5" s="1371"/>
      <c r="U5" s="294" t="s">
        <v>106</v>
      </c>
      <c r="V5" s="299" t="s">
        <v>107</v>
      </c>
      <c r="W5" s="299"/>
      <c r="X5" s="300"/>
      <c r="Y5" s="299"/>
      <c r="Z5" s="301"/>
      <c r="AA5" s="302" t="s">
        <v>36</v>
      </c>
      <c r="AB5" s="299"/>
      <c r="AC5" s="299"/>
      <c r="AD5" s="299"/>
      <c r="AE5" s="301"/>
      <c r="AF5" s="302" t="s">
        <v>168</v>
      </c>
      <c r="AG5" s="299"/>
      <c r="AH5" s="299"/>
      <c r="AI5" s="299"/>
      <c r="AJ5" s="303"/>
      <c r="AX5" s="281"/>
      <c r="AY5" s="292"/>
    </row>
    <row r="6" spans="1:56" ht="20.100000000000001" customHeight="1" x14ac:dyDescent="0.15">
      <c r="A6" s="1263"/>
      <c r="B6" s="1302"/>
      <c r="C6" s="1296"/>
      <c r="D6" s="1297"/>
      <c r="E6" s="1297"/>
      <c r="F6" s="1297"/>
      <c r="G6" s="1297"/>
      <c r="H6" s="1297"/>
      <c r="I6" s="1298"/>
      <c r="J6" s="305"/>
      <c r="K6" s="304" t="s">
        <v>108</v>
      </c>
      <c r="L6" s="1311" t="s">
        <v>109</v>
      </c>
      <c r="M6" s="1369"/>
      <c r="N6" s="1372"/>
      <c r="O6" s="1373"/>
      <c r="P6" s="289" t="s">
        <v>298</v>
      </c>
      <c r="Q6" s="286"/>
      <c r="R6" s="305"/>
      <c r="S6" s="1374" t="s">
        <v>110</v>
      </c>
      <c r="T6" s="1375"/>
      <c r="U6" s="305"/>
      <c r="V6" s="1303"/>
      <c r="W6" s="1304"/>
      <c r="X6" s="1304"/>
      <c r="Y6" s="1304"/>
      <c r="Z6" s="1305"/>
      <c r="AA6" s="1303"/>
      <c r="AB6" s="1304"/>
      <c r="AC6" s="1304"/>
      <c r="AD6" s="1304"/>
      <c r="AE6" s="1305"/>
      <c r="AF6" s="1303"/>
      <c r="AG6" s="1304"/>
      <c r="AH6" s="1304"/>
      <c r="AI6" s="1304"/>
      <c r="AJ6" s="1306"/>
    </row>
    <row r="7" spans="1:56" ht="20.100000000000001" customHeight="1" x14ac:dyDescent="0.15">
      <c r="A7" s="1285" t="s">
        <v>111</v>
      </c>
      <c r="B7" s="1259"/>
      <c r="C7" s="1299"/>
      <c r="D7" s="1300"/>
      <c r="E7" s="1300"/>
      <c r="F7" s="1300"/>
      <c r="G7" s="1300"/>
      <c r="H7" s="1300"/>
      <c r="I7" s="1301"/>
      <c r="J7" s="308" t="s">
        <v>112</v>
      </c>
      <c r="K7" s="285" t="s">
        <v>113</v>
      </c>
      <c r="L7" s="1311" t="s">
        <v>114</v>
      </c>
      <c r="M7" s="1369"/>
      <c r="N7" s="1372"/>
      <c r="O7" s="1373"/>
      <c r="P7" s="289" t="s">
        <v>299</v>
      </c>
      <c r="Q7" s="284" t="s">
        <v>115</v>
      </c>
      <c r="R7" s="308" t="s">
        <v>116</v>
      </c>
      <c r="S7" s="1376" t="s">
        <v>117</v>
      </c>
      <c r="T7" s="1377"/>
      <c r="U7" s="308" t="s">
        <v>118</v>
      </c>
      <c r="V7" s="393"/>
      <c r="W7" s="393"/>
      <c r="X7" s="393"/>
      <c r="Y7" s="393"/>
      <c r="Z7" s="394"/>
      <c r="AA7" s="1307"/>
      <c r="AB7" s="1308"/>
      <c r="AC7" s="1308"/>
      <c r="AD7" s="1308"/>
      <c r="AE7" s="1309"/>
      <c r="AF7" s="395"/>
      <c r="AG7" s="393"/>
      <c r="AH7" s="393"/>
      <c r="AI7" s="393"/>
      <c r="AJ7" s="396"/>
    </row>
    <row r="8" spans="1:56" s="281" customFormat="1" ht="20.100000000000001" customHeight="1" x14ac:dyDescent="0.15">
      <c r="A8" s="1292" t="s">
        <v>119</v>
      </c>
      <c r="B8" s="1313"/>
      <c r="C8" s="1313"/>
      <c r="D8" s="310"/>
      <c r="E8" s="310"/>
      <c r="F8" s="310"/>
      <c r="G8" s="310"/>
      <c r="H8" s="310"/>
      <c r="I8" s="310"/>
      <c r="J8" s="310"/>
      <c r="K8" s="310"/>
      <c r="L8" s="1313"/>
      <c r="M8" s="1313"/>
      <c r="N8" s="1313"/>
      <c r="O8" s="1266"/>
      <c r="P8" s="1317">
        <f>SUM(Q8:Q11)</f>
        <v>0</v>
      </c>
      <c r="Q8" s="397"/>
      <c r="R8" s="1311" t="s">
        <v>120</v>
      </c>
      <c r="S8" s="1288"/>
      <c r="T8" s="397"/>
      <c r="U8" s="1317">
        <f>SUM(T8:T11)</f>
        <v>0</v>
      </c>
      <c r="V8" s="1265" t="s">
        <v>119</v>
      </c>
      <c r="W8" s="1313"/>
      <c r="X8" s="1313"/>
      <c r="Y8" s="310"/>
      <c r="Z8" s="310"/>
      <c r="AA8" s="310"/>
      <c r="AE8" s="310"/>
      <c r="AF8" s="310"/>
      <c r="AG8" s="1313"/>
      <c r="AH8" s="1313"/>
      <c r="AI8" s="1313"/>
      <c r="AJ8" s="1314"/>
      <c r="AP8" s="292"/>
      <c r="AQ8" s="292"/>
      <c r="AR8" s="292"/>
      <c r="AS8" s="292"/>
      <c r="AT8" s="292"/>
      <c r="AY8" s="292"/>
      <c r="AZ8" s="292"/>
      <c r="BA8" s="292"/>
    </row>
    <row r="9" spans="1:56" s="281" customFormat="1" ht="20.100000000000001" customHeight="1" x14ac:dyDescent="0.15">
      <c r="A9" s="280"/>
      <c r="B9" s="1315" t="str">
        <f>+AR13</f>
        <v>Match No：29　勝</v>
      </c>
      <c r="C9" s="1315"/>
      <c r="D9" s="1315"/>
      <c r="E9" s="1315"/>
      <c r="F9" s="1315"/>
      <c r="G9" s="1315"/>
      <c r="H9" s="1315"/>
      <c r="I9" s="1315"/>
      <c r="J9" s="1315"/>
      <c r="K9" s="1315"/>
      <c r="L9" s="1264">
        <f>AR14</f>
        <v>0</v>
      </c>
      <c r="M9" s="1264"/>
      <c r="N9" s="1264"/>
      <c r="O9" s="1302"/>
      <c r="P9" s="1318"/>
      <c r="Q9" s="397"/>
      <c r="R9" s="1311" t="s">
        <v>121</v>
      </c>
      <c r="S9" s="1288"/>
      <c r="T9" s="397"/>
      <c r="U9" s="1318"/>
      <c r="V9" s="286"/>
      <c r="W9" s="1315" t="str">
        <f>+AY13</f>
        <v>Match No：31　勝</v>
      </c>
      <c r="X9" s="1315"/>
      <c r="Y9" s="1315"/>
      <c r="Z9" s="1315"/>
      <c r="AA9" s="1315"/>
      <c r="AB9" s="1315"/>
      <c r="AC9" s="1315"/>
      <c r="AD9" s="1315"/>
      <c r="AE9" s="1315"/>
      <c r="AF9" s="1315"/>
      <c r="AG9" s="1264">
        <f>AY14</f>
        <v>0</v>
      </c>
      <c r="AH9" s="1264"/>
      <c r="AI9" s="1264"/>
      <c r="AJ9" s="1316"/>
      <c r="AP9" s="292"/>
      <c r="AQ9" s="292"/>
      <c r="AR9" s="292"/>
      <c r="AS9" s="292"/>
      <c r="AT9" s="292"/>
      <c r="AY9" s="292"/>
      <c r="AZ9" s="292"/>
      <c r="BA9" s="292"/>
    </row>
    <row r="10" spans="1:56" s="281" customFormat="1" ht="20.100000000000001" customHeight="1" x14ac:dyDescent="0.15">
      <c r="A10" s="288"/>
      <c r="B10" s="290"/>
      <c r="C10" s="290"/>
      <c r="D10" s="290"/>
      <c r="E10" s="290"/>
      <c r="F10" s="290"/>
      <c r="G10" s="290"/>
      <c r="H10" s="290"/>
      <c r="I10" s="290"/>
      <c r="J10" s="290"/>
      <c r="K10" s="290"/>
      <c r="L10" s="290"/>
      <c r="M10" s="1320" t="s">
        <v>300</v>
      </c>
      <c r="N10" s="1320"/>
      <c r="O10" s="1259"/>
      <c r="P10" s="1318"/>
      <c r="Q10" s="397"/>
      <c r="R10" s="1311" t="s">
        <v>122</v>
      </c>
      <c r="S10" s="1288"/>
      <c r="T10" s="397"/>
      <c r="U10" s="1318"/>
      <c r="V10" s="1286" t="s">
        <v>300</v>
      </c>
      <c r="W10" s="1320"/>
      <c r="X10" s="1320"/>
      <c r="Y10" s="290"/>
      <c r="Z10" s="290"/>
      <c r="AA10" s="290"/>
      <c r="AB10" s="290"/>
      <c r="AC10" s="290"/>
      <c r="AD10" s="290"/>
      <c r="AE10" s="290"/>
      <c r="AF10" s="290"/>
      <c r="AG10" s="290"/>
      <c r="AH10" s="290"/>
      <c r="AI10" s="290"/>
      <c r="AJ10" s="291"/>
      <c r="AP10" s="292"/>
      <c r="AQ10" s="292"/>
      <c r="AR10" s="292"/>
      <c r="AS10" s="292"/>
      <c r="AT10" s="292"/>
      <c r="AY10" s="292"/>
      <c r="AZ10" s="292"/>
      <c r="BA10" s="292"/>
    </row>
    <row r="11" spans="1:56" s="281" customFormat="1" ht="20.100000000000001" customHeight="1" x14ac:dyDescent="0.15">
      <c r="A11" s="399"/>
      <c r="B11" s="397"/>
      <c r="C11" s="397"/>
      <c r="D11" s="397"/>
      <c r="E11" s="397"/>
      <c r="F11" s="397"/>
      <c r="G11" s="397"/>
      <c r="H11" s="397"/>
      <c r="I11" s="397"/>
      <c r="J11" s="397"/>
      <c r="K11" s="400"/>
      <c r="L11" s="1311" t="s">
        <v>284</v>
      </c>
      <c r="M11" s="1288"/>
      <c r="N11" s="1310" t="s">
        <v>214</v>
      </c>
      <c r="O11" s="1310"/>
      <c r="P11" s="1318"/>
      <c r="Q11" s="397"/>
      <c r="R11" s="1311" t="s">
        <v>123</v>
      </c>
      <c r="S11" s="1288"/>
      <c r="T11" s="397"/>
      <c r="U11" s="1318"/>
      <c r="V11" s="1310" t="s">
        <v>214</v>
      </c>
      <c r="W11" s="1310"/>
      <c r="X11" s="1311" t="s">
        <v>284</v>
      </c>
      <c r="Y11" s="1288"/>
      <c r="Z11" s="397"/>
      <c r="AA11" s="397"/>
      <c r="AB11" s="397"/>
      <c r="AC11" s="397"/>
      <c r="AD11" s="397"/>
      <c r="AE11" s="397"/>
      <c r="AF11" s="397"/>
      <c r="AG11" s="397"/>
      <c r="AH11" s="397"/>
      <c r="AI11" s="397"/>
      <c r="AJ11" s="421"/>
      <c r="AP11" s="292"/>
      <c r="AQ11" s="292"/>
      <c r="AR11" s="292"/>
      <c r="AS11" s="292"/>
      <c r="AT11" s="292"/>
      <c r="AY11" s="292"/>
      <c r="AZ11" s="292"/>
      <c r="BA11" s="292"/>
    </row>
    <row r="12" spans="1:56" s="281" customFormat="1" ht="20.100000000000001" customHeight="1" x14ac:dyDescent="0.15">
      <c r="A12" s="399"/>
      <c r="B12" s="397"/>
      <c r="C12" s="401"/>
      <c r="D12" s="401"/>
      <c r="E12" s="401"/>
      <c r="F12" s="401"/>
      <c r="G12" s="397"/>
      <c r="H12" s="397"/>
      <c r="I12" s="397"/>
      <c r="J12" s="397"/>
      <c r="K12" s="400"/>
      <c r="L12" s="295" t="s">
        <v>303</v>
      </c>
      <c r="M12" s="289" t="s">
        <v>304</v>
      </c>
      <c r="N12" s="295" t="s">
        <v>124</v>
      </c>
      <c r="O12" s="289" t="s">
        <v>125</v>
      </c>
      <c r="P12" s="1319"/>
      <c r="Q12" s="397"/>
      <c r="R12" s="1311" t="s">
        <v>126</v>
      </c>
      <c r="S12" s="1288"/>
      <c r="T12" s="397"/>
      <c r="U12" s="1319"/>
      <c r="V12" s="295" t="s">
        <v>124</v>
      </c>
      <c r="W12" s="289" t="s">
        <v>125</v>
      </c>
      <c r="X12" s="295" t="s">
        <v>303</v>
      </c>
      <c r="Y12" s="289" t="s">
        <v>304</v>
      </c>
      <c r="Z12" s="397"/>
      <c r="AA12" s="397"/>
      <c r="AB12" s="397"/>
      <c r="AC12" s="397"/>
      <c r="AD12" s="397"/>
      <c r="AE12" s="397"/>
      <c r="AF12" s="397"/>
      <c r="AG12" s="397"/>
      <c r="AH12" s="534"/>
      <c r="AI12" s="397"/>
      <c r="AJ12" s="421"/>
      <c r="AP12" s="292"/>
      <c r="AQ12" s="292"/>
      <c r="AR12" s="292"/>
      <c r="AS12" s="292"/>
      <c r="AT12" s="292"/>
      <c r="AY12" s="292"/>
      <c r="AZ12" s="292"/>
      <c r="BA12" s="292"/>
    </row>
    <row r="13" spans="1:56" s="281" customFormat="1" ht="20.100000000000001" customHeight="1" x14ac:dyDescent="0.15">
      <c r="A13" s="293"/>
      <c r="B13" s="310"/>
      <c r="C13" s="1312" t="s">
        <v>127</v>
      </c>
      <c r="D13" s="1312"/>
      <c r="E13" s="1312"/>
      <c r="F13" s="1312"/>
      <c r="G13" s="1312"/>
      <c r="H13" s="1312"/>
      <c r="I13" s="1312"/>
      <c r="J13" s="1288"/>
      <c r="K13" s="313" t="s">
        <v>128</v>
      </c>
      <c r="L13" s="282"/>
      <c r="M13" s="310"/>
      <c r="N13" s="310"/>
      <c r="O13" s="310"/>
      <c r="P13" s="283"/>
      <c r="Q13" s="313" t="s">
        <v>134</v>
      </c>
      <c r="R13" s="282"/>
      <c r="S13" s="283"/>
      <c r="T13" s="313" t="s">
        <v>134</v>
      </c>
      <c r="U13" s="282"/>
      <c r="V13" s="310"/>
      <c r="W13" s="310"/>
      <c r="X13" s="310"/>
      <c r="Y13" s="283"/>
      <c r="Z13" s="313" t="s">
        <v>128</v>
      </c>
      <c r="AA13" s="1265" t="s">
        <v>127</v>
      </c>
      <c r="AB13" s="1313"/>
      <c r="AC13" s="1313"/>
      <c r="AD13" s="1313"/>
      <c r="AE13" s="1313"/>
      <c r="AF13" s="1313"/>
      <c r="AG13" s="1313"/>
      <c r="AH13" s="1313"/>
      <c r="AI13" s="310"/>
      <c r="AJ13" s="311"/>
      <c r="AP13" s="1321" t="s">
        <v>6</v>
      </c>
      <c r="AQ13" s="1322"/>
      <c r="AR13" s="402" t="s">
        <v>8480</v>
      </c>
      <c r="AS13" s="316"/>
      <c r="AT13" s="315"/>
      <c r="AX13" s="317" t="s">
        <v>6</v>
      </c>
      <c r="AY13" s="402" t="s">
        <v>8481</v>
      </c>
      <c r="AZ13" s="316"/>
      <c r="BA13" s="315"/>
    </row>
    <row r="14" spans="1:56" s="281" customFormat="1" ht="20.100000000000001" customHeight="1" x14ac:dyDescent="0.15">
      <c r="A14" s="1292" t="s">
        <v>129</v>
      </c>
      <c r="B14" s="1266"/>
      <c r="C14" s="1325" t="s">
        <v>130</v>
      </c>
      <c r="D14" s="1325"/>
      <c r="E14" s="1325" t="s">
        <v>130</v>
      </c>
      <c r="F14" s="1325"/>
      <c r="G14" s="1265" t="s">
        <v>125</v>
      </c>
      <c r="H14" s="1266"/>
      <c r="I14" s="1324" t="s">
        <v>131</v>
      </c>
      <c r="J14" s="1302"/>
      <c r="K14" s="318"/>
      <c r="L14" s="286"/>
      <c r="M14" s="281" t="s">
        <v>132</v>
      </c>
      <c r="N14" s="281" t="s">
        <v>133</v>
      </c>
      <c r="O14" s="281" t="s">
        <v>93</v>
      </c>
      <c r="P14" s="304"/>
      <c r="Q14" s="318"/>
      <c r="R14" s="1324" t="s">
        <v>135</v>
      </c>
      <c r="S14" s="1302"/>
      <c r="T14" s="318"/>
      <c r="U14" s="286"/>
      <c r="V14" s="281" t="s">
        <v>132</v>
      </c>
      <c r="W14" s="281" t="s">
        <v>133</v>
      </c>
      <c r="X14" s="281" t="s">
        <v>136</v>
      </c>
      <c r="Y14" s="304"/>
      <c r="Z14" s="318"/>
      <c r="AA14" s="1265" t="s">
        <v>131</v>
      </c>
      <c r="AB14" s="1266"/>
      <c r="AC14" s="1265" t="s">
        <v>125</v>
      </c>
      <c r="AD14" s="1266"/>
      <c r="AE14" s="1265" t="s">
        <v>130</v>
      </c>
      <c r="AF14" s="1266"/>
      <c r="AG14" s="1265" t="s">
        <v>130</v>
      </c>
      <c r="AH14" s="1266"/>
      <c r="AI14" s="1265" t="s">
        <v>129</v>
      </c>
      <c r="AJ14" s="1314"/>
      <c r="AP14" s="1321" t="s">
        <v>0</v>
      </c>
      <c r="AQ14" s="1322"/>
      <c r="AR14" s="403"/>
      <c r="AS14" s="300"/>
      <c r="AT14" s="300"/>
      <c r="AX14" s="317" t="s">
        <v>0</v>
      </c>
      <c r="AY14" s="403"/>
      <c r="AZ14" s="300"/>
      <c r="BA14" s="300"/>
    </row>
    <row r="15" spans="1:56" s="281" customFormat="1" ht="20.100000000000001" customHeight="1" x14ac:dyDescent="0.15">
      <c r="A15" s="1285" t="s">
        <v>137</v>
      </c>
      <c r="B15" s="1259"/>
      <c r="C15" s="1323" t="s">
        <v>125</v>
      </c>
      <c r="D15" s="1323"/>
      <c r="E15" s="1323" t="s">
        <v>131</v>
      </c>
      <c r="F15" s="1323"/>
      <c r="G15" s="1324" t="s">
        <v>138</v>
      </c>
      <c r="H15" s="1302"/>
      <c r="I15" s="1324" t="s">
        <v>138</v>
      </c>
      <c r="J15" s="1302"/>
      <c r="K15" s="319" t="s">
        <v>139</v>
      </c>
      <c r="L15" s="284"/>
      <c r="M15" s="290"/>
      <c r="N15" s="290"/>
      <c r="O15" s="290"/>
      <c r="P15" s="285"/>
      <c r="Q15" s="319" t="s">
        <v>140</v>
      </c>
      <c r="R15" s="284"/>
      <c r="S15" s="285"/>
      <c r="T15" s="319" t="s">
        <v>140</v>
      </c>
      <c r="U15" s="284"/>
      <c r="V15" s="290"/>
      <c r="W15" s="290"/>
      <c r="X15" s="290"/>
      <c r="Y15" s="285"/>
      <c r="Z15" s="319" t="s">
        <v>139</v>
      </c>
      <c r="AA15" s="1286" t="s">
        <v>138</v>
      </c>
      <c r="AB15" s="1259"/>
      <c r="AC15" s="1286" t="s">
        <v>138</v>
      </c>
      <c r="AD15" s="1259"/>
      <c r="AE15" s="1286" t="s">
        <v>131</v>
      </c>
      <c r="AF15" s="1259"/>
      <c r="AG15" s="1286" t="s">
        <v>125</v>
      </c>
      <c r="AH15" s="1259"/>
      <c r="AI15" s="1286" t="s">
        <v>137</v>
      </c>
      <c r="AJ15" s="1326"/>
      <c r="AP15" s="300"/>
      <c r="AQ15" s="300"/>
      <c r="AR15" s="300"/>
      <c r="AS15" s="300"/>
      <c r="AT15" s="300"/>
      <c r="AX15" s="300"/>
      <c r="AY15" s="300"/>
      <c r="AZ15" s="300"/>
      <c r="BA15" s="300"/>
    </row>
    <row r="16" spans="1:56" s="306" customFormat="1" ht="20.100000000000001" customHeight="1" x14ac:dyDescent="0.15">
      <c r="A16" s="320"/>
      <c r="B16" s="321">
        <f t="shared" ref="B16:B23" si="0">SUM(D16,F16,H16,J16)</f>
        <v>0</v>
      </c>
      <c r="C16" s="388"/>
      <c r="D16" s="392"/>
      <c r="E16" s="400"/>
      <c r="F16" s="404"/>
      <c r="G16" s="400"/>
      <c r="H16" s="404"/>
      <c r="I16" s="400"/>
      <c r="J16" s="404"/>
      <c r="K16" s="322" t="str">
        <f>IF(ISERROR(VLOOKUP(CONCATENATE($B$9,"_",Q16),選手名簿!$A:$G,7,FALSE))=TRUE,"",VLOOKUP(CONCATENATE($B$9,"_",Q16),選手名簿!$A:$G,7,FALSE))</f>
        <v/>
      </c>
      <c r="L16" s="1327" t="str">
        <f>IF(ISERROR(VLOOKUP(CONCATENATE($B$9,"_",Q16),選手名簿!$A:$E,5,FALSE))=TRUE,"",VLOOKUP(CONCATENATE($B$9,"_",Q16),選手名簿!$A:$E,5,FALSE))</f>
        <v/>
      </c>
      <c r="M16" s="1328"/>
      <c r="N16" s="1328"/>
      <c r="O16" s="1328"/>
      <c r="P16" s="1329"/>
      <c r="Q16" s="398"/>
      <c r="R16" s="324" t="str">
        <f>IF(ISERROR(VLOOKUP(CONCATENATE($B$9,"_",Q16),選手名簿!$A:$E,4,FALSE))=TRUE,"",VLOOKUP(CONCATENATE($B$9,"_",Q16),選手名簿!$A:$E,4,FALSE))</f>
        <v/>
      </c>
      <c r="S16" s="325" t="str">
        <f>IF(ISERROR(VLOOKUP(CONCATENATE($W$9,"_",T16),選手名簿!$A:$E,4,FALSE))=TRUE,"",VLOOKUP(CONCATENATE($W$9,"_",T16),選手名簿!$A:$E,4,FALSE))</f>
        <v/>
      </c>
      <c r="T16" s="410"/>
      <c r="U16" s="1327" t="str">
        <f>IF(ISERROR(VLOOKUP(CONCATENATE($W$9,"_",T16),選手名簿!$A:$E,5,FALSE))=TRUE,"",VLOOKUP(CONCATENATE($W$9,"_",T16),選手名簿!$A:$E,5,FALSE))</f>
        <v/>
      </c>
      <c r="V16" s="1328"/>
      <c r="W16" s="1328"/>
      <c r="X16" s="1328"/>
      <c r="Y16" s="1329"/>
      <c r="Z16" s="322" t="str">
        <f>IF(ISERROR(VLOOKUP(CONCATENATE($W$9,"_",T16),選手名簿!$A:$G,7,FALSE))=TRUE,"",VLOOKUP(CONCATENATE($W$9,"_",T16),選手名簿!$A:$G,7,FALSE))</f>
        <v/>
      </c>
      <c r="AA16" s="400"/>
      <c r="AB16" s="404"/>
      <c r="AC16" s="400"/>
      <c r="AD16" s="404"/>
      <c r="AE16" s="400"/>
      <c r="AF16" s="404"/>
      <c r="AG16" s="400"/>
      <c r="AH16" s="404"/>
      <c r="AI16" s="327"/>
      <c r="AJ16" s="312">
        <f t="shared" ref="AJ16:AJ23" si="1">SUM(AB16,AD16,AF16,AH16)</f>
        <v>0</v>
      </c>
      <c r="AN16" s="528"/>
      <c r="AO16" s="528"/>
      <c r="AP16" s="531"/>
      <c r="AQ16" s="531"/>
      <c r="AR16" s="531"/>
      <c r="AS16" s="531"/>
      <c r="AT16" s="531"/>
      <c r="AU16" s="528"/>
      <c r="AV16" s="531"/>
      <c r="AW16" s="528"/>
      <c r="AX16" s="528"/>
      <c r="AY16" s="530"/>
      <c r="AZ16" s="530"/>
      <c r="BA16" s="530"/>
      <c r="BB16" s="528"/>
      <c r="BC16" s="528"/>
      <c r="BD16" s="528"/>
    </row>
    <row r="17" spans="1:56" s="306" customFormat="1" ht="20.100000000000001" customHeight="1" x14ac:dyDescent="0.15">
      <c r="A17" s="320"/>
      <c r="B17" s="321">
        <f t="shared" si="0"/>
        <v>0</v>
      </c>
      <c r="C17" s="400"/>
      <c r="D17" s="405"/>
      <c r="E17" s="400"/>
      <c r="F17" s="404"/>
      <c r="G17" s="400"/>
      <c r="H17" s="404"/>
      <c r="I17" s="400"/>
      <c r="J17" s="404"/>
      <c r="K17" s="322" t="str">
        <f>IF(ISERROR(VLOOKUP(CONCATENATE($B$9,"_",Q17),選手名簿!$A:$G,7,FALSE))=TRUE,"",VLOOKUP(CONCATENATE($B$9,"_",Q17),選手名簿!$A:$G,7,FALSE))</f>
        <v/>
      </c>
      <c r="L17" s="1327" t="str">
        <f>IF(ISERROR(VLOOKUP(CONCATENATE($B$9,"_",Q17),選手名簿!$A:$E,5,FALSE))=TRUE,"",VLOOKUP(CONCATENATE($B$9,"_",Q17),選手名簿!$A:$E,5,FALSE))</f>
        <v/>
      </c>
      <c r="M17" s="1328"/>
      <c r="N17" s="1328"/>
      <c r="O17" s="1328"/>
      <c r="P17" s="1329"/>
      <c r="Q17" s="398"/>
      <c r="R17" s="324" t="str">
        <f>IF(ISERROR(VLOOKUP(CONCATENATE($B$9,"_",Q17),選手名簿!$A:$E,4,FALSE))=TRUE,"",VLOOKUP(CONCATENATE($B$9,"_",Q17),選手名簿!$A:$E,4,FALSE))</f>
        <v/>
      </c>
      <c r="S17" s="325" t="str">
        <f>IF(ISERROR(VLOOKUP(CONCATENATE($W$9,"_",T17),選手名簿!$A:$E,4,FALSE))=TRUE,"",VLOOKUP(CONCATENATE($W$9,"_",T17),選手名簿!$A:$E,4,FALSE))</f>
        <v/>
      </c>
      <c r="T17" s="410"/>
      <c r="U17" s="1327" t="str">
        <f>IF(ISERROR(VLOOKUP(CONCATENATE($W$9,"_",T17),選手名簿!$A:$E,5,FALSE))=TRUE,"",VLOOKUP(CONCATENATE($W$9,"_",T17),選手名簿!$A:$E,5,FALSE))</f>
        <v/>
      </c>
      <c r="V17" s="1328"/>
      <c r="W17" s="1328"/>
      <c r="X17" s="1328"/>
      <c r="Y17" s="1329"/>
      <c r="Z17" s="322" t="str">
        <f>IF(ISERROR(VLOOKUP(CONCATENATE($W$9,"_",T17),選手名簿!$A:$G,7,FALSE))=TRUE,"",VLOOKUP(CONCATENATE($W$9,"_",T17),選手名簿!$A:$G,7,FALSE))</f>
        <v/>
      </c>
      <c r="AA17" s="400"/>
      <c r="AB17" s="404"/>
      <c r="AC17" s="400"/>
      <c r="AD17" s="404"/>
      <c r="AE17" s="400"/>
      <c r="AF17" s="404"/>
      <c r="AG17" s="400"/>
      <c r="AH17" s="404"/>
      <c r="AI17" s="327"/>
      <c r="AJ17" s="312">
        <f t="shared" si="1"/>
        <v>0</v>
      </c>
      <c r="AP17" s="531"/>
      <c r="AQ17" s="531"/>
      <c r="AR17" s="531"/>
      <c r="AS17" s="531"/>
      <c r="AT17" s="531"/>
      <c r="AV17" s="531"/>
      <c r="AX17" s="528"/>
      <c r="AY17" s="530"/>
      <c r="AZ17" s="530"/>
      <c r="BA17" s="530"/>
      <c r="BB17" s="528"/>
    </row>
    <row r="18" spans="1:56" s="306" customFormat="1" ht="20.100000000000001" customHeight="1" x14ac:dyDescent="0.15">
      <c r="A18" s="320"/>
      <c r="B18" s="321">
        <f t="shared" si="0"/>
        <v>0</v>
      </c>
      <c r="C18" s="400"/>
      <c r="D18" s="392"/>
      <c r="E18" s="400"/>
      <c r="F18" s="404"/>
      <c r="G18" s="400"/>
      <c r="H18" s="404"/>
      <c r="I18" s="400"/>
      <c r="J18" s="404"/>
      <c r="K18" s="322" t="str">
        <f>IF(ISERROR(VLOOKUP(CONCATENATE($B$9,"_",Q18),選手名簿!$A:$G,7,FALSE))=TRUE,"",VLOOKUP(CONCATENATE($B$9,"_",Q18),選手名簿!$A:$G,7,FALSE))</f>
        <v/>
      </c>
      <c r="L18" s="1327" t="str">
        <f>IF(ISERROR(VLOOKUP(CONCATENATE($B$9,"_",Q18),選手名簿!$A:$E,5,FALSE))=TRUE,"",VLOOKUP(CONCATENATE($B$9,"_",Q18),選手名簿!$A:$E,5,FALSE))</f>
        <v/>
      </c>
      <c r="M18" s="1328"/>
      <c r="N18" s="1328"/>
      <c r="O18" s="1328"/>
      <c r="P18" s="1329"/>
      <c r="Q18" s="398"/>
      <c r="R18" s="324" t="str">
        <f>IF(ISERROR(VLOOKUP(CONCATENATE($B$9,"_",Q18),選手名簿!$A:$E,4,FALSE))=TRUE,"",VLOOKUP(CONCATENATE($B$9,"_",Q18),選手名簿!$A:$E,4,FALSE))</f>
        <v/>
      </c>
      <c r="S18" s="325" t="str">
        <f>IF(ISERROR(VLOOKUP(CONCATENATE($W$9,"_",T18),選手名簿!$A:$E,4,FALSE))=TRUE,"",VLOOKUP(CONCATENATE($W$9,"_",T18),選手名簿!$A:$E,4,FALSE))</f>
        <v/>
      </c>
      <c r="T18" s="410"/>
      <c r="U18" s="1327" t="str">
        <f>IF(ISERROR(VLOOKUP(CONCATENATE($W$9,"_",T18),選手名簿!$A:$E,5,FALSE))=TRUE,"",VLOOKUP(CONCATENATE($W$9,"_",T18),選手名簿!$A:$E,5,FALSE))</f>
        <v/>
      </c>
      <c r="V18" s="1328"/>
      <c r="W18" s="1328"/>
      <c r="X18" s="1328"/>
      <c r="Y18" s="1329"/>
      <c r="Z18" s="322" t="str">
        <f>IF(ISERROR(VLOOKUP(CONCATENATE($W$9,"_",T18),選手名簿!$A:$G,7,FALSE))=TRUE,"",VLOOKUP(CONCATENATE($W$9,"_",T18),選手名簿!$A:$G,7,FALSE))</f>
        <v/>
      </c>
      <c r="AA18" s="400"/>
      <c r="AB18" s="404"/>
      <c r="AC18" s="400"/>
      <c r="AD18" s="404"/>
      <c r="AE18" s="400"/>
      <c r="AF18" s="404"/>
      <c r="AG18" s="400"/>
      <c r="AH18" s="404"/>
      <c r="AI18" s="327"/>
      <c r="AJ18" s="312">
        <f t="shared" si="1"/>
        <v>0</v>
      </c>
      <c r="AN18" s="528"/>
      <c r="AO18" s="528"/>
      <c r="AP18" s="531"/>
      <c r="AQ18" s="531"/>
      <c r="AR18" s="531"/>
      <c r="AS18" s="531"/>
      <c r="AT18" s="531"/>
      <c r="AU18" s="528"/>
      <c r="AV18" s="531"/>
      <c r="AW18" s="528"/>
      <c r="AX18" s="528"/>
      <c r="AY18" s="530"/>
      <c r="AZ18" s="530"/>
      <c r="BA18" s="530"/>
      <c r="BB18" s="528"/>
      <c r="BC18" s="528"/>
      <c r="BD18" s="528"/>
    </row>
    <row r="19" spans="1:56" s="306" customFormat="1" ht="20.100000000000001" customHeight="1" x14ac:dyDescent="0.15">
      <c r="A19" s="320"/>
      <c r="B19" s="321">
        <f t="shared" si="0"/>
        <v>0</v>
      </c>
      <c r="C19" s="406"/>
      <c r="D19" s="404"/>
      <c r="E19" s="400"/>
      <c r="F19" s="404"/>
      <c r="G19" s="400"/>
      <c r="H19" s="404"/>
      <c r="I19" s="400"/>
      <c r="J19" s="404"/>
      <c r="K19" s="322" t="str">
        <f>IF(ISERROR(VLOOKUP(CONCATENATE($B$9,"_",Q19),選手名簿!$A:$G,7,FALSE))=TRUE,"",VLOOKUP(CONCATENATE($B$9,"_",Q19),選手名簿!$A:$G,7,FALSE))</f>
        <v/>
      </c>
      <c r="L19" s="1327" t="str">
        <f>IF(ISERROR(VLOOKUP(CONCATENATE($B$9,"_",Q19),選手名簿!$A:$E,5,FALSE))=TRUE,"",VLOOKUP(CONCATENATE($B$9,"_",Q19),選手名簿!$A:$E,5,FALSE))</f>
        <v/>
      </c>
      <c r="M19" s="1328"/>
      <c r="N19" s="1328"/>
      <c r="O19" s="1328"/>
      <c r="P19" s="1329"/>
      <c r="Q19" s="398"/>
      <c r="R19" s="324" t="str">
        <f>IF(ISERROR(VLOOKUP(CONCATENATE($B$9,"_",Q19),選手名簿!$A:$E,4,FALSE))=TRUE,"",VLOOKUP(CONCATENATE($B$9,"_",Q19),選手名簿!$A:$E,4,FALSE))</f>
        <v/>
      </c>
      <c r="S19" s="325" t="str">
        <f>IF(ISERROR(VLOOKUP(CONCATENATE($W$9,"_",T19),選手名簿!$A:$E,4,FALSE))=TRUE,"",VLOOKUP(CONCATENATE($W$9,"_",T19),選手名簿!$A:$E,4,FALSE))</f>
        <v/>
      </c>
      <c r="T19" s="410"/>
      <c r="U19" s="1327" t="str">
        <f>IF(ISERROR(VLOOKUP(CONCATENATE($W$9,"_",T19),選手名簿!$A:$E,5,FALSE))=TRUE,"",VLOOKUP(CONCATENATE($W$9,"_",T19),選手名簿!$A:$E,5,FALSE))</f>
        <v/>
      </c>
      <c r="V19" s="1328"/>
      <c r="W19" s="1328"/>
      <c r="X19" s="1328"/>
      <c r="Y19" s="1329"/>
      <c r="Z19" s="322" t="str">
        <f>IF(ISERROR(VLOOKUP(CONCATENATE($W$9,"_",T19),選手名簿!$A:$G,7,FALSE))=TRUE,"",VLOOKUP(CONCATENATE($W$9,"_",T19),選手名簿!$A:$G,7,FALSE))</f>
        <v/>
      </c>
      <c r="AA19" s="400"/>
      <c r="AB19" s="404"/>
      <c r="AC19" s="400"/>
      <c r="AD19" s="404"/>
      <c r="AE19" s="400"/>
      <c r="AF19" s="404"/>
      <c r="AG19" s="400"/>
      <c r="AH19" s="404"/>
      <c r="AI19" s="327"/>
      <c r="AJ19" s="312">
        <f t="shared" si="1"/>
        <v>0</v>
      </c>
      <c r="AN19" s="528"/>
      <c r="AO19" s="528"/>
      <c r="AP19" s="531"/>
      <c r="AQ19" s="531"/>
      <c r="AR19" s="531"/>
      <c r="AS19" s="531"/>
      <c r="AT19" s="531"/>
      <c r="AU19" s="528"/>
      <c r="AV19" s="531"/>
      <c r="AW19" s="528"/>
      <c r="AX19" s="528"/>
      <c r="AY19" s="530"/>
      <c r="AZ19" s="530"/>
      <c r="BA19" s="530"/>
      <c r="BB19" s="528"/>
      <c r="BC19" s="528"/>
      <c r="BD19" s="528"/>
    </row>
    <row r="20" spans="1:56" s="306" customFormat="1" ht="20.100000000000001" customHeight="1" x14ac:dyDescent="0.15">
      <c r="A20" s="320"/>
      <c r="B20" s="321">
        <f t="shared" si="0"/>
        <v>0</v>
      </c>
      <c r="C20" s="406"/>
      <c r="D20" s="407"/>
      <c r="E20" s="400"/>
      <c r="F20" s="404"/>
      <c r="G20" s="400"/>
      <c r="H20" s="405"/>
      <c r="I20" s="400"/>
      <c r="J20" s="404"/>
      <c r="K20" s="322" t="str">
        <f>IF(ISERROR(VLOOKUP(CONCATENATE($B$9,"_",Q20),選手名簿!$A:$G,7,FALSE))=TRUE,"",VLOOKUP(CONCATENATE($B$9,"_",Q20),選手名簿!$A:$G,7,FALSE))</f>
        <v/>
      </c>
      <c r="L20" s="1327" t="str">
        <f>IF(ISERROR(VLOOKUP(CONCATENATE($B$9,"_",Q20),選手名簿!$A:$E,5,FALSE))=TRUE,"",VLOOKUP(CONCATENATE($B$9,"_",Q20),選手名簿!$A:$E,5,FALSE))</f>
        <v/>
      </c>
      <c r="M20" s="1328"/>
      <c r="N20" s="1328"/>
      <c r="O20" s="1328"/>
      <c r="P20" s="1329"/>
      <c r="Q20" s="398"/>
      <c r="R20" s="324" t="str">
        <f>IF(ISERROR(VLOOKUP(CONCATENATE($B$9,"_",Q20),選手名簿!$A:$E,4,FALSE))=TRUE,"",VLOOKUP(CONCATENATE($B$9,"_",Q20),選手名簿!$A:$E,4,FALSE))</f>
        <v/>
      </c>
      <c r="S20" s="325" t="str">
        <f>IF(ISERROR(VLOOKUP(CONCATENATE($W$9,"_",T20),選手名簿!$A:$E,4,FALSE))=TRUE,"",VLOOKUP(CONCATENATE($W$9,"_",T20),選手名簿!$A:$E,4,FALSE))</f>
        <v/>
      </c>
      <c r="T20" s="410"/>
      <c r="U20" s="1327" t="str">
        <f>IF(ISERROR(VLOOKUP(CONCATENATE($W$9,"_",T20),選手名簿!$A:$E,5,FALSE))=TRUE,"",VLOOKUP(CONCATENATE($W$9,"_",T20),選手名簿!$A:$E,5,FALSE))</f>
        <v/>
      </c>
      <c r="V20" s="1328"/>
      <c r="W20" s="1328"/>
      <c r="X20" s="1328"/>
      <c r="Y20" s="1329"/>
      <c r="Z20" s="322" t="str">
        <f>IF(ISERROR(VLOOKUP(CONCATENATE($W$9,"_",T20),選手名簿!$A:$G,7,FALSE))=TRUE,"",VLOOKUP(CONCATENATE($W$9,"_",T20),選手名簿!$A:$G,7,FALSE))</f>
        <v/>
      </c>
      <c r="AA20" s="408"/>
      <c r="AB20" s="409"/>
      <c r="AC20" s="408"/>
      <c r="AD20" s="409"/>
      <c r="AE20" s="400"/>
      <c r="AF20" s="404"/>
      <c r="AG20" s="400"/>
      <c r="AH20" s="404"/>
      <c r="AI20" s="327"/>
      <c r="AJ20" s="312">
        <f t="shared" si="1"/>
        <v>0</v>
      </c>
      <c r="AN20" s="528"/>
      <c r="AO20" s="528"/>
      <c r="AP20" s="531"/>
      <c r="AQ20" s="531"/>
      <c r="AR20" s="531"/>
      <c r="AS20" s="531"/>
      <c r="AT20" s="531"/>
      <c r="AU20" s="528"/>
      <c r="AV20" s="531"/>
      <c r="AW20" s="528"/>
      <c r="AX20" s="528"/>
      <c r="AY20" s="530"/>
      <c r="AZ20" s="530"/>
      <c r="BA20" s="530"/>
      <c r="BB20" s="528"/>
      <c r="BC20" s="528"/>
      <c r="BD20" s="528"/>
    </row>
    <row r="21" spans="1:56" s="306" customFormat="1" ht="20.100000000000001" customHeight="1" x14ac:dyDescent="0.15">
      <c r="A21" s="328"/>
      <c r="B21" s="321">
        <f t="shared" si="0"/>
        <v>0</v>
      </c>
      <c r="C21" s="406"/>
      <c r="D21" s="407"/>
      <c r="E21" s="400"/>
      <c r="F21" s="404"/>
      <c r="G21" s="408"/>
      <c r="H21" s="409"/>
      <c r="I21" s="408"/>
      <c r="J21" s="409"/>
      <c r="K21" s="322" t="str">
        <f>IF(ISERROR(VLOOKUP(CONCATENATE($B$9,"_",Q21),選手名簿!$A:$G,7,FALSE))=TRUE,"",VLOOKUP(CONCATENATE($B$9,"_",Q21),選手名簿!$A:$G,7,FALSE))</f>
        <v/>
      </c>
      <c r="L21" s="1327" t="str">
        <f>IF(ISERROR(VLOOKUP(CONCATENATE($B$9,"_",Q21),選手名簿!$A:$E,5,FALSE))=TRUE,"",VLOOKUP(CONCATENATE($B$9,"_",Q21),選手名簿!$A:$E,5,FALSE))</f>
        <v/>
      </c>
      <c r="M21" s="1328"/>
      <c r="N21" s="1328"/>
      <c r="O21" s="1328"/>
      <c r="P21" s="1329"/>
      <c r="Q21" s="398"/>
      <c r="R21" s="324" t="str">
        <f>IF(ISERROR(VLOOKUP(CONCATENATE($B$9,"_",Q21),選手名簿!$A:$E,4,FALSE))=TRUE,"",VLOOKUP(CONCATENATE($B$9,"_",Q21),選手名簿!$A:$E,4,FALSE))</f>
        <v/>
      </c>
      <c r="S21" s="325" t="str">
        <f>IF(ISERROR(VLOOKUP(CONCATENATE($W$9,"_",T21),選手名簿!$A:$E,4,FALSE))=TRUE,"",VLOOKUP(CONCATENATE($W$9,"_",T21),選手名簿!$A:$E,4,FALSE))</f>
        <v/>
      </c>
      <c r="T21" s="410"/>
      <c r="U21" s="1327" t="str">
        <f>IF(ISERROR(VLOOKUP(CONCATENATE($W$9,"_",T21),選手名簿!$A:$E,5,FALSE))=TRUE,"",VLOOKUP(CONCATENATE($W$9,"_",T21),選手名簿!$A:$E,5,FALSE))</f>
        <v/>
      </c>
      <c r="V21" s="1328"/>
      <c r="W21" s="1328"/>
      <c r="X21" s="1328"/>
      <c r="Y21" s="1329"/>
      <c r="Z21" s="322" t="str">
        <f>IF(ISERROR(VLOOKUP(CONCATENATE($W$9,"_",T21),選手名簿!$A:$G,7,FALSE))=TRUE,"",VLOOKUP(CONCATENATE($W$9,"_",T21),選手名簿!$A:$G,7,FALSE))</f>
        <v/>
      </c>
      <c r="AA21" s="400"/>
      <c r="AB21" s="404"/>
      <c r="AC21" s="400"/>
      <c r="AD21" s="404"/>
      <c r="AE21" s="400"/>
      <c r="AF21" s="409"/>
      <c r="AG21" s="400"/>
      <c r="AH21" s="409"/>
      <c r="AI21" s="327"/>
      <c r="AJ21" s="312">
        <f t="shared" si="1"/>
        <v>0</v>
      </c>
      <c r="AN21" s="528"/>
      <c r="AO21" s="528"/>
      <c r="AP21" s="531"/>
      <c r="AQ21" s="531"/>
      <c r="AR21" s="531"/>
      <c r="AS21" s="531"/>
      <c r="AT21" s="531"/>
      <c r="AU21" s="528"/>
      <c r="AV21" s="531"/>
      <c r="AW21" s="528"/>
      <c r="AX21" s="528"/>
      <c r="AY21" s="530"/>
      <c r="AZ21" s="530"/>
      <c r="BA21" s="530"/>
      <c r="BB21" s="528"/>
      <c r="BC21" s="528"/>
      <c r="BD21" s="528"/>
    </row>
    <row r="22" spans="1:56" s="306" customFormat="1" ht="20.100000000000001" customHeight="1" x14ac:dyDescent="0.15">
      <c r="A22" s="328"/>
      <c r="B22" s="321">
        <f t="shared" si="0"/>
        <v>0</v>
      </c>
      <c r="C22" s="400"/>
      <c r="D22" s="404"/>
      <c r="E22" s="400"/>
      <c r="F22" s="404"/>
      <c r="G22" s="400"/>
      <c r="H22" s="404"/>
      <c r="I22" s="400"/>
      <c r="J22" s="404"/>
      <c r="K22" s="322" t="str">
        <f>IF(ISERROR(VLOOKUP(CONCATENATE($B$9,"_",Q22),選手名簿!$A:$G,7,FALSE))=TRUE,"",VLOOKUP(CONCATENATE($B$9,"_",Q22),選手名簿!$A:$G,7,FALSE))</f>
        <v/>
      </c>
      <c r="L22" s="1327" t="str">
        <f>IF(ISERROR(VLOOKUP(CONCATENATE($B$9,"_",Q22),選手名簿!$A:$E,5,FALSE))=TRUE,"",VLOOKUP(CONCATENATE($B$9,"_",Q22),選手名簿!$A:$E,5,FALSE))</f>
        <v/>
      </c>
      <c r="M22" s="1328"/>
      <c r="N22" s="1328"/>
      <c r="O22" s="1328"/>
      <c r="P22" s="1329"/>
      <c r="Q22" s="398"/>
      <c r="R22" s="324" t="str">
        <f>IF(ISERROR(VLOOKUP(CONCATENATE($B$9,"_",Q22),選手名簿!$A:$E,4,FALSE))=TRUE,"",VLOOKUP(CONCATENATE($B$9,"_",Q22),選手名簿!$A:$E,4,FALSE))</f>
        <v/>
      </c>
      <c r="S22" s="325" t="str">
        <f>IF(ISERROR(VLOOKUP(CONCATENATE($W$9,"_",T22),選手名簿!$A:$E,4,FALSE))=TRUE,"",VLOOKUP(CONCATENATE($W$9,"_",T22),選手名簿!$A:$E,4,FALSE))</f>
        <v/>
      </c>
      <c r="T22" s="410"/>
      <c r="U22" s="1327" t="str">
        <f>IF(ISERROR(VLOOKUP(CONCATENATE($W$9,"_",T22),選手名簿!$A:$E,5,FALSE))=TRUE,"",VLOOKUP(CONCATENATE($W$9,"_",T22),選手名簿!$A:$E,5,FALSE))</f>
        <v/>
      </c>
      <c r="V22" s="1328"/>
      <c r="W22" s="1328"/>
      <c r="X22" s="1328"/>
      <c r="Y22" s="1329"/>
      <c r="Z22" s="322" t="str">
        <f>IF(ISERROR(VLOOKUP(CONCATENATE($W$9,"_",T22),選手名簿!$A:$G,7,FALSE))=TRUE,"",VLOOKUP(CONCATENATE($W$9,"_",T22),選手名簿!$A:$G,7,FALSE))</f>
        <v/>
      </c>
      <c r="AA22" s="400"/>
      <c r="AB22" s="404"/>
      <c r="AC22" s="400"/>
      <c r="AD22" s="404"/>
      <c r="AE22" s="400"/>
      <c r="AF22" s="404"/>
      <c r="AG22" s="400"/>
      <c r="AH22" s="404"/>
      <c r="AI22" s="327"/>
      <c r="AJ22" s="312">
        <f t="shared" si="1"/>
        <v>0</v>
      </c>
      <c r="AN22" s="528"/>
      <c r="AO22" s="528"/>
      <c r="AP22" s="531"/>
      <c r="AQ22" s="531"/>
      <c r="AR22" s="531"/>
      <c r="AS22" s="531"/>
      <c r="AT22" s="531"/>
      <c r="AU22" s="528"/>
      <c r="AV22" s="531"/>
      <c r="AW22" s="528"/>
      <c r="AX22" s="528"/>
      <c r="AY22" s="530"/>
      <c r="AZ22" s="530"/>
      <c r="BA22" s="530"/>
      <c r="BB22" s="528"/>
      <c r="BC22" s="528"/>
      <c r="BD22" s="528"/>
    </row>
    <row r="23" spans="1:56" s="306" customFormat="1" ht="20.100000000000001" customHeight="1" x14ac:dyDescent="0.15">
      <c r="A23" s="320"/>
      <c r="B23" s="321">
        <f t="shared" si="0"/>
        <v>0</v>
      </c>
      <c r="C23" s="400"/>
      <c r="D23" s="404"/>
      <c r="E23" s="400"/>
      <c r="F23" s="404"/>
      <c r="G23" s="400"/>
      <c r="H23" s="404"/>
      <c r="I23" s="400"/>
      <c r="J23" s="404"/>
      <c r="K23" s="322" t="str">
        <f>IF(ISERROR(VLOOKUP(CONCATENATE($B$9,"_",Q23),選手名簿!$A:$G,7,FALSE))=TRUE,"",VLOOKUP(CONCATENATE($B$9,"_",Q23),選手名簿!$A:$G,7,FALSE))</f>
        <v/>
      </c>
      <c r="L23" s="1327" t="str">
        <f>IF(ISERROR(VLOOKUP(CONCATENATE($B$9,"_",Q23),選手名簿!$A:$E,5,FALSE))=TRUE,"",VLOOKUP(CONCATENATE($B$9,"_",Q23),選手名簿!$A:$E,5,FALSE))</f>
        <v/>
      </c>
      <c r="M23" s="1328"/>
      <c r="N23" s="1328"/>
      <c r="O23" s="1328"/>
      <c r="P23" s="1329"/>
      <c r="Q23" s="398"/>
      <c r="R23" s="324" t="str">
        <f>IF(ISERROR(VLOOKUP(CONCATENATE($B$9,"_",Q23),選手名簿!$A:$E,4,FALSE))=TRUE,"",VLOOKUP(CONCATENATE($B$9,"_",Q23),選手名簿!$A:$E,4,FALSE))</f>
        <v/>
      </c>
      <c r="S23" s="325" t="str">
        <f>IF(ISERROR(VLOOKUP(CONCATENATE($W$9,"_",T23),選手名簿!$A:$E,4,FALSE))=TRUE,"",VLOOKUP(CONCATENATE($W$9,"_",T23),選手名簿!$A:$E,4,FALSE))</f>
        <v/>
      </c>
      <c r="T23" s="410"/>
      <c r="U23" s="1327" t="str">
        <f>IF(ISERROR(VLOOKUP(CONCATENATE($W$9,"_",T23),選手名簿!$A:$E,5,FALSE))=TRUE,"",VLOOKUP(CONCATENATE($W$9,"_",T23),選手名簿!$A:$E,5,FALSE))</f>
        <v/>
      </c>
      <c r="V23" s="1328"/>
      <c r="W23" s="1328"/>
      <c r="X23" s="1328"/>
      <c r="Y23" s="1329"/>
      <c r="Z23" s="322" t="str">
        <f>IF(ISERROR(VLOOKUP(CONCATENATE($W$9,"_",T23),選手名簿!$A:$G,7,FALSE))=TRUE,"",VLOOKUP(CONCATENATE($W$9,"_",T23),選手名簿!$A:$G,7,FALSE))</f>
        <v/>
      </c>
      <c r="AA23" s="400"/>
      <c r="AB23" s="404"/>
      <c r="AC23" s="400"/>
      <c r="AD23" s="404"/>
      <c r="AE23" s="400"/>
      <c r="AF23" s="404"/>
      <c r="AG23" s="400"/>
      <c r="AH23" s="404"/>
      <c r="AI23" s="327"/>
      <c r="AJ23" s="312">
        <f t="shared" si="1"/>
        <v>0</v>
      </c>
      <c r="AN23" s="528"/>
      <c r="AO23" s="528"/>
      <c r="AP23" s="531"/>
      <c r="AQ23" s="531"/>
      <c r="AR23" s="531"/>
      <c r="AS23" s="531"/>
      <c r="AT23" s="531"/>
      <c r="AU23" s="528"/>
      <c r="AV23" s="531"/>
      <c r="AW23" s="528"/>
      <c r="AX23" s="528"/>
      <c r="AY23" s="530"/>
      <c r="AZ23" s="530"/>
      <c r="BA23" s="530"/>
      <c r="BB23" s="528"/>
      <c r="BC23" s="528"/>
      <c r="BD23" s="528"/>
    </row>
    <row r="24" spans="1:56" s="306" customFormat="1" ht="20.100000000000001" customHeight="1" x14ac:dyDescent="0.15">
      <c r="A24" s="328"/>
      <c r="B24" s="309"/>
      <c r="C24" s="309"/>
      <c r="D24" s="309"/>
      <c r="E24" s="309"/>
      <c r="F24" s="309"/>
      <c r="G24" s="309"/>
      <c r="H24" s="309"/>
      <c r="I24" s="309"/>
      <c r="J24" s="309"/>
      <c r="K24" s="309"/>
      <c r="L24" s="309"/>
      <c r="M24" s="309"/>
      <c r="N24" s="309"/>
      <c r="O24" s="309"/>
      <c r="P24" s="309"/>
      <c r="Q24" s="1330" t="s">
        <v>305</v>
      </c>
      <c r="R24" s="1330"/>
      <c r="S24" s="1330"/>
      <c r="T24" s="1330"/>
      <c r="U24" s="309"/>
      <c r="V24" s="309"/>
      <c r="W24" s="309"/>
      <c r="X24" s="309"/>
      <c r="Y24" s="309"/>
      <c r="Z24" s="309"/>
      <c r="AA24" s="309"/>
      <c r="AB24" s="309"/>
      <c r="AC24" s="309"/>
      <c r="AD24" s="309"/>
      <c r="AE24" s="309"/>
      <c r="AF24" s="309"/>
      <c r="AG24" s="309"/>
      <c r="AH24" s="309"/>
      <c r="AI24" s="309"/>
      <c r="AJ24" s="329"/>
      <c r="AN24" s="528"/>
      <c r="AO24" s="528"/>
      <c r="AP24" s="531"/>
      <c r="AQ24" s="531"/>
      <c r="AR24" s="531"/>
      <c r="AS24" s="531"/>
      <c r="AT24" s="531"/>
      <c r="AU24" s="528"/>
      <c r="AV24" s="531"/>
      <c r="AW24" s="528"/>
      <c r="AX24" s="528"/>
      <c r="AY24" s="530"/>
      <c r="AZ24" s="530"/>
      <c r="BA24" s="530"/>
      <c r="BB24" s="528"/>
      <c r="BC24" s="528"/>
      <c r="BD24" s="528"/>
    </row>
    <row r="25" spans="1:56" s="306" customFormat="1" ht="20.100000000000001" customHeight="1" x14ac:dyDescent="0.15">
      <c r="A25" s="320"/>
      <c r="B25" s="321">
        <f t="shared" ref="B25:B34" si="2">SUM(D25,F25,H25,J25)</f>
        <v>0</v>
      </c>
      <c r="C25" s="388"/>
      <c r="D25" s="392"/>
      <c r="E25" s="400"/>
      <c r="F25" s="392"/>
      <c r="G25" s="400"/>
      <c r="H25" s="404"/>
      <c r="I25" s="400"/>
      <c r="J25" s="404"/>
      <c r="K25" s="322" t="str">
        <f>IF(ISERROR(VLOOKUP(CONCATENATE($B$9,"_",Q25),選手名簿!$A:$G,7,FALSE))=TRUE,"",VLOOKUP(CONCATENATE($B$9,"_",Q25),選手名簿!$A:$G,7,FALSE))</f>
        <v/>
      </c>
      <c r="L25" s="1327" t="str">
        <f>IF(ISERROR(VLOOKUP(CONCATENATE($B$9,"_",Q25),選手名簿!$A:$E,5,FALSE))=TRUE,"",VLOOKUP(CONCATENATE($B$9,"_",Q25),選手名簿!$A:$E,5,FALSE))</f>
        <v/>
      </c>
      <c r="M25" s="1328"/>
      <c r="N25" s="1328"/>
      <c r="O25" s="1328"/>
      <c r="P25" s="1329"/>
      <c r="Q25" s="398"/>
      <c r="R25" s="324" t="str">
        <f>IF(ISERROR(VLOOKUP(CONCATENATE($B$9,"_",Q25),選手名簿!$A:$E,4,FALSE))=TRUE,"",VLOOKUP(CONCATENATE($B$9,"_",Q25),選手名簿!$A:$E,4,FALSE))</f>
        <v/>
      </c>
      <c r="S25" s="325" t="str">
        <f>IF(ISERROR(VLOOKUP(CONCATENATE($W$9,"_",T25),選手名簿!$A:$E,4,FALSE))=TRUE,"",VLOOKUP(CONCATENATE($W$9,"_",T25),選手名簿!$A:$E,4,FALSE))</f>
        <v/>
      </c>
      <c r="T25" s="410"/>
      <c r="U25" s="1327" t="str">
        <f>IF(ISERROR(VLOOKUP(CONCATENATE($W$9,"_",T25),選手名簿!$A:$E,5,FALSE))=TRUE,"",VLOOKUP(CONCATENATE($W$9,"_",T25),選手名簿!$A:$E,5,FALSE))</f>
        <v/>
      </c>
      <c r="V25" s="1328"/>
      <c r="W25" s="1328"/>
      <c r="X25" s="1328"/>
      <c r="Y25" s="1329"/>
      <c r="Z25" s="322" t="str">
        <f>IF(ISERROR(VLOOKUP(CONCATENATE($W$9,"_",T25),選手名簿!$A:$G,7,FALSE))=TRUE,"",VLOOKUP(CONCATENATE($W$9,"_",T25),選手名簿!$A:$G,7,FALSE))</f>
        <v/>
      </c>
      <c r="AA25" s="400"/>
      <c r="AB25" s="404"/>
      <c r="AC25" s="400"/>
      <c r="AD25" s="404"/>
      <c r="AE25" s="400"/>
      <c r="AF25" s="404"/>
      <c r="AG25" s="400"/>
      <c r="AH25" s="404"/>
      <c r="AI25" s="327"/>
      <c r="AJ25" s="312">
        <f t="shared" ref="AJ25:AJ34" si="3">SUM(AB25,AD25,AF25,AH25)</f>
        <v>0</v>
      </c>
      <c r="AN25" s="528"/>
      <c r="AO25" s="528"/>
      <c r="AP25" s="531"/>
      <c r="AQ25" s="531"/>
      <c r="AR25" s="531"/>
      <c r="AS25" s="531"/>
      <c r="AT25" s="531"/>
      <c r="AU25" s="528"/>
      <c r="AV25" s="531"/>
      <c r="AW25" s="528"/>
      <c r="AX25" s="528"/>
      <c r="AY25" s="530"/>
      <c r="AZ25" s="530"/>
      <c r="BA25" s="530"/>
      <c r="BB25" s="528"/>
      <c r="BC25" s="528"/>
      <c r="BD25" s="528"/>
    </row>
    <row r="26" spans="1:56" s="306" customFormat="1" ht="20.100000000000001" customHeight="1" x14ac:dyDescent="0.15">
      <c r="A26" s="320"/>
      <c r="B26" s="321">
        <f t="shared" si="2"/>
        <v>0</v>
      </c>
      <c r="C26" s="400"/>
      <c r="D26" s="405"/>
      <c r="E26" s="400"/>
      <c r="F26" s="405"/>
      <c r="G26" s="400"/>
      <c r="H26" s="404"/>
      <c r="I26" s="400"/>
      <c r="J26" s="404"/>
      <c r="K26" s="322" t="str">
        <f>IF(ISERROR(VLOOKUP(CONCATENATE($B$9,"_",Q26),選手名簿!$A:$G,7,FALSE))=TRUE,"",VLOOKUP(CONCATENATE($B$9,"_",Q26),選手名簿!$A:$G,7,FALSE))</f>
        <v/>
      </c>
      <c r="L26" s="1327" t="str">
        <f>IF(ISERROR(VLOOKUP(CONCATENATE($B$9,"_",Q26),選手名簿!$A:$E,5,FALSE))=TRUE,"",VLOOKUP(CONCATENATE($B$9,"_",Q26),選手名簿!$A:$E,5,FALSE))</f>
        <v/>
      </c>
      <c r="M26" s="1328"/>
      <c r="N26" s="1328"/>
      <c r="O26" s="1328"/>
      <c r="P26" s="1329"/>
      <c r="Q26" s="398"/>
      <c r="R26" s="324" t="str">
        <f>IF(ISERROR(VLOOKUP(CONCATENATE($B$9,"_",Q26),選手名簿!$A:$E,4,FALSE))=TRUE,"",VLOOKUP(CONCATENATE($B$9,"_",Q26),選手名簿!$A:$E,4,FALSE))</f>
        <v/>
      </c>
      <c r="S26" s="325" t="str">
        <f>IF(ISERROR(VLOOKUP(CONCATENATE($W$9,"_",T26),選手名簿!$A:$E,4,FALSE))=TRUE,"",VLOOKUP(CONCATENATE($W$9,"_",T26),選手名簿!$A:$E,4,FALSE))</f>
        <v/>
      </c>
      <c r="T26" s="410"/>
      <c r="U26" s="1327" t="str">
        <f>IF(ISERROR(VLOOKUP(CONCATENATE($W$9,"_",T26),選手名簿!$A:$E,5,FALSE))=TRUE,"",VLOOKUP(CONCATENATE($W$9,"_",T26),選手名簿!$A:$E,5,FALSE))</f>
        <v/>
      </c>
      <c r="V26" s="1328"/>
      <c r="W26" s="1328"/>
      <c r="X26" s="1328"/>
      <c r="Y26" s="1329"/>
      <c r="Z26" s="322" t="str">
        <f>IF(ISERROR(VLOOKUP(CONCATENATE($W$9,"_",T26),選手名簿!$A:$G,7,FALSE))=TRUE,"",VLOOKUP(CONCATENATE($W$9,"_",T26),選手名簿!$A:$G,7,FALSE))</f>
        <v/>
      </c>
      <c r="AA26" s="400"/>
      <c r="AB26" s="404"/>
      <c r="AC26" s="400"/>
      <c r="AD26" s="404"/>
      <c r="AE26" s="400"/>
      <c r="AF26" s="404"/>
      <c r="AG26" s="400"/>
      <c r="AH26" s="404"/>
      <c r="AI26" s="327"/>
      <c r="AJ26" s="312">
        <f t="shared" si="3"/>
        <v>0</v>
      </c>
      <c r="AP26" s="531"/>
      <c r="AQ26" s="531"/>
      <c r="AR26" s="531"/>
      <c r="AS26" s="531"/>
      <c r="AT26" s="531"/>
      <c r="AV26" s="531"/>
      <c r="AX26" s="528"/>
      <c r="AY26" s="530"/>
      <c r="AZ26" s="530"/>
      <c r="BA26" s="530"/>
      <c r="BB26" s="528"/>
    </row>
    <row r="27" spans="1:56" s="306" customFormat="1" ht="20.100000000000001" customHeight="1" x14ac:dyDescent="0.15">
      <c r="A27" s="320"/>
      <c r="B27" s="321">
        <f t="shared" si="2"/>
        <v>0</v>
      </c>
      <c r="C27" s="400"/>
      <c r="D27" s="405"/>
      <c r="E27" s="400"/>
      <c r="F27" s="405"/>
      <c r="G27" s="400"/>
      <c r="H27" s="404"/>
      <c r="I27" s="400"/>
      <c r="J27" s="404"/>
      <c r="K27" s="322" t="str">
        <f>IF(ISERROR(VLOOKUP(CONCATENATE($B$9,"_",Q27),選手名簿!$A:$G,7,FALSE))=TRUE,"",VLOOKUP(CONCATENATE($B$9,"_",Q27),選手名簿!$A:$G,7,FALSE))</f>
        <v/>
      </c>
      <c r="L27" s="1327" t="str">
        <f>IF(ISERROR(VLOOKUP(CONCATENATE($B$9,"_",Q27),選手名簿!$A:$E,5,FALSE))=TRUE,"",VLOOKUP(CONCATENATE($B$9,"_",Q27),選手名簿!$A:$E,5,FALSE))</f>
        <v/>
      </c>
      <c r="M27" s="1328"/>
      <c r="N27" s="1328"/>
      <c r="O27" s="1328"/>
      <c r="P27" s="1329"/>
      <c r="Q27" s="398"/>
      <c r="R27" s="324" t="str">
        <f>IF(ISERROR(VLOOKUP(CONCATENATE($B$9,"_",Q27),選手名簿!$A:$E,4,FALSE))=TRUE,"",VLOOKUP(CONCATENATE($B$9,"_",Q27),選手名簿!$A:$E,4,FALSE))</f>
        <v/>
      </c>
      <c r="S27" s="325" t="str">
        <f>IF(ISERROR(VLOOKUP(CONCATENATE($W$9,"_",T27),選手名簿!$A:$E,4,FALSE))=TRUE,"",VLOOKUP(CONCATENATE($W$9,"_",T27),選手名簿!$A:$E,4,FALSE))</f>
        <v/>
      </c>
      <c r="T27" s="410"/>
      <c r="U27" s="1327" t="str">
        <f>IF(ISERROR(VLOOKUP(CONCATENATE($W$9,"_",T27),選手名簿!$A:$E,5,FALSE))=TRUE,"",VLOOKUP(CONCATENATE($W$9,"_",T27),選手名簿!$A:$E,5,FALSE))</f>
        <v/>
      </c>
      <c r="V27" s="1328"/>
      <c r="W27" s="1328"/>
      <c r="X27" s="1328"/>
      <c r="Y27" s="1329"/>
      <c r="Z27" s="322" t="str">
        <f>IF(ISERROR(VLOOKUP(CONCATENATE($W$9,"_",T27),選手名簿!$A:$G,7,FALSE))=TRUE,"",VLOOKUP(CONCATENATE($W$9,"_",T27),選手名簿!$A:$G,7,FALSE))</f>
        <v/>
      </c>
      <c r="AA27" s="400"/>
      <c r="AB27" s="404"/>
      <c r="AC27" s="400"/>
      <c r="AD27" s="404"/>
      <c r="AE27" s="400"/>
      <c r="AF27" s="404"/>
      <c r="AG27" s="400"/>
      <c r="AH27" s="404"/>
      <c r="AI27" s="327"/>
      <c r="AJ27" s="312">
        <f t="shared" si="3"/>
        <v>0</v>
      </c>
      <c r="AN27" s="528"/>
      <c r="AO27" s="528"/>
      <c r="AP27" s="531"/>
      <c r="AQ27" s="531"/>
      <c r="AR27" s="531"/>
      <c r="AS27" s="531"/>
      <c r="AT27" s="531"/>
      <c r="AU27" s="528"/>
      <c r="AV27" s="531"/>
      <c r="AW27" s="528"/>
      <c r="AX27" s="528"/>
      <c r="AY27" s="530"/>
      <c r="AZ27" s="530"/>
      <c r="BA27" s="530"/>
      <c r="BB27" s="528"/>
      <c r="BC27" s="528"/>
      <c r="BD27" s="528"/>
    </row>
    <row r="28" spans="1:56" s="306" customFormat="1" ht="20.100000000000001" customHeight="1" x14ac:dyDescent="0.15">
      <c r="A28" s="320"/>
      <c r="B28" s="321">
        <f t="shared" si="2"/>
        <v>0</v>
      </c>
      <c r="C28" s="400"/>
      <c r="D28" s="405"/>
      <c r="E28" s="400"/>
      <c r="F28" s="405"/>
      <c r="G28" s="400"/>
      <c r="H28" s="404"/>
      <c r="I28" s="400"/>
      <c r="J28" s="404"/>
      <c r="K28" s="322" t="str">
        <f>IF(ISERROR(VLOOKUP(CONCATENATE($B$9,"_",Q28),選手名簿!$A:$G,7,FALSE))=TRUE,"",VLOOKUP(CONCATENATE($B$9,"_",Q28),選手名簿!$A:$G,7,FALSE))</f>
        <v/>
      </c>
      <c r="L28" s="1327" t="str">
        <f>IF(ISERROR(VLOOKUP(CONCATENATE($B$9,"_",Q28),選手名簿!$A:$E,5,FALSE))=TRUE,"",VLOOKUP(CONCATENATE($B$9,"_",Q28),選手名簿!$A:$E,5,FALSE))</f>
        <v/>
      </c>
      <c r="M28" s="1328"/>
      <c r="N28" s="1328"/>
      <c r="O28" s="1328"/>
      <c r="P28" s="1329"/>
      <c r="Q28" s="398"/>
      <c r="R28" s="324" t="str">
        <f>IF(ISERROR(VLOOKUP(CONCATENATE($B$9,"_",Q28),選手名簿!$A:$E,4,FALSE))=TRUE,"",VLOOKUP(CONCATENATE($B$9,"_",Q28),選手名簿!$A:$E,4,FALSE))</f>
        <v/>
      </c>
      <c r="S28" s="325" t="str">
        <f>IF(ISERROR(VLOOKUP(CONCATENATE($W$9,"_",T28),選手名簿!$A:$E,4,FALSE))=TRUE,"",VLOOKUP(CONCATENATE($W$9,"_",T28),選手名簿!$A:$E,4,FALSE))</f>
        <v/>
      </c>
      <c r="T28" s="410"/>
      <c r="U28" s="1327" t="str">
        <f>IF(ISERROR(VLOOKUP(CONCATENATE($W$9,"_",T28),選手名簿!$A:$E,5,FALSE))=TRUE,"",VLOOKUP(CONCATENATE($W$9,"_",T28),選手名簿!$A:$E,5,FALSE))</f>
        <v/>
      </c>
      <c r="V28" s="1328"/>
      <c r="W28" s="1328"/>
      <c r="X28" s="1328"/>
      <c r="Y28" s="1329"/>
      <c r="Z28" s="322" t="str">
        <f>IF(ISERROR(VLOOKUP(CONCATENATE($W$9,"_",T28),選手名簿!$A:$G,7,FALSE))=TRUE,"",VLOOKUP(CONCATENATE($W$9,"_",T28),選手名簿!$A:$G,7,FALSE))</f>
        <v/>
      </c>
      <c r="AA28" s="400"/>
      <c r="AB28" s="404"/>
      <c r="AC28" s="400"/>
      <c r="AD28" s="404"/>
      <c r="AE28" s="400"/>
      <c r="AF28" s="404"/>
      <c r="AG28" s="400"/>
      <c r="AH28" s="404"/>
      <c r="AI28" s="327"/>
      <c r="AJ28" s="312">
        <f t="shared" si="3"/>
        <v>0</v>
      </c>
      <c r="AN28" s="528"/>
      <c r="AO28" s="528"/>
      <c r="AP28" s="531"/>
      <c r="AQ28" s="531"/>
      <c r="AR28" s="531"/>
      <c r="AS28" s="531"/>
      <c r="AT28" s="531"/>
      <c r="AU28" s="528"/>
      <c r="AV28" s="531"/>
      <c r="AW28" s="528"/>
      <c r="AX28" s="528"/>
      <c r="AY28" s="530"/>
      <c r="AZ28" s="530"/>
      <c r="BA28" s="530"/>
      <c r="BB28" s="528"/>
      <c r="BC28" s="528"/>
      <c r="BD28" s="528"/>
    </row>
    <row r="29" spans="1:56" s="306" customFormat="1" ht="20.100000000000001" customHeight="1" x14ac:dyDescent="0.15">
      <c r="A29" s="320"/>
      <c r="B29" s="321">
        <f>SUM(D29,F29,H29,J29)</f>
        <v>0</v>
      </c>
      <c r="C29" s="400"/>
      <c r="D29" s="405"/>
      <c r="E29" s="400"/>
      <c r="F29" s="405"/>
      <c r="G29" s="400"/>
      <c r="H29" s="404"/>
      <c r="I29" s="400"/>
      <c r="J29" s="404"/>
      <c r="K29" s="322" t="str">
        <f>IF(ISERROR(VLOOKUP(CONCATENATE($B$9,"_",Q29),選手名簿!$A:$G,7,FALSE))=TRUE,"",VLOOKUP(CONCATENATE($B$9,"_",Q29),選手名簿!$A:$G,7,FALSE))</f>
        <v/>
      </c>
      <c r="L29" s="1327" t="str">
        <f>IF(ISERROR(VLOOKUP(CONCATENATE($B$9,"_",Q29),選手名簿!$A:$E,5,FALSE))=TRUE,"",VLOOKUP(CONCATENATE($B$9,"_",Q29),選手名簿!$A:$E,5,FALSE))</f>
        <v/>
      </c>
      <c r="M29" s="1328"/>
      <c r="N29" s="1328"/>
      <c r="O29" s="1328"/>
      <c r="P29" s="1329"/>
      <c r="Q29" s="398"/>
      <c r="R29" s="324" t="str">
        <f>IF(ISERROR(VLOOKUP(CONCATENATE($B$9,"_",Q29),選手名簿!$A:$E,4,FALSE))=TRUE,"",VLOOKUP(CONCATENATE($B$9,"_",Q29),選手名簿!$A:$E,4,FALSE))</f>
        <v/>
      </c>
      <c r="S29" s="325" t="str">
        <f>IF(ISERROR(VLOOKUP(CONCATENATE($W$9,"_",T29),選手名簿!$A:$E,4,FALSE))=TRUE,"",VLOOKUP(CONCATENATE($W$9,"_",T29),選手名簿!$A:$E,4,FALSE))</f>
        <v/>
      </c>
      <c r="T29" s="410"/>
      <c r="U29" s="1327" t="str">
        <f>IF(ISERROR(VLOOKUP(CONCATENATE($W$9,"_",T29),選手名簿!$A:$E,5,FALSE))=TRUE,"",VLOOKUP(CONCATENATE($W$9,"_",T29),選手名簿!$A:$E,5,FALSE))</f>
        <v/>
      </c>
      <c r="V29" s="1328"/>
      <c r="W29" s="1328"/>
      <c r="X29" s="1328"/>
      <c r="Y29" s="1329"/>
      <c r="Z29" s="322" t="str">
        <f>IF(ISERROR(VLOOKUP(CONCATENATE($W$9,"_",T29),選手名簿!$A:$G,7,FALSE))=TRUE,"",VLOOKUP(CONCATENATE($W$9,"_",T29),選手名簿!$A:$G,7,FALSE))</f>
        <v/>
      </c>
      <c r="AA29" s="400"/>
      <c r="AB29" s="404"/>
      <c r="AC29" s="400"/>
      <c r="AD29" s="404"/>
      <c r="AE29" s="400"/>
      <c r="AF29" s="404"/>
      <c r="AG29" s="400"/>
      <c r="AH29" s="404"/>
      <c r="AI29" s="327"/>
      <c r="AJ29" s="312">
        <f>SUM(AB29,AD29,AF29,AH29)</f>
        <v>0</v>
      </c>
      <c r="AN29" s="528"/>
      <c r="AO29" s="528"/>
      <c r="AP29" s="531"/>
      <c r="AQ29" s="531"/>
      <c r="AR29" s="531"/>
      <c r="AS29" s="531"/>
      <c r="AT29" s="531"/>
      <c r="AU29" s="528"/>
      <c r="AV29" s="531"/>
      <c r="AW29" s="528"/>
      <c r="AX29" s="528"/>
      <c r="AY29" s="530"/>
      <c r="AZ29" s="530"/>
      <c r="BA29" s="530"/>
      <c r="BB29" s="528"/>
      <c r="BC29" s="528"/>
      <c r="BD29" s="528"/>
    </row>
    <row r="30" spans="1:56" s="306" customFormat="1" ht="20.100000000000001" customHeight="1" x14ac:dyDescent="0.15">
      <c r="A30" s="320"/>
      <c r="B30" s="321">
        <f>SUM(D30,F30,H30,J30)</f>
        <v>0</v>
      </c>
      <c r="C30" s="400"/>
      <c r="D30" s="405"/>
      <c r="E30" s="400"/>
      <c r="F30" s="405"/>
      <c r="G30" s="400"/>
      <c r="H30" s="404"/>
      <c r="I30" s="400"/>
      <c r="J30" s="404"/>
      <c r="K30" s="322" t="str">
        <f>IF(ISERROR(VLOOKUP(CONCATENATE($B$9,"_",Q30),選手名簿!$A:$G,7,FALSE))=TRUE,"",VLOOKUP(CONCATENATE($B$9,"_",Q30),選手名簿!$A:$G,7,FALSE))</f>
        <v/>
      </c>
      <c r="L30" s="1327" t="str">
        <f>IF(ISERROR(VLOOKUP(CONCATENATE($B$9,"_",Q30),選手名簿!$A:$E,5,FALSE))=TRUE,"",VLOOKUP(CONCATENATE($B$9,"_",Q30),選手名簿!$A:$E,5,FALSE))</f>
        <v/>
      </c>
      <c r="M30" s="1328"/>
      <c r="N30" s="1328"/>
      <c r="O30" s="1328"/>
      <c r="P30" s="1329"/>
      <c r="Q30" s="398"/>
      <c r="R30" s="324" t="str">
        <f>IF(ISERROR(VLOOKUP(CONCATENATE($B$9,"_",Q30),選手名簿!$A:$E,4,FALSE))=TRUE,"",VLOOKUP(CONCATENATE($B$9,"_",Q30),選手名簿!$A:$E,4,FALSE))</f>
        <v/>
      </c>
      <c r="S30" s="325" t="str">
        <f>IF(ISERROR(VLOOKUP(CONCATENATE($W$9,"_",T30),選手名簿!$A:$E,4,FALSE))=TRUE,"",VLOOKUP(CONCATENATE($W$9,"_",T30),選手名簿!$A:$E,4,FALSE))</f>
        <v/>
      </c>
      <c r="T30" s="410"/>
      <c r="U30" s="1327" t="str">
        <f>IF(ISERROR(VLOOKUP(CONCATENATE($W$9,"_",T30),選手名簿!$A:$E,5,FALSE))=TRUE,"",VLOOKUP(CONCATENATE($W$9,"_",T30),選手名簿!$A:$E,5,FALSE))</f>
        <v/>
      </c>
      <c r="V30" s="1328"/>
      <c r="W30" s="1328"/>
      <c r="X30" s="1328"/>
      <c r="Y30" s="1329"/>
      <c r="Z30" s="322" t="str">
        <f>IF(ISERROR(VLOOKUP(CONCATENATE($W$9,"_",T30),選手名簿!$A:$G,7,FALSE))=TRUE,"",VLOOKUP(CONCATENATE($W$9,"_",T30),選手名簿!$A:$G,7,FALSE))</f>
        <v/>
      </c>
      <c r="AA30" s="400"/>
      <c r="AB30" s="404"/>
      <c r="AC30" s="400"/>
      <c r="AD30" s="404"/>
      <c r="AE30" s="400"/>
      <c r="AF30" s="404"/>
      <c r="AG30" s="400"/>
      <c r="AH30" s="404"/>
      <c r="AI30" s="327"/>
      <c r="AJ30" s="312">
        <f>SUM(AB30,AD30,AF30,AH30)</f>
        <v>0</v>
      </c>
      <c r="AN30" s="528"/>
      <c r="AO30" s="528"/>
      <c r="AP30" s="531"/>
      <c r="AQ30" s="531"/>
      <c r="AR30" s="531"/>
      <c r="AS30" s="531"/>
      <c r="AT30" s="531"/>
      <c r="AU30" s="528"/>
      <c r="AV30" s="531"/>
      <c r="AW30" s="528"/>
      <c r="AX30" s="528"/>
      <c r="AY30" s="530"/>
      <c r="AZ30" s="530"/>
      <c r="BA30" s="530"/>
      <c r="BB30" s="528"/>
      <c r="BC30" s="528"/>
      <c r="BD30" s="528"/>
    </row>
    <row r="31" spans="1:56" s="306" customFormat="1" ht="20.100000000000001" customHeight="1" x14ac:dyDescent="0.15">
      <c r="A31" s="320"/>
      <c r="B31" s="321">
        <f t="shared" si="2"/>
        <v>0</v>
      </c>
      <c r="C31" s="400"/>
      <c r="D31" s="405"/>
      <c r="E31" s="400"/>
      <c r="F31" s="405"/>
      <c r="G31" s="400"/>
      <c r="H31" s="404"/>
      <c r="I31" s="400"/>
      <c r="J31" s="404"/>
      <c r="K31" s="322" t="str">
        <f>IF(ISERROR(VLOOKUP(CONCATENATE($B$9,"_",Q31),選手名簿!$A:$G,7,FALSE))=TRUE,"",VLOOKUP(CONCATENATE($B$9,"_",Q31),選手名簿!$A:$G,7,FALSE))</f>
        <v/>
      </c>
      <c r="L31" s="1327" t="str">
        <f>IF(ISERROR(VLOOKUP(CONCATENATE($B$9,"_",Q31),選手名簿!$A:$E,5,FALSE))=TRUE,"",VLOOKUP(CONCATENATE($B$9,"_",Q31),選手名簿!$A:$E,5,FALSE))</f>
        <v/>
      </c>
      <c r="M31" s="1328"/>
      <c r="N31" s="1328"/>
      <c r="O31" s="1328"/>
      <c r="P31" s="1329"/>
      <c r="Q31" s="398"/>
      <c r="R31" s="324" t="str">
        <f>IF(ISERROR(VLOOKUP(CONCATENATE($B$9,"_",Q31),選手名簿!$A:$E,4,FALSE))=TRUE,"",VLOOKUP(CONCATENATE($B$9,"_",Q31),選手名簿!$A:$E,4,FALSE))</f>
        <v/>
      </c>
      <c r="S31" s="325" t="str">
        <f>IF(ISERROR(VLOOKUP(CONCATENATE($W$9,"_",T31),選手名簿!$A:$E,4,FALSE))=TRUE,"",VLOOKUP(CONCATENATE($W$9,"_",T31),選手名簿!$A:$E,4,FALSE))</f>
        <v/>
      </c>
      <c r="T31" s="410"/>
      <c r="U31" s="1327" t="str">
        <f>IF(ISERROR(VLOOKUP(CONCATENATE($W$9,"_",T31),選手名簿!$A:$E,5,FALSE))=TRUE,"",VLOOKUP(CONCATENATE($W$9,"_",T31),選手名簿!$A:$E,5,FALSE))</f>
        <v/>
      </c>
      <c r="V31" s="1328"/>
      <c r="W31" s="1328"/>
      <c r="X31" s="1328"/>
      <c r="Y31" s="1329"/>
      <c r="Z31" s="322" t="str">
        <f>IF(ISERROR(VLOOKUP(CONCATENATE($W$9,"_",T31),選手名簿!$A:$G,7,FALSE))=TRUE,"",VLOOKUP(CONCATENATE($W$9,"_",T31),選手名簿!$A:$G,7,FALSE))</f>
        <v/>
      </c>
      <c r="AA31" s="400"/>
      <c r="AB31" s="404"/>
      <c r="AC31" s="400"/>
      <c r="AD31" s="404"/>
      <c r="AE31" s="400"/>
      <c r="AF31" s="404"/>
      <c r="AG31" s="400"/>
      <c r="AH31" s="404"/>
      <c r="AI31" s="327"/>
      <c r="AJ31" s="312">
        <f t="shared" si="3"/>
        <v>0</v>
      </c>
      <c r="AN31" s="528"/>
      <c r="AO31" s="528"/>
      <c r="AP31" s="531"/>
      <c r="AQ31" s="531"/>
      <c r="AR31" s="531"/>
      <c r="AS31" s="531"/>
      <c r="AT31" s="531"/>
      <c r="AU31" s="528"/>
      <c r="AV31" s="531"/>
      <c r="AW31" s="528"/>
      <c r="AX31" s="528"/>
      <c r="AY31" s="530"/>
      <c r="AZ31" s="530"/>
      <c r="BA31" s="530"/>
      <c r="BB31" s="528"/>
      <c r="BC31" s="528"/>
      <c r="BD31" s="528"/>
    </row>
    <row r="32" spans="1:56" s="306" customFormat="1" ht="20.100000000000001" customHeight="1" x14ac:dyDescent="0.15">
      <c r="A32" s="320"/>
      <c r="B32" s="321">
        <f t="shared" si="2"/>
        <v>0</v>
      </c>
      <c r="C32" s="400"/>
      <c r="D32" s="405"/>
      <c r="E32" s="400"/>
      <c r="F32" s="405"/>
      <c r="G32" s="400"/>
      <c r="H32" s="404"/>
      <c r="I32" s="400"/>
      <c r="J32" s="404"/>
      <c r="K32" s="322" t="str">
        <f>IF(ISERROR(VLOOKUP(CONCATENATE($B$9,"_",Q32),選手名簿!$A:$G,7,FALSE))=TRUE,"",VLOOKUP(CONCATENATE($B$9,"_",Q32),選手名簿!$A:$G,7,FALSE))</f>
        <v/>
      </c>
      <c r="L32" s="1327" t="str">
        <f>IF(ISERROR(VLOOKUP(CONCATENATE($B$9,"_",Q32),選手名簿!$A:$E,5,FALSE))=TRUE,"",VLOOKUP(CONCATENATE($B$9,"_",Q32),選手名簿!$A:$E,5,FALSE))</f>
        <v/>
      </c>
      <c r="M32" s="1328"/>
      <c r="N32" s="1328"/>
      <c r="O32" s="1328"/>
      <c r="P32" s="1329"/>
      <c r="Q32" s="398"/>
      <c r="R32" s="324" t="str">
        <f>IF(ISERROR(VLOOKUP(CONCATENATE($B$9,"_",Q32),選手名簿!$A:$E,4,FALSE))=TRUE,"",VLOOKUP(CONCATENATE($B$9,"_",Q32),選手名簿!$A:$E,4,FALSE))</f>
        <v/>
      </c>
      <c r="S32" s="325" t="str">
        <f>IF(ISERROR(VLOOKUP(CONCATENATE($W$9,"_",T32),選手名簿!$A:$E,4,FALSE))=TRUE,"",VLOOKUP(CONCATENATE($W$9,"_",T32),選手名簿!$A:$E,4,FALSE))</f>
        <v/>
      </c>
      <c r="T32" s="410"/>
      <c r="U32" s="1327" t="str">
        <f>IF(ISERROR(VLOOKUP(CONCATENATE($W$9,"_",T32),選手名簿!$A:$E,5,FALSE))=TRUE,"",VLOOKUP(CONCATENATE($W$9,"_",T32),選手名簿!$A:$E,5,FALSE))</f>
        <v/>
      </c>
      <c r="V32" s="1328"/>
      <c r="W32" s="1328"/>
      <c r="X32" s="1328"/>
      <c r="Y32" s="1329"/>
      <c r="Z32" s="322" t="str">
        <f>IF(ISERROR(VLOOKUP(CONCATENATE($W$9,"_",T32),選手名簿!$A:$G,7,FALSE))=TRUE,"",VLOOKUP(CONCATENATE($W$9,"_",T32),選手名簿!$A:$G,7,FALSE))</f>
        <v/>
      </c>
      <c r="AA32" s="400"/>
      <c r="AB32" s="404"/>
      <c r="AC32" s="400"/>
      <c r="AD32" s="404"/>
      <c r="AE32" s="400"/>
      <c r="AF32" s="404"/>
      <c r="AG32" s="400"/>
      <c r="AH32" s="404"/>
      <c r="AI32" s="327"/>
      <c r="AJ32" s="312">
        <f t="shared" si="3"/>
        <v>0</v>
      </c>
      <c r="AN32" s="528"/>
      <c r="AO32" s="528"/>
      <c r="AP32" s="530"/>
      <c r="AQ32" s="530"/>
      <c r="AR32" s="530"/>
      <c r="AS32" s="530"/>
      <c r="AT32" s="530"/>
      <c r="AU32" s="528"/>
      <c r="AV32" s="528"/>
      <c r="AW32" s="528"/>
      <c r="AX32" s="528"/>
      <c r="AY32" s="530"/>
      <c r="AZ32" s="530"/>
      <c r="BA32" s="530"/>
      <c r="BB32" s="528"/>
      <c r="BC32" s="528"/>
      <c r="BD32" s="528"/>
    </row>
    <row r="33" spans="1:56" s="306" customFormat="1" ht="20.100000000000001" hidden="1" customHeight="1" x14ac:dyDescent="0.15">
      <c r="A33" s="320"/>
      <c r="B33" s="321">
        <f t="shared" si="2"/>
        <v>0</v>
      </c>
      <c r="C33" s="295"/>
      <c r="E33" s="295"/>
      <c r="G33" s="295"/>
      <c r="H33" s="321"/>
      <c r="I33" s="295"/>
      <c r="J33" s="321"/>
      <c r="K33" s="322" t="str">
        <f>IF(ISERROR(VLOOKUP(CONCATENATE($B$9,"_",Q33),選手名簿!$A:$G,7,FALSE))=TRUE,"",VLOOKUP(CONCATENATE($B$9,"_",Q33),選手名簿!$A:$G,7,FALSE))</f>
        <v/>
      </c>
      <c r="L33" s="1327" t="str">
        <f>IF(ISERROR(VLOOKUP(CONCATENATE($B$9,"_",Q33),選手名簿!$A:$E,5,FALSE))=TRUE,"",VLOOKUP(CONCATENATE($B$9,"_",Q33),選手名簿!$A:$E,5,FALSE))</f>
        <v/>
      </c>
      <c r="M33" s="1328"/>
      <c r="N33" s="1328"/>
      <c r="O33" s="1328"/>
      <c r="P33" s="1329"/>
      <c r="Q33" s="323"/>
      <c r="R33" s="324" t="str">
        <f>IF(ISERROR(VLOOKUP(CONCATENATE($B$9,"_",Q33),選手名簿!$A:$E,4,FALSE))=TRUE,"",VLOOKUP(CONCATENATE($B$9,"_",Q33),選手名簿!$A:$E,4,FALSE))</f>
        <v/>
      </c>
      <c r="S33" s="325" t="str">
        <f>IF(ISERROR(VLOOKUP(CONCATENATE($W$9,"_",T33),選手名簿!$A:$E,4,FALSE))=TRUE,"",VLOOKUP(CONCATENATE($W$9,"_",T33),選手名簿!$A:$E,4,FALSE))</f>
        <v/>
      </c>
      <c r="T33" s="326"/>
      <c r="U33" s="1327" t="str">
        <f>IF(ISERROR(VLOOKUP(CONCATENATE($W$9,"_",T33),選手名簿!$A:$E,5,FALSE))=TRUE,"",VLOOKUP(CONCATENATE($W$9,"_",T33),選手名簿!$A:$E,5,FALSE))</f>
        <v/>
      </c>
      <c r="V33" s="1328"/>
      <c r="W33" s="1328"/>
      <c r="X33" s="1328"/>
      <c r="Y33" s="1329"/>
      <c r="Z33" s="322" t="str">
        <f>IF(ISERROR(VLOOKUP(CONCATENATE($W$9,"_",T33),選手名簿!$A:$G,7,FALSE))=TRUE,"",VLOOKUP(CONCATENATE($W$9,"_",T33),選手名簿!$A:$G,7,FALSE))</f>
        <v/>
      </c>
      <c r="AA33" s="295"/>
      <c r="AB33" s="321"/>
      <c r="AC33" s="295"/>
      <c r="AD33" s="321"/>
      <c r="AE33" s="295"/>
      <c r="AF33" s="321"/>
      <c r="AG33" s="295"/>
      <c r="AH33" s="321"/>
      <c r="AI33" s="327"/>
      <c r="AJ33" s="312">
        <f t="shared" si="3"/>
        <v>0</v>
      </c>
      <c r="AN33" s="528"/>
      <c r="AO33" s="528"/>
      <c r="AP33" s="530"/>
      <c r="AQ33" s="530"/>
      <c r="AR33" s="530"/>
      <c r="AS33" s="530"/>
      <c r="AT33" s="530"/>
      <c r="AU33" s="528"/>
      <c r="AV33" s="528"/>
      <c r="AW33" s="528"/>
      <c r="AX33" s="528"/>
      <c r="AY33" s="530"/>
      <c r="AZ33" s="530"/>
      <c r="BA33" s="530"/>
      <c r="BB33" s="528"/>
      <c r="BC33" s="528"/>
      <c r="BD33" s="528"/>
    </row>
    <row r="34" spans="1:56" s="306" customFormat="1" ht="20.100000000000001" hidden="1" customHeight="1" x14ac:dyDescent="0.15">
      <c r="A34" s="320"/>
      <c r="B34" s="321">
        <f t="shared" si="2"/>
        <v>0</v>
      </c>
      <c r="C34" s="314"/>
      <c r="D34" s="321"/>
      <c r="E34" s="314"/>
      <c r="F34" s="321"/>
      <c r="G34" s="295"/>
      <c r="H34" s="321"/>
      <c r="I34" s="295"/>
      <c r="J34" s="321"/>
      <c r="K34" s="322" t="str">
        <f>IF(ISERROR(VLOOKUP(CONCATENATE($B$9,"_",Q34),選手名簿!$A:$G,7,FALSE))=TRUE,"",VLOOKUP(CONCATENATE($B$9,"_",Q34),選手名簿!$A:$G,7,FALSE))</f>
        <v/>
      </c>
      <c r="L34" s="1327" t="str">
        <f>IF(ISERROR(VLOOKUP(CONCATENATE($B$9,"_",Q34),選手名簿!$A:$E,5,FALSE))=TRUE,"",VLOOKUP(CONCATENATE($B$9,"_",Q34),選手名簿!$A:$E,5,FALSE))</f>
        <v/>
      </c>
      <c r="M34" s="1328"/>
      <c r="N34" s="1328"/>
      <c r="O34" s="1328"/>
      <c r="P34" s="1329"/>
      <c r="Q34" s="323"/>
      <c r="R34" s="324" t="str">
        <f>IF(ISERROR(VLOOKUP(CONCATENATE($B$9,"_",Q34),選手名簿!$A:$E,4,FALSE))=TRUE,"",VLOOKUP(CONCATENATE($B$9,"_",Q34),選手名簿!$A:$E,4,FALSE))</f>
        <v/>
      </c>
      <c r="S34" s="325" t="str">
        <f>IF(ISERROR(VLOOKUP(CONCATENATE($W$9,"_",T34),選手名簿!$A:$E,4,FALSE))=TRUE,"",VLOOKUP(CONCATENATE($W$9,"_",T34),選手名簿!$A:$E,4,FALSE))</f>
        <v/>
      </c>
      <c r="T34" s="326"/>
      <c r="U34" s="1327" t="str">
        <f>IF(ISERROR(VLOOKUP(CONCATENATE($W$9,"_",T34),選手名簿!$A:$E,5,FALSE))=TRUE,"",VLOOKUP(CONCATENATE($W$9,"_",T34),選手名簿!$A:$E,5,FALSE))</f>
        <v/>
      </c>
      <c r="V34" s="1328"/>
      <c r="W34" s="1328"/>
      <c r="X34" s="1328"/>
      <c r="Y34" s="1329"/>
      <c r="Z34" s="322" t="str">
        <f>IF(ISERROR(VLOOKUP(CONCATENATE($W$9,"_",T34),選手名簿!$A:$G,7,FALSE))=TRUE,"",VLOOKUP(CONCATENATE($W$9,"_",T34),選手名簿!$A:$G,7,FALSE))</f>
        <v/>
      </c>
      <c r="AA34" s="295"/>
      <c r="AB34" s="321"/>
      <c r="AC34" s="295"/>
      <c r="AD34" s="321"/>
      <c r="AE34" s="295"/>
      <c r="AF34" s="321"/>
      <c r="AG34" s="295"/>
      <c r="AH34" s="321"/>
      <c r="AI34" s="327"/>
      <c r="AJ34" s="312">
        <f t="shared" si="3"/>
        <v>0</v>
      </c>
      <c r="AN34" s="528"/>
      <c r="AO34" s="528"/>
      <c r="AP34" s="530"/>
      <c r="AQ34" s="530"/>
      <c r="AR34" s="530"/>
      <c r="AS34" s="530"/>
      <c r="AT34" s="530"/>
      <c r="AU34" s="528"/>
      <c r="AV34" s="528"/>
      <c r="AW34" s="528"/>
      <c r="AX34" s="528"/>
      <c r="AY34" s="530"/>
      <c r="AZ34" s="530"/>
      <c r="BA34" s="530"/>
      <c r="BB34" s="528"/>
      <c r="BC34" s="528"/>
      <c r="BD34" s="528"/>
    </row>
    <row r="35" spans="1:56" s="306" customFormat="1" ht="20.100000000000001" customHeight="1" thickBot="1" x14ac:dyDescent="0.2">
      <c r="A35" s="293"/>
      <c r="B35" s="310">
        <f>SUM(C35:J35)</f>
        <v>0</v>
      </c>
      <c r="C35" s="282"/>
      <c r="D35" s="283">
        <f>SUM(D16:D23,D25:D34)</f>
        <v>0</v>
      </c>
      <c r="E35" s="310"/>
      <c r="F35" s="283">
        <f>SUM(F16:F23,F25:F34)</f>
        <v>0</v>
      </c>
      <c r="G35" s="282"/>
      <c r="H35" s="283">
        <f>SUM(H16:H23,H25:H34)</f>
        <v>0</v>
      </c>
      <c r="I35" s="282"/>
      <c r="J35" s="283">
        <f>SUM(J16:J23,J25:J34)</f>
        <v>0</v>
      </c>
      <c r="K35" s="313" t="s">
        <v>144</v>
      </c>
      <c r="L35" s="1265">
        <f>SUM(D35,F35,H35,J35)</f>
        <v>0</v>
      </c>
      <c r="M35" s="1313"/>
      <c r="N35" s="1313"/>
      <c r="O35" s="1313"/>
      <c r="P35" s="1266"/>
      <c r="Q35" s="313" t="s">
        <v>145</v>
      </c>
      <c r="R35" s="1265" t="s">
        <v>146</v>
      </c>
      <c r="S35" s="1266"/>
      <c r="T35" s="313" t="s">
        <v>145</v>
      </c>
      <c r="U35" s="1265">
        <f>SUM(AB35,AD35,AF35,AH35)</f>
        <v>0</v>
      </c>
      <c r="V35" s="1313"/>
      <c r="W35" s="1313"/>
      <c r="X35" s="1313"/>
      <c r="Y35" s="1266"/>
      <c r="Z35" s="313" t="s">
        <v>144</v>
      </c>
      <c r="AA35" s="282"/>
      <c r="AB35" s="283">
        <f>SUM(AB16:AB23,AB25:AB34)</f>
        <v>0</v>
      </c>
      <c r="AC35" s="282"/>
      <c r="AD35" s="283">
        <f>SUM(AD16:AD23,AD25:AD34)</f>
        <v>0</v>
      </c>
      <c r="AE35" s="282"/>
      <c r="AF35" s="283">
        <f>SUM(AF16:AF23,AF25:AF34)</f>
        <v>0</v>
      </c>
      <c r="AG35" s="282"/>
      <c r="AH35" s="283">
        <f>SUM(AH16:AH23,AH25:AH34)</f>
        <v>0</v>
      </c>
      <c r="AI35" s="310"/>
      <c r="AJ35" s="311">
        <f>SUM(AA35:AH35)</f>
        <v>0</v>
      </c>
      <c r="AN35" s="528"/>
      <c r="AO35" s="528"/>
      <c r="AP35" s="530"/>
      <c r="AQ35" s="530"/>
      <c r="AR35" s="530"/>
      <c r="AS35" s="530"/>
      <c r="AT35" s="530"/>
      <c r="AU35" s="528"/>
      <c r="AV35" s="528"/>
      <c r="AW35" s="528"/>
      <c r="AX35" s="528"/>
      <c r="AY35" s="530"/>
      <c r="AZ35" s="530"/>
      <c r="BA35" s="530"/>
      <c r="BB35" s="528"/>
      <c r="BC35" s="528"/>
      <c r="BD35" s="528"/>
    </row>
    <row r="36" spans="1:56" s="281" customFormat="1" ht="20.100000000000001" customHeight="1" x14ac:dyDescent="0.15">
      <c r="A36" s="271"/>
      <c r="B36" s="278"/>
      <c r="C36" s="1331" t="s">
        <v>306</v>
      </c>
      <c r="D36" s="1331"/>
      <c r="E36" s="1331"/>
      <c r="F36" s="1331"/>
      <c r="G36" s="1331"/>
      <c r="H36" s="1331"/>
      <c r="I36" s="1331"/>
      <c r="J36" s="1331" t="s">
        <v>307</v>
      </c>
      <c r="K36" s="1331" t="s">
        <v>308</v>
      </c>
      <c r="L36" s="1331"/>
      <c r="M36" s="1331"/>
      <c r="N36" s="1331"/>
      <c r="O36" s="1331"/>
      <c r="P36" s="1331"/>
      <c r="Q36" s="1331"/>
      <c r="R36" s="1335" t="s">
        <v>147</v>
      </c>
      <c r="S36" s="1335"/>
      <c r="T36" s="278"/>
      <c r="U36" s="1331" t="s">
        <v>306</v>
      </c>
      <c r="V36" s="1331"/>
      <c r="W36" s="1331"/>
      <c r="X36" s="1331"/>
      <c r="Y36" s="1331"/>
      <c r="Z36" s="1331"/>
      <c r="AA36" s="1331"/>
      <c r="AB36" s="1331" t="s">
        <v>307</v>
      </c>
      <c r="AC36" s="1331" t="s">
        <v>308</v>
      </c>
      <c r="AD36" s="1331"/>
      <c r="AE36" s="1331"/>
      <c r="AF36" s="1331"/>
      <c r="AG36" s="1331"/>
      <c r="AH36" s="1331"/>
      <c r="AI36" s="1331"/>
      <c r="AJ36" s="279"/>
      <c r="AN36" s="528"/>
      <c r="AO36" s="528"/>
      <c r="AP36" s="530"/>
      <c r="AQ36" s="530"/>
      <c r="AR36" s="530"/>
      <c r="AS36" s="530"/>
      <c r="AT36" s="530"/>
      <c r="AU36" s="528"/>
      <c r="AV36" s="528"/>
      <c r="AW36" s="528"/>
      <c r="AX36" s="528"/>
      <c r="AY36" s="530"/>
      <c r="AZ36" s="530"/>
      <c r="BA36" s="530"/>
      <c r="BB36" s="528"/>
      <c r="BC36" s="528"/>
      <c r="BD36" s="528"/>
    </row>
    <row r="37" spans="1:56" s="281" customFormat="1" ht="20.100000000000001" customHeight="1" thickBot="1" x14ac:dyDescent="0.2">
      <c r="A37" s="330"/>
      <c r="B37" s="331"/>
      <c r="C37" s="1334"/>
      <c r="D37" s="1334"/>
      <c r="E37" s="1334"/>
      <c r="F37" s="1334"/>
      <c r="G37" s="1334"/>
      <c r="H37" s="1334"/>
      <c r="I37" s="1334"/>
      <c r="J37" s="1334"/>
      <c r="K37" s="1334"/>
      <c r="L37" s="1334"/>
      <c r="M37" s="1334"/>
      <c r="N37" s="1334"/>
      <c r="O37" s="1334"/>
      <c r="P37" s="1334"/>
      <c r="Q37" s="1334"/>
      <c r="R37" s="1332" t="s">
        <v>148</v>
      </c>
      <c r="S37" s="1333"/>
      <c r="U37" s="1264"/>
      <c r="V37" s="1264"/>
      <c r="W37" s="1264"/>
      <c r="X37" s="1264"/>
      <c r="Y37" s="1264"/>
      <c r="Z37" s="1264"/>
      <c r="AA37" s="1264"/>
      <c r="AB37" s="1264"/>
      <c r="AC37" s="1264"/>
      <c r="AD37" s="1264"/>
      <c r="AE37" s="1264"/>
      <c r="AF37" s="1264"/>
      <c r="AG37" s="1264"/>
      <c r="AH37" s="1264"/>
      <c r="AI37" s="1264"/>
      <c r="AJ37" s="287"/>
      <c r="AN37" s="528"/>
      <c r="AO37" s="528"/>
      <c r="AP37" s="530"/>
      <c r="AQ37" s="530"/>
      <c r="AR37" s="530"/>
      <c r="AS37" s="530"/>
      <c r="AT37" s="530"/>
      <c r="AU37" s="528"/>
      <c r="AV37" s="528"/>
      <c r="AW37" s="528"/>
      <c r="AX37" s="528"/>
      <c r="AY37" s="530"/>
      <c r="AZ37" s="530"/>
      <c r="BA37" s="530"/>
      <c r="BB37" s="528"/>
      <c r="BC37" s="528"/>
      <c r="BD37" s="528"/>
    </row>
    <row r="38" spans="1:56" s="306" customFormat="1" ht="20.100000000000001" customHeight="1" x14ac:dyDescent="0.15">
      <c r="A38" s="411"/>
      <c r="B38" s="281" t="s">
        <v>309</v>
      </c>
      <c r="C38" s="388"/>
      <c r="D38" s="281" t="s">
        <v>310</v>
      </c>
      <c r="E38" s="1331" t="str">
        <f>IF(ISERROR(VLOOKUP(CONCATENATE($B$9,"_",C38),選手名簿!$A:$E,5,FALSE))=TRUE,"",VLOOKUP(CONCATENATE($B$9,"_",C38),選手名簿!$A:$E,5,FALSE))</f>
        <v/>
      </c>
      <c r="F38" s="1331"/>
      <c r="G38" s="1331"/>
      <c r="H38" s="1331"/>
      <c r="I38" s="1331"/>
      <c r="J38" s="281" t="s">
        <v>199</v>
      </c>
      <c r="K38" s="388"/>
      <c r="L38" s="281" t="s">
        <v>310</v>
      </c>
      <c r="M38" s="1331" t="str">
        <f>IF(ISERROR(VLOOKUP(CONCATENATE($B$9,"_",K38),選手名簿!$A:$E,5,FALSE))=TRUE,"",VLOOKUP(CONCATENATE($B$9,"_",K38),選手名簿!$A:$E,5,FALSE))</f>
        <v/>
      </c>
      <c r="N38" s="1331"/>
      <c r="O38" s="1331"/>
      <c r="P38" s="1331"/>
      <c r="Q38" s="1331"/>
      <c r="R38" s="281"/>
      <c r="S38" s="414"/>
      <c r="T38" s="278" t="s">
        <v>309</v>
      </c>
      <c r="U38" s="387"/>
      <c r="V38" s="278" t="s">
        <v>310</v>
      </c>
      <c r="W38" s="1331" t="str">
        <f>IF(ISERROR(VLOOKUP(CONCATENATE($W$9,"_",U38),選手名簿!$A:$E,5,FALSE))=TRUE,"",VLOOKUP(CONCATENATE($W$9,"_",U38),選手名簿!$A:$E,5,FALSE))</f>
        <v/>
      </c>
      <c r="X38" s="1331"/>
      <c r="Y38" s="1331"/>
      <c r="Z38" s="1331"/>
      <c r="AA38" s="1331"/>
      <c r="AB38" s="278" t="s">
        <v>199</v>
      </c>
      <c r="AC38" s="387"/>
      <c r="AD38" s="278" t="s">
        <v>310</v>
      </c>
      <c r="AE38" s="1331" t="str">
        <f>IF(ISERROR(VLOOKUP(CONCATENATE($W$9,"_",AC38),選手名簿!$A:$E,5,FALSE))=TRUE,"",VLOOKUP(CONCATENATE($W$9,"_",AC38),選手名簿!$A:$E,5,FALSE))</f>
        <v/>
      </c>
      <c r="AF38" s="1331"/>
      <c r="AG38" s="1331"/>
      <c r="AH38" s="1331"/>
      <c r="AI38" s="1331"/>
      <c r="AJ38" s="332"/>
      <c r="AK38" s="281"/>
      <c r="AL38" s="281"/>
      <c r="AN38" s="528"/>
      <c r="AO38" s="528"/>
      <c r="AP38" s="530"/>
      <c r="AQ38" s="530"/>
      <c r="AR38" s="530"/>
      <c r="AS38" s="530"/>
      <c r="AT38" s="530"/>
      <c r="AU38" s="528"/>
      <c r="AV38" s="528"/>
      <c r="AW38" s="528"/>
      <c r="AX38" s="528"/>
      <c r="AY38" s="530"/>
      <c r="AZ38" s="530"/>
      <c r="BA38" s="530"/>
      <c r="BB38" s="528"/>
      <c r="BC38" s="528"/>
      <c r="BD38" s="528"/>
    </row>
    <row r="39" spans="1:56" s="306" customFormat="1" ht="19.5" customHeight="1" x14ac:dyDescent="0.15">
      <c r="A39" s="411"/>
      <c r="B39" s="281" t="s">
        <v>309</v>
      </c>
      <c r="C39" s="388"/>
      <c r="D39" s="281" t="s">
        <v>310</v>
      </c>
      <c r="E39" s="1264" t="str">
        <f>IF(ISERROR(VLOOKUP(CONCATENATE($B$9,"_",C39),選手名簿!$A:$E,5,FALSE))=TRUE,"",VLOOKUP(CONCATENATE($B$9,"_",C39),選手名簿!$A:$E,5,FALSE))</f>
        <v/>
      </c>
      <c r="F39" s="1264"/>
      <c r="G39" s="1264"/>
      <c r="H39" s="1264"/>
      <c r="I39" s="1264"/>
      <c r="J39" s="281" t="s">
        <v>199</v>
      </c>
      <c r="K39" s="388"/>
      <c r="L39" s="281" t="s">
        <v>310</v>
      </c>
      <c r="M39" s="1264" t="str">
        <f>IF(ISERROR(VLOOKUP(CONCATENATE($B$9,"_",K39),選手名簿!$A:$E,5,FALSE))=TRUE,"",VLOOKUP(CONCATENATE($B$9,"_",K39),選手名簿!$A:$E,5,FALSE))</f>
        <v/>
      </c>
      <c r="N39" s="1264"/>
      <c r="O39" s="1264"/>
      <c r="P39" s="1264"/>
      <c r="Q39" s="1264"/>
      <c r="R39" s="281"/>
      <c r="S39" s="411"/>
      <c r="T39" s="281" t="s">
        <v>309</v>
      </c>
      <c r="U39" s="388"/>
      <c r="V39" s="281" t="s">
        <v>310</v>
      </c>
      <c r="W39" s="1264" t="str">
        <f>IF(ISERROR(VLOOKUP(CONCATENATE($W$9,"_",U39),選手名簿!$A:$E,5,FALSE))=TRUE,"",VLOOKUP(CONCATENATE($W$9,"_",U39),選手名簿!$A:$E,5,FALSE))</f>
        <v/>
      </c>
      <c r="X39" s="1264"/>
      <c r="Y39" s="1264"/>
      <c r="Z39" s="1264"/>
      <c r="AA39" s="1264"/>
      <c r="AB39" s="281" t="s">
        <v>199</v>
      </c>
      <c r="AC39" s="388"/>
      <c r="AD39" s="281" t="s">
        <v>310</v>
      </c>
      <c r="AE39" s="1264" t="str">
        <f>IF(ISERROR(VLOOKUP(CONCATENATE($W$9,"_",AC39),選手名簿!$A:$E,5,FALSE))=TRUE,"",VLOOKUP(CONCATENATE($W$9,"_",AC39),選手名簿!$A:$E,5,FALSE))</f>
        <v/>
      </c>
      <c r="AF39" s="1264"/>
      <c r="AG39" s="1264"/>
      <c r="AH39" s="1264"/>
      <c r="AI39" s="1264"/>
      <c r="AJ39" s="307"/>
      <c r="AK39" s="281"/>
      <c r="AL39" s="281"/>
      <c r="AN39" s="528"/>
      <c r="AO39" s="528"/>
      <c r="AP39" s="530"/>
      <c r="AQ39" s="530"/>
      <c r="AR39" s="530"/>
      <c r="AS39" s="530"/>
      <c r="AT39" s="530"/>
      <c r="AU39" s="528"/>
      <c r="AV39" s="528"/>
      <c r="AW39" s="528"/>
      <c r="AX39" s="528"/>
      <c r="AY39" s="530"/>
      <c r="AZ39" s="530"/>
      <c r="BA39" s="530"/>
      <c r="BB39" s="528"/>
      <c r="BC39" s="528"/>
      <c r="BD39" s="528"/>
    </row>
    <row r="40" spans="1:56" s="306" customFormat="1" ht="20.100000000000001" customHeight="1" x14ac:dyDescent="0.15">
      <c r="A40" s="411"/>
      <c r="B40" s="281" t="s">
        <v>309</v>
      </c>
      <c r="C40" s="388"/>
      <c r="D40" s="281" t="s">
        <v>310</v>
      </c>
      <c r="E40" s="1264" t="str">
        <f>IF(ISERROR(VLOOKUP(CONCATENATE($B$9,"_",C40),選手名簿!$A:$E,5,FALSE))=TRUE,"",VLOOKUP(CONCATENATE($B$9,"_",C40),選手名簿!$A:$E,5,FALSE))</f>
        <v/>
      </c>
      <c r="F40" s="1264"/>
      <c r="G40" s="1264"/>
      <c r="H40" s="1264"/>
      <c r="I40" s="1264"/>
      <c r="J40" s="281" t="s">
        <v>199</v>
      </c>
      <c r="K40" s="388"/>
      <c r="L40" s="281" t="s">
        <v>310</v>
      </c>
      <c r="M40" s="1264" t="str">
        <f>IF(ISERROR(VLOOKUP(CONCATENATE($B$9,"_",K40),選手名簿!$A:$E,5,FALSE))=TRUE,"",VLOOKUP(CONCATENATE($B$9,"_",K40),選手名簿!$A:$E,5,FALSE))</f>
        <v/>
      </c>
      <c r="N40" s="1264"/>
      <c r="O40" s="1264"/>
      <c r="P40" s="1264"/>
      <c r="Q40" s="1264"/>
      <c r="R40" s="281"/>
      <c r="S40" s="411"/>
      <c r="T40" s="281" t="s">
        <v>309</v>
      </c>
      <c r="U40" s="388"/>
      <c r="V40" s="281" t="s">
        <v>310</v>
      </c>
      <c r="W40" s="1264" t="str">
        <f>IF(ISERROR(VLOOKUP(CONCATENATE($W$9,"_",U40),選手名簿!$A:$E,5,FALSE))=TRUE,"",VLOOKUP(CONCATENATE($W$9,"_",U40),選手名簿!$A:$E,5,FALSE))</f>
        <v/>
      </c>
      <c r="X40" s="1264"/>
      <c r="Y40" s="1264"/>
      <c r="Z40" s="1264"/>
      <c r="AA40" s="1264"/>
      <c r="AB40" s="281" t="s">
        <v>199</v>
      </c>
      <c r="AC40" s="388"/>
      <c r="AD40" s="281" t="s">
        <v>310</v>
      </c>
      <c r="AE40" s="1264" t="str">
        <f>IF(ISERROR(VLOOKUP(CONCATENATE($W$9,"_",AC40),選手名簿!$A:$E,5,FALSE))=TRUE,"",VLOOKUP(CONCATENATE($W$9,"_",AC40),選手名簿!$A:$E,5,FALSE))</f>
        <v/>
      </c>
      <c r="AF40" s="1264"/>
      <c r="AG40" s="1264"/>
      <c r="AH40" s="1264"/>
      <c r="AI40" s="1264"/>
      <c r="AJ40" s="307"/>
      <c r="AK40" s="281"/>
      <c r="AL40" s="281"/>
      <c r="AN40" s="528"/>
      <c r="AO40" s="528"/>
      <c r="AP40" s="530"/>
      <c r="AQ40" s="530"/>
      <c r="AR40" s="530"/>
      <c r="AS40" s="530"/>
      <c r="AT40" s="530"/>
      <c r="AU40" s="528"/>
      <c r="AV40" s="528"/>
      <c r="AW40" s="528"/>
      <c r="AX40" s="528"/>
      <c r="AY40" s="530"/>
      <c r="AZ40" s="530"/>
      <c r="BA40" s="530"/>
      <c r="BB40" s="528"/>
      <c r="BC40" s="528"/>
      <c r="BD40" s="528"/>
    </row>
    <row r="41" spans="1:56" s="306" customFormat="1" ht="20.100000000000001" customHeight="1" x14ac:dyDescent="0.15">
      <c r="A41" s="411"/>
      <c r="B41" s="281" t="s">
        <v>309</v>
      </c>
      <c r="C41" s="388"/>
      <c r="D41" s="281" t="s">
        <v>310</v>
      </c>
      <c r="E41" s="1264" t="str">
        <f>IF(ISERROR(VLOOKUP(CONCATENATE($B$9,"_",C41),選手名簿!$A:$E,5,FALSE))=TRUE,"",VLOOKUP(CONCATENATE($B$9,"_",C41),選手名簿!$A:$E,5,FALSE))</f>
        <v/>
      </c>
      <c r="F41" s="1264"/>
      <c r="G41" s="1264"/>
      <c r="H41" s="1264"/>
      <c r="I41" s="1264"/>
      <c r="J41" s="281" t="s">
        <v>199</v>
      </c>
      <c r="K41" s="388"/>
      <c r="L41" s="281" t="s">
        <v>310</v>
      </c>
      <c r="M41" s="1264" t="str">
        <f>IF(ISERROR(VLOOKUP(CONCATENATE($B$9,"_",K41),選手名簿!$A:$E,5,FALSE))=TRUE,"",VLOOKUP(CONCATENATE($B$9,"_",K41),選手名簿!$A:$E,5,FALSE))</f>
        <v/>
      </c>
      <c r="N41" s="1264"/>
      <c r="O41" s="1264"/>
      <c r="P41" s="1264"/>
      <c r="Q41" s="1264"/>
      <c r="R41" s="281"/>
      <c r="S41" s="411"/>
      <c r="T41" s="281" t="s">
        <v>309</v>
      </c>
      <c r="U41" s="388"/>
      <c r="V41" s="281" t="s">
        <v>310</v>
      </c>
      <c r="W41" s="1264" t="str">
        <f>IF(ISERROR(VLOOKUP(CONCATENATE($W$9,"_",U41),選手名簿!$A:$E,5,FALSE))=TRUE,"",VLOOKUP(CONCATENATE($W$9,"_",U41),選手名簿!$A:$E,5,FALSE))</f>
        <v/>
      </c>
      <c r="X41" s="1264"/>
      <c r="Y41" s="1264"/>
      <c r="Z41" s="1264"/>
      <c r="AA41" s="1264"/>
      <c r="AB41" s="281" t="s">
        <v>199</v>
      </c>
      <c r="AC41" s="388"/>
      <c r="AD41" s="281" t="s">
        <v>310</v>
      </c>
      <c r="AE41" s="1264" t="str">
        <f>IF(ISERROR(VLOOKUP(CONCATENATE($W$9,"_",AC41),選手名簿!$A:$E,5,FALSE))=TRUE,"",VLOOKUP(CONCATENATE($W$9,"_",AC41),選手名簿!$A:$E,5,FALSE))</f>
        <v/>
      </c>
      <c r="AF41" s="1264"/>
      <c r="AG41" s="1264"/>
      <c r="AH41" s="1264"/>
      <c r="AI41" s="1264"/>
      <c r="AJ41" s="307"/>
      <c r="AK41" s="281"/>
      <c r="AL41" s="281"/>
      <c r="AN41" s="528"/>
      <c r="AO41" s="528"/>
      <c r="AP41" s="530"/>
      <c r="AQ41" s="530"/>
      <c r="AR41" s="530"/>
      <c r="AS41" s="530"/>
      <c r="AT41" s="530"/>
      <c r="AU41" s="528"/>
      <c r="AV41" s="528"/>
      <c r="AW41" s="528"/>
      <c r="AX41" s="528"/>
      <c r="AY41" s="530"/>
      <c r="AZ41" s="530"/>
      <c r="BA41" s="530"/>
      <c r="BB41" s="528"/>
      <c r="BC41" s="528"/>
      <c r="BD41" s="528"/>
    </row>
    <row r="42" spans="1:56" s="306" customFormat="1" ht="20.100000000000001" customHeight="1" x14ac:dyDescent="0.15">
      <c r="A42" s="411"/>
      <c r="B42" s="281" t="s">
        <v>309</v>
      </c>
      <c r="C42" s="388"/>
      <c r="D42" s="281" t="s">
        <v>310</v>
      </c>
      <c r="E42" s="1264" t="str">
        <f>IF(ISERROR(VLOOKUP(CONCATENATE($B$9,"_",C42),選手名簿!$A:$E,5,FALSE))=TRUE,"",VLOOKUP(CONCATENATE($B$9,"_",C42),選手名簿!$A:$E,5,FALSE))</f>
        <v/>
      </c>
      <c r="F42" s="1264"/>
      <c r="G42" s="1264"/>
      <c r="H42" s="1264"/>
      <c r="I42" s="1264"/>
      <c r="J42" s="281" t="s">
        <v>199</v>
      </c>
      <c r="K42" s="388"/>
      <c r="L42" s="281" t="s">
        <v>310</v>
      </c>
      <c r="M42" s="1264" t="str">
        <f>IF(ISERROR(VLOOKUP(CONCATENATE($B$9,"_",K42),選手名簿!$A:$E,5,FALSE))=TRUE,"",VLOOKUP(CONCATENATE($B$9,"_",K42),選手名簿!$A:$E,5,FALSE))</f>
        <v/>
      </c>
      <c r="N42" s="1264"/>
      <c r="O42" s="1264"/>
      <c r="P42" s="1264"/>
      <c r="Q42" s="1264"/>
      <c r="R42" s="281"/>
      <c r="S42" s="411"/>
      <c r="T42" s="281" t="s">
        <v>309</v>
      </c>
      <c r="U42" s="388"/>
      <c r="V42" s="281" t="s">
        <v>310</v>
      </c>
      <c r="W42" s="1264" t="str">
        <f>IF(ISERROR(VLOOKUP(CONCATENATE($W$9,"_",U42),選手名簿!$A:$E,5,FALSE))=TRUE,"",VLOOKUP(CONCATENATE($W$9,"_",U42),選手名簿!$A:$E,5,FALSE))</f>
        <v/>
      </c>
      <c r="X42" s="1264"/>
      <c r="Y42" s="1264"/>
      <c r="Z42" s="1264"/>
      <c r="AA42" s="1264"/>
      <c r="AB42" s="281" t="s">
        <v>199</v>
      </c>
      <c r="AC42" s="388"/>
      <c r="AD42" s="281" t="s">
        <v>310</v>
      </c>
      <c r="AE42" s="1264" t="str">
        <f>IF(ISERROR(VLOOKUP(CONCATENATE($W$9,"_",AC42),選手名簿!$A:$E,5,FALSE))=TRUE,"",VLOOKUP(CONCATENATE($W$9,"_",AC42),選手名簿!$A:$E,5,FALSE))</f>
        <v/>
      </c>
      <c r="AF42" s="1264"/>
      <c r="AG42" s="1264"/>
      <c r="AH42" s="1264"/>
      <c r="AI42" s="1264"/>
      <c r="AJ42" s="307"/>
      <c r="AK42" s="281"/>
      <c r="AL42" s="281"/>
      <c r="AN42" s="528"/>
      <c r="AO42" s="528"/>
      <c r="AP42" s="530"/>
      <c r="AQ42" s="530"/>
      <c r="AR42" s="530"/>
      <c r="AS42" s="530"/>
      <c r="AT42" s="530"/>
      <c r="AU42" s="528"/>
      <c r="AV42" s="528"/>
      <c r="AW42" s="528"/>
      <c r="AX42" s="528"/>
      <c r="AY42" s="530"/>
      <c r="AZ42" s="530"/>
      <c r="BA42" s="530"/>
      <c r="BB42" s="528"/>
      <c r="BC42" s="528"/>
      <c r="BD42" s="528"/>
    </row>
    <row r="43" spans="1:56" s="306" customFormat="1" ht="20.100000000000001" customHeight="1" x14ac:dyDescent="0.15">
      <c r="A43" s="411"/>
      <c r="B43" s="281" t="s">
        <v>309</v>
      </c>
      <c r="C43" s="388"/>
      <c r="D43" s="281" t="s">
        <v>310</v>
      </c>
      <c r="E43" s="1264" t="str">
        <f>IF(ISERROR(VLOOKUP(CONCATENATE($B$9,"_",C43),選手名簿!$A:$E,5,FALSE))=TRUE,"",VLOOKUP(CONCATENATE($B$9,"_",C43),選手名簿!$A:$E,5,FALSE))</f>
        <v/>
      </c>
      <c r="F43" s="1264"/>
      <c r="G43" s="1264"/>
      <c r="H43" s="1264"/>
      <c r="I43" s="1264"/>
      <c r="J43" s="281" t="s">
        <v>199</v>
      </c>
      <c r="K43" s="388"/>
      <c r="L43" s="281" t="s">
        <v>310</v>
      </c>
      <c r="M43" s="1264" t="str">
        <f>IF(ISERROR(VLOOKUP(CONCATENATE($B$9,"_",K43),選手名簿!$A:$E,5,FALSE))=TRUE,"",VLOOKUP(CONCATENATE($B$9,"_",K43),選手名簿!$A:$E,5,FALSE))</f>
        <v/>
      </c>
      <c r="N43" s="1264"/>
      <c r="O43" s="1264"/>
      <c r="P43" s="1264"/>
      <c r="Q43" s="1264"/>
      <c r="R43" s="281"/>
      <c r="S43" s="411"/>
      <c r="T43" s="281" t="s">
        <v>309</v>
      </c>
      <c r="U43" s="388"/>
      <c r="V43" s="281" t="s">
        <v>310</v>
      </c>
      <c r="W43" s="1264" t="str">
        <f>IF(ISERROR(VLOOKUP(CONCATENATE($W$9,"_",U43),選手名簿!$A:$E,5,FALSE))=TRUE,"",VLOOKUP(CONCATENATE($W$9,"_",U43),選手名簿!$A:$E,5,FALSE))</f>
        <v/>
      </c>
      <c r="X43" s="1264"/>
      <c r="Y43" s="1264"/>
      <c r="Z43" s="1264"/>
      <c r="AA43" s="1264"/>
      <c r="AB43" s="281" t="s">
        <v>199</v>
      </c>
      <c r="AC43" s="388"/>
      <c r="AD43" s="281" t="s">
        <v>310</v>
      </c>
      <c r="AE43" s="1264" t="str">
        <f>IF(ISERROR(VLOOKUP(CONCATENATE($W$9,"_",AC43),選手名簿!$A:$E,5,FALSE))=TRUE,"",VLOOKUP(CONCATENATE($W$9,"_",AC43),選手名簿!$A:$E,5,FALSE))</f>
        <v/>
      </c>
      <c r="AF43" s="1264"/>
      <c r="AG43" s="1264"/>
      <c r="AH43" s="1264"/>
      <c r="AI43" s="1264"/>
      <c r="AJ43" s="307"/>
      <c r="AK43" s="281"/>
      <c r="AL43" s="281"/>
      <c r="AN43" s="528"/>
      <c r="AO43" s="528"/>
      <c r="AP43" s="530"/>
      <c r="AQ43" s="530"/>
      <c r="AR43" s="530"/>
      <c r="AS43" s="530"/>
      <c r="AT43" s="530"/>
      <c r="AU43" s="528"/>
      <c r="AV43" s="528"/>
      <c r="AW43" s="528"/>
      <c r="AX43" s="528"/>
      <c r="AY43" s="530"/>
      <c r="AZ43" s="530"/>
      <c r="BA43" s="530"/>
      <c r="BB43" s="528"/>
      <c r="BC43" s="528"/>
      <c r="BD43" s="528"/>
    </row>
    <row r="44" spans="1:56" s="306" customFormat="1" ht="20.100000000000001" customHeight="1" x14ac:dyDescent="0.15">
      <c r="A44" s="411"/>
      <c r="B44" s="281" t="s">
        <v>309</v>
      </c>
      <c r="C44" s="388"/>
      <c r="D44" s="281" t="s">
        <v>310</v>
      </c>
      <c r="E44" s="1264" t="str">
        <f>IF(ISERROR(VLOOKUP(CONCATENATE($B$9,"_",C44),選手名簿!$A:$E,5,FALSE))=TRUE,"",VLOOKUP(CONCATENATE($B$9,"_",C44),選手名簿!$A:$E,5,FALSE))</f>
        <v/>
      </c>
      <c r="F44" s="1264"/>
      <c r="G44" s="1264"/>
      <c r="H44" s="1264"/>
      <c r="I44" s="1264"/>
      <c r="J44" s="281" t="s">
        <v>199</v>
      </c>
      <c r="K44" s="388"/>
      <c r="L44" s="281" t="s">
        <v>310</v>
      </c>
      <c r="M44" s="1264" t="str">
        <f>IF(ISERROR(VLOOKUP(CONCATENATE($B$9,"_",K44),選手名簿!$A:$E,5,FALSE))=TRUE,"",VLOOKUP(CONCATENATE($B$9,"_",K44),選手名簿!$A:$E,5,FALSE))</f>
        <v/>
      </c>
      <c r="N44" s="1264"/>
      <c r="O44" s="1264"/>
      <c r="P44" s="1264"/>
      <c r="Q44" s="1264"/>
      <c r="R44" s="281"/>
      <c r="S44" s="411"/>
      <c r="T44" s="281" t="s">
        <v>309</v>
      </c>
      <c r="U44" s="388"/>
      <c r="V44" s="281" t="s">
        <v>310</v>
      </c>
      <c r="W44" s="1264" t="str">
        <f>IF(ISERROR(VLOOKUP(CONCATENATE($W$9,"_",U44),選手名簿!$A:$E,5,FALSE))=TRUE,"",VLOOKUP(CONCATENATE($W$9,"_",U44),選手名簿!$A:$E,5,FALSE))</f>
        <v/>
      </c>
      <c r="X44" s="1264"/>
      <c r="Y44" s="1264"/>
      <c r="Z44" s="1264"/>
      <c r="AA44" s="1264"/>
      <c r="AB44" s="281" t="s">
        <v>199</v>
      </c>
      <c r="AC44" s="388"/>
      <c r="AD44" s="281" t="s">
        <v>310</v>
      </c>
      <c r="AE44" s="1264" t="str">
        <f>IF(ISERROR(VLOOKUP(CONCATENATE($W$9,"_",AC44),選手名簿!$A:$E,5,FALSE))=TRUE,"",VLOOKUP(CONCATENATE($W$9,"_",AC44),選手名簿!$A:$E,5,FALSE))</f>
        <v/>
      </c>
      <c r="AF44" s="1264"/>
      <c r="AG44" s="1264"/>
      <c r="AH44" s="1264"/>
      <c r="AI44" s="1264"/>
      <c r="AJ44" s="307"/>
      <c r="AK44" s="281"/>
      <c r="AL44" s="281"/>
      <c r="AN44" s="528"/>
      <c r="AO44" s="528"/>
      <c r="AP44" s="530"/>
      <c r="AQ44" s="530"/>
      <c r="AR44" s="530"/>
      <c r="AS44" s="530"/>
      <c r="AT44" s="530"/>
      <c r="AU44" s="528"/>
      <c r="AV44" s="528"/>
      <c r="AW44" s="528"/>
      <c r="AX44" s="528"/>
      <c r="AY44" s="530"/>
      <c r="AZ44" s="530"/>
      <c r="BA44" s="530"/>
      <c r="BB44" s="528"/>
      <c r="BC44" s="528"/>
      <c r="BD44" s="528"/>
    </row>
    <row r="45" spans="1:56" s="306" customFormat="1" ht="20.100000000000001" customHeight="1" x14ac:dyDescent="0.15">
      <c r="A45" s="411"/>
      <c r="B45" s="281" t="s">
        <v>309</v>
      </c>
      <c r="C45" s="388"/>
      <c r="D45" s="281" t="s">
        <v>310</v>
      </c>
      <c r="E45" s="1264" t="str">
        <f>IF(ISERROR(VLOOKUP(CONCATENATE($B$9,"_",C45),選手名簿!$A:$E,5,FALSE))=TRUE,"",VLOOKUP(CONCATENATE($B$9,"_",C45),選手名簿!$A:$E,5,FALSE))</f>
        <v/>
      </c>
      <c r="F45" s="1264"/>
      <c r="G45" s="1264"/>
      <c r="H45" s="1264"/>
      <c r="I45" s="1264"/>
      <c r="J45" s="281" t="s">
        <v>199</v>
      </c>
      <c r="K45" s="388"/>
      <c r="L45" s="281" t="s">
        <v>310</v>
      </c>
      <c r="M45" s="1264" t="str">
        <f>IF(ISERROR(VLOOKUP(CONCATENATE($B$9,"_",K45),選手名簿!$A:$E,5,FALSE))=TRUE,"",VLOOKUP(CONCATENATE($B$9,"_",K45),選手名簿!$A:$E,5,FALSE))</f>
        <v/>
      </c>
      <c r="N45" s="1264"/>
      <c r="O45" s="1264"/>
      <c r="P45" s="1264"/>
      <c r="Q45" s="1264"/>
      <c r="R45" s="281"/>
      <c r="S45" s="411"/>
      <c r="T45" s="281" t="s">
        <v>309</v>
      </c>
      <c r="U45" s="388"/>
      <c r="V45" s="281" t="s">
        <v>310</v>
      </c>
      <c r="W45" s="1264" t="str">
        <f>IF(ISERROR(VLOOKUP(CONCATENATE($W$9,"_",U45),選手名簿!$A:$E,5,FALSE))=TRUE,"",VLOOKUP(CONCATENATE($W$9,"_",U45),選手名簿!$A:$E,5,FALSE))</f>
        <v/>
      </c>
      <c r="X45" s="1264"/>
      <c r="Y45" s="1264"/>
      <c r="Z45" s="1264"/>
      <c r="AA45" s="1264"/>
      <c r="AB45" s="281" t="s">
        <v>199</v>
      </c>
      <c r="AC45" s="388"/>
      <c r="AD45" s="281" t="s">
        <v>310</v>
      </c>
      <c r="AE45" s="1264" t="str">
        <f>IF(ISERROR(VLOOKUP(CONCATENATE($W$9,"_",AC45),選手名簿!$A:$E,5,FALSE))=TRUE,"",VLOOKUP(CONCATENATE($W$9,"_",AC45),選手名簿!$A:$E,5,FALSE))</f>
        <v/>
      </c>
      <c r="AF45" s="1264"/>
      <c r="AG45" s="1264"/>
      <c r="AH45" s="1264"/>
      <c r="AI45" s="1264"/>
      <c r="AJ45" s="307"/>
      <c r="AK45" s="281"/>
      <c r="AL45" s="281"/>
      <c r="AN45" s="528"/>
      <c r="AO45" s="528"/>
      <c r="AP45" s="530"/>
      <c r="AQ45" s="530"/>
      <c r="AR45" s="530"/>
      <c r="AS45" s="530"/>
      <c r="AT45" s="530"/>
      <c r="AU45" s="528"/>
      <c r="AV45" s="528"/>
      <c r="AW45" s="528"/>
      <c r="AX45" s="528"/>
      <c r="AY45" s="530"/>
      <c r="AZ45" s="530"/>
      <c r="BA45" s="530"/>
      <c r="BB45" s="528"/>
      <c r="BC45" s="528"/>
      <c r="BD45" s="528"/>
    </row>
    <row r="46" spans="1:56" s="306" customFormat="1" ht="20.100000000000001" customHeight="1" x14ac:dyDescent="0.15">
      <c r="A46" s="411"/>
      <c r="B46" s="281" t="s">
        <v>309</v>
      </c>
      <c r="C46" s="388"/>
      <c r="D46" s="281" t="s">
        <v>310</v>
      </c>
      <c r="E46" s="1264" t="str">
        <f>IF(ISERROR(VLOOKUP(CONCATENATE($B$9,"_",C46),選手名簿!$A:$E,5,FALSE))=TRUE,"",VLOOKUP(CONCATENATE($B$9,"_",C46),選手名簿!$A:$E,5,FALSE))</f>
        <v/>
      </c>
      <c r="F46" s="1264"/>
      <c r="G46" s="1264"/>
      <c r="H46" s="1264"/>
      <c r="I46" s="1264"/>
      <c r="J46" s="281" t="s">
        <v>199</v>
      </c>
      <c r="K46" s="388"/>
      <c r="L46" s="281" t="s">
        <v>310</v>
      </c>
      <c r="M46" s="1264" t="str">
        <f>IF(ISERROR(VLOOKUP(CONCATENATE($B$9,"_",K46),選手名簿!$A:$E,5,FALSE))=TRUE,"",VLOOKUP(CONCATENATE($B$9,"_",K46),選手名簿!$A:$E,5,FALSE))</f>
        <v/>
      </c>
      <c r="N46" s="1264"/>
      <c r="O46" s="1264"/>
      <c r="P46" s="1264"/>
      <c r="Q46" s="1264"/>
      <c r="R46" s="281"/>
      <c r="S46" s="411"/>
      <c r="T46" s="281" t="s">
        <v>309</v>
      </c>
      <c r="U46" s="388"/>
      <c r="V46" s="281" t="s">
        <v>310</v>
      </c>
      <c r="W46" s="1264" t="str">
        <f>IF(ISERROR(VLOOKUP(CONCATENATE($W$9,"_",U46),選手名簿!$A:$E,5,FALSE))=TRUE,"",VLOOKUP(CONCATENATE($W$9,"_",U46),選手名簿!$A:$E,5,FALSE))</f>
        <v/>
      </c>
      <c r="X46" s="1264"/>
      <c r="Y46" s="1264"/>
      <c r="Z46" s="1264"/>
      <c r="AA46" s="1264"/>
      <c r="AB46" s="281" t="s">
        <v>199</v>
      </c>
      <c r="AC46" s="388"/>
      <c r="AD46" s="281" t="s">
        <v>310</v>
      </c>
      <c r="AE46" s="1264" t="str">
        <f>IF(ISERROR(VLOOKUP(CONCATENATE($W$9,"_",AC46),選手名簿!$A:$E,5,FALSE))=TRUE,"",VLOOKUP(CONCATENATE($W$9,"_",AC46),選手名簿!$A:$E,5,FALSE))</f>
        <v/>
      </c>
      <c r="AF46" s="1264"/>
      <c r="AG46" s="1264"/>
      <c r="AH46" s="1264"/>
      <c r="AI46" s="1264"/>
      <c r="AJ46" s="307"/>
      <c r="AK46" s="281"/>
      <c r="AL46" s="281"/>
      <c r="AN46" s="528"/>
      <c r="AO46" s="528"/>
      <c r="AP46" s="530"/>
      <c r="AQ46" s="530"/>
      <c r="AR46" s="530"/>
      <c r="AS46" s="530"/>
      <c r="AT46" s="530"/>
      <c r="AU46" s="528"/>
      <c r="AV46" s="528"/>
      <c r="AW46" s="528"/>
      <c r="AX46" s="528"/>
      <c r="AY46" s="530"/>
      <c r="AZ46" s="530"/>
      <c r="BA46" s="530"/>
      <c r="BB46" s="528"/>
      <c r="BC46" s="528"/>
      <c r="BD46" s="528"/>
    </row>
    <row r="47" spans="1:56" s="306" customFormat="1" ht="20.100000000000001" customHeight="1" thickBot="1" x14ac:dyDescent="0.2">
      <c r="A47" s="412"/>
      <c r="B47" s="331" t="s">
        <v>309</v>
      </c>
      <c r="C47" s="413"/>
      <c r="D47" s="331" t="s">
        <v>310</v>
      </c>
      <c r="E47" s="1334" t="str">
        <f>IF(ISERROR(VLOOKUP(CONCATENATE($B$9,"_",C47),選手名簿!$A:$E,5,FALSE))=TRUE,"",VLOOKUP(CONCATENATE($B$9,"_",C47),選手名簿!$A:$E,5,FALSE))</f>
        <v/>
      </c>
      <c r="F47" s="1334"/>
      <c r="G47" s="1334"/>
      <c r="H47" s="1334"/>
      <c r="I47" s="1334"/>
      <c r="J47" s="331" t="s">
        <v>199</v>
      </c>
      <c r="K47" s="413"/>
      <c r="L47" s="331" t="s">
        <v>310</v>
      </c>
      <c r="M47" s="1334" t="str">
        <f>IF(ISERROR(VLOOKUP(CONCATENATE($B$9,"_",K47),選手名簿!$A:$E,5,FALSE))=TRUE,"",VLOOKUP(CONCATENATE($B$9,"_",K47),選手名簿!$A:$E,5,FALSE))</f>
        <v/>
      </c>
      <c r="N47" s="1334"/>
      <c r="O47" s="1334"/>
      <c r="P47" s="1334"/>
      <c r="Q47" s="1334"/>
      <c r="R47" s="331"/>
      <c r="S47" s="412"/>
      <c r="T47" s="331" t="s">
        <v>309</v>
      </c>
      <c r="U47" s="413"/>
      <c r="V47" s="331" t="s">
        <v>310</v>
      </c>
      <c r="W47" s="1334" t="str">
        <f>IF(ISERROR(VLOOKUP(CONCATENATE($W$9,"_",U47),選手名簿!$A:$E,5,FALSE))=TRUE,"",VLOOKUP(CONCATENATE($W$9,"_",U47),選手名簿!$A:$E,5,FALSE))</f>
        <v/>
      </c>
      <c r="X47" s="1334"/>
      <c r="Y47" s="1334"/>
      <c r="Z47" s="1334"/>
      <c r="AA47" s="1334"/>
      <c r="AB47" s="331" t="s">
        <v>199</v>
      </c>
      <c r="AC47" s="413"/>
      <c r="AD47" s="331" t="s">
        <v>310</v>
      </c>
      <c r="AE47" s="1334" t="str">
        <f>IF(ISERROR(VLOOKUP(CONCATENATE($W$9,"_",AC47),選手名簿!$A:$E,5,FALSE))=TRUE,"",VLOOKUP(CONCATENATE($W$9,"_",AC47),選手名簿!$A:$E,5,FALSE))</f>
        <v/>
      </c>
      <c r="AF47" s="1334"/>
      <c r="AG47" s="1334"/>
      <c r="AH47" s="1334"/>
      <c r="AI47" s="1334"/>
      <c r="AJ47" s="333"/>
      <c r="AK47" s="281"/>
      <c r="AL47" s="281"/>
      <c r="AN47" s="528"/>
      <c r="AO47" s="528"/>
      <c r="AP47" s="530"/>
      <c r="AQ47" s="530"/>
      <c r="AR47" s="530"/>
      <c r="AS47" s="530"/>
      <c r="AT47" s="530"/>
      <c r="AU47" s="528"/>
      <c r="AV47" s="528"/>
      <c r="AW47" s="528"/>
      <c r="AX47" s="528"/>
      <c r="AY47" s="530"/>
      <c r="AZ47" s="530"/>
      <c r="BA47" s="530"/>
      <c r="BB47" s="528"/>
      <c r="BC47" s="528"/>
      <c r="BD47" s="528"/>
    </row>
    <row r="48" spans="1:56" s="281" customFormat="1" ht="36" customHeight="1" x14ac:dyDescent="0.15">
      <c r="A48" s="1285" t="s">
        <v>150</v>
      </c>
      <c r="B48" s="1320"/>
      <c r="C48" s="1320"/>
      <c r="D48" s="1320"/>
      <c r="E48" s="1320"/>
      <c r="F48" s="1320"/>
      <c r="G48" s="1259"/>
      <c r="H48" s="1286" t="s">
        <v>145</v>
      </c>
      <c r="I48" s="1259"/>
      <c r="J48" s="1286" t="s">
        <v>151</v>
      </c>
      <c r="K48" s="1259"/>
      <c r="L48" s="1320" t="s">
        <v>152</v>
      </c>
      <c r="M48" s="1259"/>
      <c r="N48" s="1286" t="s">
        <v>153</v>
      </c>
      <c r="O48" s="1259"/>
      <c r="P48" s="1286" t="s">
        <v>154</v>
      </c>
      <c r="Q48" s="1259"/>
      <c r="R48" s="1336" t="s">
        <v>155</v>
      </c>
      <c r="S48" s="1283"/>
      <c r="T48" s="1286" t="s">
        <v>154</v>
      </c>
      <c r="U48" s="1259"/>
      <c r="V48" s="1286" t="s">
        <v>153</v>
      </c>
      <c r="W48" s="1259"/>
      <c r="X48" s="1320" t="s">
        <v>152</v>
      </c>
      <c r="Y48" s="1259"/>
      <c r="Z48" s="1286" t="s">
        <v>151</v>
      </c>
      <c r="AA48" s="1320"/>
      <c r="AB48" s="1286" t="s">
        <v>145</v>
      </c>
      <c r="AC48" s="1259"/>
      <c r="AD48" s="1286" t="s">
        <v>150</v>
      </c>
      <c r="AE48" s="1320"/>
      <c r="AF48" s="1320"/>
      <c r="AG48" s="1320"/>
      <c r="AH48" s="1320"/>
      <c r="AI48" s="1320"/>
      <c r="AJ48" s="1326"/>
      <c r="AP48" s="530"/>
      <c r="AQ48" s="530"/>
      <c r="AR48" s="530"/>
      <c r="AS48" s="530"/>
      <c r="AT48" s="530"/>
      <c r="AX48" s="528"/>
      <c r="AY48" s="530"/>
      <c r="AZ48" s="530"/>
      <c r="BA48" s="530"/>
      <c r="BB48" s="528"/>
    </row>
    <row r="49" spans="1:54" s="281" customFormat="1" ht="20.100000000000001" customHeight="1" x14ac:dyDescent="0.15">
      <c r="A49" s="411"/>
      <c r="B49" s="388"/>
      <c r="C49" s="388"/>
      <c r="D49" s="388"/>
      <c r="E49" s="388"/>
      <c r="F49" s="388"/>
      <c r="G49" s="388"/>
      <c r="H49" s="1310">
        <f>SUM(J49:Q49)</f>
        <v>0</v>
      </c>
      <c r="I49" s="1310"/>
      <c r="J49" s="1337"/>
      <c r="K49" s="1337"/>
      <c r="L49" s="1338"/>
      <c r="M49" s="1339"/>
      <c r="N49" s="1340"/>
      <c r="O49" s="1339"/>
      <c r="P49" s="1340"/>
      <c r="Q49" s="1339"/>
      <c r="R49" s="295" t="s">
        <v>311</v>
      </c>
      <c r="S49" s="289" t="s">
        <v>312</v>
      </c>
      <c r="T49" s="1340"/>
      <c r="U49" s="1339"/>
      <c r="V49" s="1340"/>
      <c r="W49" s="1339"/>
      <c r="X49" s="1338"/>
      <c r="Y49" s="1339"/>
      <c r="Z49" s="1337"/>
      <c r="AA49" s="1337"/>
      <c r="AB49" s="1310">
        <f>SUM(T49:AA49)</f>
        <v>0</v>
      </c>
      <c r="AC49" s="1310"/>
      <c r="AD49" s="416"/>
      <c r="AE49" s="416"/>
      <c r="AF49" s="416"/>
      <c r="AG49" s="416"/>
      <c r="AH49" s="416"/>
      <c r="AI49" s="416"/>
      <c r="AJ49" s="417"/>
      <c r="AP49" s="530"/>
      <c r="AQ49" s="530"/>
      <c r="AR49" s="530"/>
      <c r="AS49" s="530"/>
      <c r="AT49" s="530"/>
      <c r="AX49" s="528"/>
      <c r="AY49" s="530"/>
      <c r="AZ49" s="530"/>
      <c r="BA49" s="530"/>
      <c r="BB49" s="528"/>
    </row>
    <row r="50" spans="1:54" s="281" customFormat="1" ht="20.100000000000001" customHeight="1" x14ac:dyDescent="0.15">
      <c r="A50" s="411"/>
      <c r="B50" s="388"/>
      <c r="C50" s="388"/>
      <c r="D50" s="388"/>
      <c r="E50" s="388"/>
      <c r="F50" s="388"/>
      <c r="G50" s="388"/>
      <c r="H50" s="1310">
        <f>SUM(J50:Q50)</f>
        <v>0</v>
      </c>
      <c r="I50" s="1310"/>
      <c r="J50" s="1337"/>
      <c r="K50" s="1337"/>
      <c r="L50" s="1338"/>
      <c r="M50" s="1339"/>
      <c r="N50" s="1340"/>
      <c r="O50" s="1339"/>
      <c r="P50" s="1340"/>
      <c r="Q50" s="1339"/>
      <c r="R50" s="295" t="s">
        <v>313</v>
      </c>
      <c r="S50" s="289" t="s">
        <v>312</v>
      </c>
      <c r="T50" s="1340"/>
      <c r="U50" s="1339"/>
      <c r="V50" s="1340"/>
      <c r="W50" s="1339"/>
      <c r="X50" s="1338"/>
      <c r="Y50" s="1339"/>
      <c r="Z50" s="1337"/>
      <c r="AA50" s="1337"/>
      <c r="AB50" s="1310">
        <f>SUM(T50:AA50)</f>
        <v>0</v>
      </c>
      <c r="AC50" s="1310"/>
      <c r="AD50" s="388"/>
      <c r="AE50" s="388"/>
      <c r="AF50" s="388"/>
      <c r="AG50" s="388"/>
      <c r="AH50" s="388"/>
      <c r="AI50" s="388"/>
      <c r="AJ50" s="389"/>
      <c r="AP50" s="530"/>
      <c r="AQ50" s="530"/>
      <c r="AR50" s="530"/>
      <c r="AS50" s="530"/>
      <c r="AT50" s="530"/>
      <c r="AX50" s="528"/>
      <c r="AY50" s="530"/>
      <c r="AZ50" s="530"/>
      <c r="BA50" s="530"/>
      <c r="BB50" s="528"/>
    </row>
    <row r="51" spans="1:54" s="281" customFormat="1" ht="20.100000000000001" customHeight="1" x14ac:dyDescent="0.15">
      <c r="A51" s="411"/>
      <c r="B51" s="388"/>
      <c r="C51" s="388"/>
      <c r="D51" s="388"/>
      <c r="E51" s="388"/>
      <c r="F51" s="388"/>
      <c r="G51" s="388"/>
      <c r="H51" s="1310">
        <f>SUM(J51:Q51)</f>
        <v>0</v>
      </c>
      <c r="I51" s="1310"/>
      <c r="J51" s="1337"/>
      <c r="K51" s="1337"/>
      <c r="L51" s="1338"/>
      <c r="M51" s="1339"/>
      <c r="N51" s="1340"/>
      <c r="O51" s="1339"/>
      <c r="P51" s="1340"/>
      <c r="Q51" s="1339"/>
      <c r="R51" s="295" t="s">
        <v>156</v>
      </c>
      <c r="S51" s="289" t="s">
        <v>314</v>
      </c>
      <c r="T51" s="1340"/>
      <c r="U51" s="1339"/>
      <c r="V51" s="1340"/>
      <c r="W51" s="1339"/>
      <c r="X51" s="1338"/>
      <c r="Y51" s="1339"/>
      <c r="Z51" s="1337"/>
      <c r="AA51" s="1337"/>
      <c r="AB51" s="1310">
        <f>SUM(T51:AA51)</f>
        <v>0</v>
      </c>
      <c r="AC51" s="1310"/>
      <c r="AD51" s="388"/>
      <c r="AE51" s="388"/>
      <c r="AF51" s="388"/>
      <c r="AG51" s="388"/>
      <c r="AH51" s="388"/>
      <c r="AI51" s="388"/>
      <c r="AJ51" s="389"/>
      <c r="AP51" s="530"/>
      <c r="AQ51" s="530"/>
      <c r="AR51" s="530"/>
      <c r="AS51" s="530"/>
      <c r="AT51" s="530"/>
      <c r="AX51" s="528"/>
      <c r="AY51" s="530"/>
      <c r="AZ51" s="530"/>
      <c r="BA51" s="530"/>
      <c r="BB51" s="528"/>
    </row>
    <row r="52" spans="1:54" s="281" customFormat="1" ht="20.100000000000001" customHeight="1" x14ac:dyDescent="0.15">
      <c r="A52" s="411"/>
      <c r="B52" s="388"/>
      <c r="C52" s="388"/>
      <c r="D52" s="388"/>
      <c r="E52" s="388"/>
      <c r="F52" s="388"/>
      <c r="G52" s="388"/>
      <c r="H52" s="1310">
        <f>SUM(J52:Q52)</f>
        <v>0</v>
      </c>
      <c r="I52" s="1310"/>
      <c r="J52" s="1337"/>
      <c r="K52" s="1337"/>
      <c r="L52" s="1338"/>
      <c r="M52" s="1339"/>
      <c r="N52" s="1340"/>
      <c r="O52" s="1339"/>
      <c r="P52" s="1340"/>
      <c r="Q52" s="1339"/>
      <c r="R52" s="295" t="s">
        <v>157</v>
      </c>
      <c r="S52" s="289" t="s">
        <v>314</v>
      </c>
      <c r="T52" s="1340"/>
      <c r="U52" s="1339"/>
      <c r="V52" s="1340"/>
      <c r="W52" s="1339"/>
      <c r="X52" s="1338"/>
      <c r="Y52" s="1339"/>
      <c r="Z52" s="1337"/>
      <c r="AA52" s="1337"/>
      <c r="AB52" s="1310">
        <f>SUM(T52:AA52)</f>
        <v>0</v>
      </c>
      <c r="AC52" s="1310"/>
      <c r="AD52" s="388"/>
      <c r="AE52" s="388"/>
      <c r="AF52" s="388"/>
      <c r="AG52" s="388"/>
      <c r="AH52" s="388"/>
      <c r="AI52" s="388"/>
      <c r="AJ52" s="389"/>
      <c r="AP52" s="530"/>
      <c r="AQ52" s="530"/>
      <c r="AR52" s="530"/>
      <c r="AS52" s="530"/>
      <c r="AT52" s="530"/>
      <c r="AX52" s="528"/>
      <c r="AY52" s="530"/>
      <c r="AZ52" s="530"/>
      <c r="BA52" s="530"/>
      <c r="BB52" s="528"/>
    </row>
    <row r="53" spans="1:54" s="281" customFormat="1" ht="20.100000000000001" customHeight="1" x14ac:dyDescent="0.15">
      <c r="A53" s="415"/>
      <c r="B53" s="390"/>
      <c r="C53" s="390"/>
      <c r="D53" s="390"/>
      <c r="E53" s="390"/>
      <c r="F53" s="390"/>
      <c r="G53" s="390"/>
      <c r="H53" s="1310">
        <f>SUM(J53:Q53)</f>
        <v>0</v>
      </c>
      <c r="I53" s="1310"/>
      <c r="J53" s="1337"/>
      <c r="K53" s="1337"/>
      <c r="L53" s="1338"/>
      <c r="M53" s="1339"/>
      <c r="N53" s="1340"/>
      <c r="O53" s="1339"/>
      <c r="P53" s="1340"/>
      <c r="Q53" s="1339"/>
      <c r="R53" s="295" t="s">
        <v>315</v>
      </c>
      <c r="S53" s="283" t="s">
        <v>312</v>
      </c>
      <c r="T53" s="1340"/>
      <c r="U53" s="1339"/>
      <c r="V53" s="1340"/>
      <c r="W53" s="1339"/>
      <c r="X53" s="1338"/>
      <c r="Y53" s="1339"/>
      <c r="Z53" s="1337"/>
      <c r="AA53" s="1337"/>
      <c r="AB53" s="1310">
        <f>SUM(T53:AA53)</f>
        <v>0</v>
      </c>
      <c r="AC53" s="1310"/>
      <c r="AD53" s="390"/>
      <c r="AE53" s="390"/>
      <c r="AF53" s="390"/>
      <c r="AG53" s="390"/>
      <c r="AH53" s="390"/>
      <c r="AI53" s="390"/>
      <c r="AJ53" s="391"/>
      <c r="AP53" s="530"/>
      <c r="AQ53" s="530"/>
      <c r="AR53" s="530"/>
      <c r="AS53" s="530"/>
      <c r="AT53" s="530"/>
      <c r="AX53" s="528"/>
      <c r="AY53" s="530"/>
      <c r="AZ53" s="530"/>
      <c r="BA53" s="530"/>
      <c r="BB53" s="528"/>
    </row>
    <row r="54" spans="1:54" s="281" customFormat="1" ht="20.100000000000001" customHeight="1" x14ac:dyDescent="0.15">
      <c r="A54" s="1341" t="s">
        <v>158</v>
      </c>
      <c r="B54" s="1312"/>
      <c r="C54" s="1288"/>
      <c r="D54" s="1311" t="s">
        <v>159</v>
      </c>
      <c r="E54" s="1288"/>
      <c r="F54" s="1311" t="s">
        <v>160</v>
      </c>
      <c r="G54" s="1312"/>
      <c r="H54" s="1312"/>
      <c r="I54" s="1312"/>
      <c r="J54" s="1312"/>
      <c r="K54" s="1312"/>
      <c r="L54" s="1312"/>
      <c r="M54" s="1312"/>
      <c r="N54" s="1312"/>
      <c r="O54" s="1312"/>
      <c r="P54" s="1312"/>
      <c r="Q54" s="1312"/>
      <c r="R54" s="1342"/>
      <c r="S54" s="1341" t="s">
        <v>158</v>
      </c>
      <c r="T54" s="1312"/>
      <c r="U54" s="1288"/>
      <c r="V54" s="1311" t="s">
        <v>159</v>
      </c>
      <c r="W54" s="1288"/>
      <c r="X54" s="1311" t="s">
        <v>160</v>
      </c>
      <c r="Y54" s="1312"/>
      <c r="Z54" s="1312"/>
      <c r="AA54" s="1312"/>
      <c r="AB54" s="1312"/>
      <c r="AC54" s="1312"/>
      <c r="AD54" s="1312"/>
      <c r="AE54" s="1312"/>
      <c r="AF54" s="1312"/>
      <c r="AG54" s="1312"/>
      <c r="AH54" s="1312"/>
      <c r="AI54" s="1312"/>
      <c r="AJ54" s="1342"/>
      <c r="AP54" s="530"/>
      <c r="AQ54" s="530"/>
      <c r="AR54" s="530"/>
      <c r="AS54" s="530"/>
      <c r="AT54" s="530"/>
      <c r="AX54" s="528"/>
      <c r="AY54" s="530"/>
      <c r="AZ54" s="530"/>
      <c r="BA54" s="530"/>
      <c r="BB54" s="528"/>
    </row>
    <row r="55" spans="1:54" s="281" customFormat="1" ht="20.100000000000001" customHeight="1" x14ac:dyDescent="0.15">
      <c r="A55" s="399"/>
      <c r="B55" s="406"/>
      <c r="C55" s="289" t="s">
        <v>149</v>
      </c>
      <c r="D55" s="1340"/>
      <c r="E55" s="1339"/>
      <c r="F55" s="1340"/>
      <c r="G55" s="1338"/>
      <c r="H55" s="1338"/>
      <c r="I55" s="1338"/>
      <c r="J55" s="1338"/>
      <c r="K55" s="1338"/>
      <c r="L55" s="1338"/>
      <c r="M55" s="1338"/>
      <c r="N55" s="1338"/>
      <c r="O55" s="1338"/>
      <c r="P55" s="1338"/>
      <c r="Q55" s="1338"/>
      <c r="R55" s="1343"/>
      <c r="S55" s="399"/>
      <c r="T55" s="406"/>
      <c r="U55" s="289" t="s">
        <v>149</v>
      </c>
      <c r="V55" s="1340"/>
      <c r="W55" s="1339"/>
      <c r="X55" s="1340"/>
      <c r="Y55" s="1338"/>
      <c r="Z55" s="1338"/>
      <c r="AA55" s="1338"/>
      <c r="AB55" s="1338"/>
      <c r="AC55" s="1338"/>
      <c r="AD55" s="1338"/>
      <c r="AE55" s="1338"/>
      <c r="AF55" s="1338"/>
      <c r="AG55" s="1338"/>
      <c r="AH55" s="1338"/>
      <c r="AI55" s="1338"/>
      <c r="AJ55" s="1343"/>
      <c r="AP55" s="530"/>
      <c r="AQ55" s="530"/>
      <c r="AR55" s="530"/>
      <c r="AS55" s="530"/>
      <c r="AT55" s="530"/>
      <c r="AX55" s="528"/>
      <c r="AY55" s="530"/>
      <c r="AZ55" s="530"/>
      <c r="BA55" s="530"/>
      <c r="BB55" s="528"/>
    </row>
    <row r="56" spans="1:54" s="281" customFormat="1" ht="20.100000000000001" customHeight="1" x14ac:dyDescent="0.15">
      <c r="A56" s="399"/>
      <c r="B56" s="406"/>
      <c r="C56" s="289" t="s">
        <v>149</v>
      </c>
      <c r="D56" s="1340"/>
      <c r="E56" s="1339"/>
      <c r="F56" s="1340"/>
      <c r="G56" s="1338"/>
      <c r="H56" s="1338"/>
      <c r="I56" s="1338"/>
      <c r="J56" s="1338"/>
      <c r="K56" s="1338"/>
      <c r="L56" s="1338"/>
      <c r="M56" s="1338"/>
      <c r="N56" s="1338"/>
      <c r="O56" s="1338"/>
      <c r="P56" s="1338"/>
      <c r="Q56" s="1338"/>
      <c r="R56" s="1343"/>
      <c r="S56" s="399"/>
      <c r="T56" s="406"/>
      <c r="U56" s="289" t="s">
        <v>149</v>
      </c>
      <c r="V56" s="1340"/>
      <c r="W56" s="1339"/>
      <c r="X56" s="1340"/>
      <c r="Y56" s="1338"/>
      <c r="Z56" s="1338"/>
      <c r="AA56" s="1338"/>
      <c r="AB56" s="1338"/>
      <c r="AC56" s="1338"/>
      <c r="AD56" s="1338"/>
      <c r="AE56" s="1338"/>
      <c r="AF56" s="1338"/>
      <c r="AG56" s="1338"/>
      <c r="AH56" s="1338"/>
      <c r="AI56" s="1338"/>
      <c r="AJ56" s="1343"/>
      <c r="AP56" s="530"/>
      <c r="AQ56" s="530"/>
      <c r="AR56" s="530"/>
      <c r="AS56" s="530"/>
      <c r="AT56" s="530"/>
      <c r="AX56" s="528"/>
      <c r="AY56" s="530"/>
      <c r="AZ56" s="530"/>
      <c r="BA56" s="530"/>
      <c r="BB56" s="528"/>
    </row>
    <row r="57" spans="1:54" s="281" customFormat="1" ht="20.100000000000001" customHeight="1" x14ac:dyDescent="0.15">
      <c r="A57" s="399"/>
      <c r="B57" s="406"/>
      <c r="C57" s="289" t="s">
        <v>149</v>
      </c>
      <c r="D57" s="1340"/>
      <c r="E57" s="1339"/>
      <c r="F57" s="1340"/>
      <c r="G57" s="1338"/>
      <c r="H57" s="1338"/>
      <c r="I57" s="1338"/>
      <c r="J57" s="1338"/>
      <c r="K57" s="1338"/>
      <c r="L57" s="1338"/>
      <c r="M57" s="1338"/>
      <c r="N57" s="1338"/>
      <c r="O57" s="1338"/>
      <c r="P57" s="1338"/>
      <c r="Q57" s="1338"/>
      <c r="R57" s="1343"/>
      <c r="S57" s="399"/>
      <c r="T57" s="406"/>
      <c r="U57" s="289" t="s">
        <v>149</v>
      </c>
      <c r="V57" s="1340"/>
      <c r="W57" s="1339"/>
      <c r="X57" s="1340"/>
      <c r="Y57" s="1338"/>
      <c r="Z57" s="1338"/>
      <c r="AA57" s="1338"/>
      <c r="AB57" s="1338"/>
      <c r="AC57" s="1338"/>
      <c r="AD57" s="1338"/>
      <c r="AE57" s="1338"/>
      <c r="AF57" s="1338"/>
      <c r="AG57" s="1338"/>
      <c r="AH57" s="1338"/>
      <c r="AI57" s="1338"/>
      <c r="AJ57" s="1343"/>
      <c r="AP57" s="530"/>
      <c r="AQ57" s="530"/>
      <c r="AR57" s="530"/>
      <c r="AS57" s="530"/>
      <c r="AT57" s="530"/>
      <c r="AX57" s="528"/>
      <c r="AY57" s="530"/>
      <c r="AZ57" s="530"/>
      <c r="BA57" s="530"/>
      <c r="BB57" s="528"/>
    </row>
    <row r="58" spans="1:54" s="281" customFormat="1" ht="20.100000000000001" customHeight="1" x14ac:dyDescent="0.15">
      <c r="A58" s="399"/>
      <c r="B58" s="406"/>
      <c r="C58" s="289" t="s">
        <v>149</v>
      </c>
      <c r="D58" s="1340"/>
      <c r="E58" s="1339"/>
      <c r="F58" s="1340"/>
      <c r="G58" s="1338"/>
      <c r="H58" s="1338"/>
      <c r="I58" s="1338"/>
      <c r="J58" s="1338"/>
      <c r="K58" s="1338"/>
      <c r="L58" s="1338"/>
      <c r="M58" s="1338"/>
      <c r="N58" s="1338"/>
      <c r="O58" s="1338"/>
      <c r="P58" s="1338"/>
      <c r="Q58" s="1338"/>
      <c r="R58" s="1343"/>
      <c r="S58" s="399"/>
      <c r="T58" s="406"/>
      <c r="U58" s="289" t="s">
        <v>149</v>
      </c>
      <c r="V58" s="1340"/>
      <c r="W58" s="1339"/>
      <c r="X58" s="1340"/>
      <c r="Y58" s="1338"/>
      <c r="Z58" s="1338"/>
      <c r="AA58" s="1338"/>
      <c r="AB58" s="1338"/>
      <c r="AC58" s="1338"/>
      <c r="AD58" s="1338"/>
      <c r="AE58" s="1338"/>
      <c r="AF58" s="1338"/>
      <c r="AG58" s="1338"/>
      <c r="AH58" s="1338"/>
      <c r="AI58" s="1338"/>
      <c r="AJ58" s="1343"/>
      <c r="AP58" s="530"/>
      <c r="AQ58" s="530"/>
      <c r="AR58" s="530"/>
      <c r="AS58" s="530"/>
      <c r="AT58" s="530"/>
      <c r="AX58" s="528"/>
      <c r="AY58" s="530"/>
      <c r="AZ58" s="530"/>
      <c r="BA58" s="530"/>
      <c r="BB58" s="528"/>
    </row>
    <row r="59" spans="1:54" s="281" customFormat="1" ht="20.100000000000001" customHeight="1" x14ac:dyDescent="0.15">
      <c r="A59" s="399"/>
      <c r="B59" s="406"/>
      <c r="C59" s="289" t="s">
        <v>149</v>
      </c>
      <c r="D59" s="1340"/>
      <c r="E59" s="1339"/>
      <c r="F59" s="1340"/>
      <c r="G59" s="1338"/>
      <c r="H59" s="1338"/>
      <c r="I59" s="1338"/>
      <c r="J59" s="1338"/>
      <c r="K59" s="1338"/>
      <c r="L59" s="1338"/>
      <c r="M59" s="1338"/>
      <c r="N59" s="1338"/>
      <c r="O59" s="1338"/>
      <c r="P59" s="1338"/>
      <c r="Q59" s="1338"/>
      <c r="R59" s="1343"/>
      <c r="S59" s="399"/>
      <c r="T59" s="406"/>
      <c r="U59" s="289" t="s">
        <v>149</v>
      </c>
      <c r="V59" s="1340"/>
      <c r="W59" s="1339"/>
      <c r="X59" s="1340"/>
      <c r="Y59" s="1338"/>
      <c r="Z59" s="1338"/>
      <c r="AA59" s="1338"/>
      <c r="AB59" s="1338"/>
      <c r="AC59" s="1338"/>
      <c r="AD59" s="1338"/>
      <c r="AE59" s="1338"/>
      <c r="AF59" s="1338"/>
      <c r="AG59" s="1338"/>
      <c r="AH59" s="1338"/>
      <c r="AI59" s="1338"/>
      <c r="AJ59" s="1343"/>
      <c r="AP59" s="530"/>
      <c r="AQ59" s="530"/>
      <c r="AR59" s="530"/>
      <c r="AS59" s="530"/>
      <c r="AT59" s="530"/>
      <c r="AX59" s="528"/>
      <c r="AY59" s="530"/>
      <c r="AZ59" s="530"/>
      <c r="BA59" s="530"/>
      <c r="BB59" s="528"/>
    </row>
    <row r="60" spans="1:54" s="281" customFormat="1" ht="20.100000000000001" customHeight="1" x14ac:dyDescent="0.15">
      <c r="A60" s="399"/>
      <c r="B60" s="406"/>
      <c r="C60" s="289" t="s">
        <v>149</v>
      </c>
      <c r="D60" s="1340"/>
      <c r="E60" s="1339"/>
      <c r="F60" s="1340"/>
      <c r="G60" s="1338"/>
      <c r="H60" s="1338"/>
      <c r="I60" s="1338"/>
      <c r="J60" s="1338"/>
      <c r="K60" s="1338"/>
      <c r="L60" s="1338"/>
      <c r="M60" s="1338"/>
      <c r="N60" s="1338"/>
      <c r="O60" s="1338"/>
      <c r="P60" s="1338"/>
      <c r="Q60" s="1338"/>
      <c r="R60" s="1343"/>
      <c r="S60" s="399"/>
      <c r="T60" s="406"/>
      <c r="U60" s="289" t="s">
        <v>149</v>
      </c>
      <c r="V60" s="1340"/>
      <c r="W60" s="1339"/>
      <c r="X60" s="1340"/>
      <c r="Y60" s="1338"/>
      <c r="Z60" s="1338"/>
      <c r="AA60" s="1338"/>
      <c r="AB60" s="1338"/>
      <c r="AC60" s="1338"/>
      <c r="AD60" s="1338"/>
      <c r="AE60" s="1338"/>
      <c r="AF60" s="1338"/>
      <c r="AG60" s="1338"/>
      <c r="AH60" s="1338"/>
      <c r="AI60" s="1338"/>
      <c r="AJ60" s="1343"/>
      <c r="AP60" s="530"/>
      <c r="AQ60" s="530"/>
      <c r="AR60" s="530"/>
      <c r="AS60" s="530"/>
      <c r="AT60" s="530"/>
      <c r="AX60" s="528"/>
      <c r="AY60" s="530"/>
      <c r="AZ60" s="530"/>
      <c r="BA60" s="530"/>
      <c r="BB60" s="528"/>
    </row>
    <row r="61" spans="1:54" s="281" customFormat="1" ht="20.100000000000001" customHeight="1" thickBot="1" x14ac:dyDescent="0.2">
      <c r="A61" s="334" t="s">
        <v>316</v>
      </c>
      <c r="B61" s="335"/>
      <c r="C61" s="336"/>
      <c r="D61" s="1344" t="s">
        <v>161</v>
      </c>
      <c r="E61" s="1344"/>
      <c r="F61" s="1344"/>
      <c r="G61" s="336"/>
      <c r="H61" s="1344" t="s">
        <v>317</v>
      </c>
      <c r="I61" s="1344"/>
      <c r="J61" s="336" t="s">
        <v>318</v>
      </c>
      <c r="K61" s="336"/>
      <c r="L61" s="1344" t="s">
        <v>319</v>
      </c>
      <c r="M61" s="1344"/>
      <c r="N61" s="1344"/>
      <c r="O61" s="336" t="s">
        <v>307</v>
      </c>
      <c r="P61" s="336"/>
      <c r="Q61" s="1344" t="s">
        <v>162</v>
      </c>
      <c r="R61" s="1344"/>
      <c r="S61" s="336" t="s">
        <v>320</v>
      </c>
      <c r="T61" s="336"/>
      <c r="U61" s="1344" t="s">
        <v>163</v>
      </c>
      <c r="V61" s="1344"/>
      <c r="W61" s="336" t="s">
        <v>304</v>
      </c>
      <c r="X61" s="336"/>
      <c r="Y61" s="1344" t="s">
        <v>322</v>
      </c>
      <c r="Z61" s="1344"/>
      <c r="AA61" s="1344"/>
      <c r="AB61" s="336" t="s">
        <v>323</v>
      </c>
      <c r="AC61" s="336"/>
      <c r="AD61" s="1344" t="s">
        <v>324</v>
      </c>
      <c r="AE61" s="1344"/>
      <c r="AF61" s="336" t="s">
        <v>325</v>
      </c>
      <c r="AG61" s="336"/>
      <c r="AH61" s="336"/>
      <c r="AI61" s="336"/>
      <c r="AJ61" s="337"/>
      <c r="AP61" s="530"/>
      <c r="AQ61" s="530"/>
      <c r="AR61" s="530"/>
      <c r="AS61" s="530"/>
      <c r="AT61" s="530"/>
      <c r="AX61" s="528"/>
      <c r="AY61" s="530"/>
      <c r="AZ61" s="530"/>
      <c r="BA61" s="530"/>
      <c r="BB61" s="528"/>
    </row>
    <row r="62" spans="1:54" ht="18.75" hidden="1" customHeight="1" thickBot="1" x14ac:dyDescent="0.2">
      <c r="A62" s="529"/>
      <c r="B62" s="529"/>
      <c r="C62" s="529"/>
      <c r="D62" s="529"/>
      <c r="E62" s="529"/>
      <c r="F62" s="529"/>
      <c r="G62" s="529"/>
      <c r="H62" s="529"/>
      <c r="I62" s="529"/>
      <c r="J62" s="529"/>
      <c r="K62" s="529"/>
      <c r="L62" s="529"/>
      <c r="M62" s="529"/>
      <c r="N62" s="529"/>
      <c r="O62" s="529"/>
      <c r="P62" s="529"/>
      <c r="Q62" s="529"/>
      <c r="R62" s="529"/>
      <c r="S62" s="529"/>
      <c r="T62" s="529"/>
      <c r="U62" s="529"/>
      <c r="V62" s="529"/>
      <c r="W62" s="529"/>
      <c r="X62" s="529"/>
      <c r="Y62" s="529"/>
      <c r="Z62" s="529"/>
      <c r="AA62" s="529"/>
      <c r="AB62" s="529"/>
      <c r="AC62" s="529"/>
      <c r="AD62" s="529"/>
      <c r="AE62" s="529"/>
      <c r="AF62" s="529"/>
      <c r="AG62" s="529"/>
      <c r="AH62" s="529"/>
      <c r="AI62" s="529"/>
      <c r="AJ62" s="532"/>
    </row>
    <row r="63" spans="1:54" s="306" customFormat="1" ht="20.100000000000001" hidden="1" customHeight="1" x14ac:dyDescent="0.15">
      <c r="A63" s="1345" t="s">
        <v>164</v>
      </c>
      <c r="B63" s="1346"/>
      <c r="C63" s="1346"/>
      <c r="D63" s="1346"/>
      <c r="E63" s="338" t="s">
        <v>240</v>
      </c>
      <c r="F63" s="1346"/>
      <c r="G63" s="1346"/>
      <c r="H63" s="1346"/>
      <c r="I63" s="1346"/>
      <c r="J63" s="1346"/>
      <c r="K63" s="338" t="s">
        <v>241</v>
      </c>
      <c r="L63" s="338"/>
      <c r="M63" s="1346" t="s">
        <v>328</v>
      </c>
      <c r="N63" s="1346"/>
      <c r="O63" s="1346"/>
      <c r="P63" s="1346"/>
      <c r="Q63" s="1346"/>
      <c r="R63" s="338" t="s">
        <v>240</v>
      </c>
      <c r="S63" s="1346" t="s">
        <v>1</v>
      </c>
      <c r="T63" s="1346"/>
      <c r="U63" s="1346"/>
      <c r="V63" s="1346"/>
      <c r="W63" s="1346"/>
      <c r="X63" s="1346"/>
      <c r="Y63" s="1346"/>
      <c r="Z63" s="1346"/>
      <c r="AA63" s="1346"/>
      <c r="AB63" s="1346"/>
      <c r="AC63" s="1346"/>
      <c r="AD63" s="1346"/>
      <c r="AE63" s="1346"/>
      <c r="AF63" s="1346"/>
      <c r="AG63" s="1346"/>
      <c r="AH63" s="1346"/>
      <c r="AI63" s="338" t="s">
        <v>329</v>
      </c>
      <c r="AJ63" s="339"/>
      <c r="AP63" s="530"/>
      <c r="AQ63" s="530"/>
      <c r="AR63" s="530"/>
      <c r="AS63" s="530"/>
      <c r="AT63" s="530"/>
      <c r="AX63" s="528"/>
      <c r="AY63" s="530"/>
      <c r="AZ63" s="530"/>
      <c r="BA63" s="530"/>
      <c r="BB63" s="528"/>
    </row>
    <row r="64" spans="1:54" ht="20.100000000000001" hidden="1" customHeight="1" x14ac:dyDescent="0.15">
      <c r="A64" s="1347"/>
      <c r="B64" s="1348"/>
      <c r="C64" s="1348"/>
      <c r="D64" s="1348"/>
      <c r="E64" s="1348"/>
      <c r="F64" s="1348"/>
      <c r="G64" s="1348"/>
      <c r="H64" s="1348"/>
      <c r="I64" s="1348"/>
      <c r="J64" s="1348"/>
      <c r="K64" s="1348"/>
      <c r="L64" s="1348"/>
      <c r="M64" s="1348"/>
      <c r="N64" s="1348"/>
      <c r="O64" s="1348"/>
      <c r="P64" s="1348"/>
      <c r="Q64" s="1348"/>
      <c r="R64" s="1348"/>
      <c r="S64" s="1348"/>
      <c r="T64" s="1348"/>
      <c r="U64" s="1348"/>
      <c r="V64" s="1348"/>
      <c r="W64" s="1348"/>
      <c r="X64" s="1348"/>
      <c r="Y64" s="1348"/>
      <c r="Z64" s="1348"/>
      <c r="AA64" s="1348"/>
      <c r="AB64" s="1348"/>
      <c r="AC64" s="1348"/>
      <c r="AD64" s="1348"/>
      <c r="AE64" s="1348"/>
      <c r="AF64" s="1348"/>
      <c r="AG64" s="1348"/>
      <c r="AH64" s="1348"/>
      <c r="AI64" s="1348"/>
      <c r="AJ64" s="1349"/>
    </row>
    <row r="65" spans="1:36" ht="20.100000000000001" hidden="1" customHeight="1" x14ac:dyDescent="0.15">
      <c r="A65" s="1350"/>
      <c r="B65" s="1351"/>
      <c r="C65" s="1351"/>
      <c r="D65" s="1351"/>
      <c r="E65" s="1351"/>
      <c r="F65" s="1351"/>
      <c r="G65" s="1351"/>
      <c r="H65" s="1351"/>
      <c r="I65" s="1351"/>
      <c r="J65" s="1351"/>
      <c r="K65" s="1351"/>
      <c r="L65" s="1351"/>
      <c r="M65" s="1351"/>
      <c r="N65" s="1351"/>
      <c r="O65" s="1351"/>
      <c r="P65" s="1351"/>
      <c r="Q65" s="1351"/>
      <c r="R65" s="1351"/>
      <c r="S65" s="1351"/>
      <c r="T65" s="1351"/>
      <c r="U65" s="1351"/>
      <c r="V65" s="1351"/>
      <c r="W65" s="1351"/>
      <c r="X65" s="1351"/>
      <c r="Y65" s="1351"/>
      <c r="Z65" s="1351"/>
      <c r="AA65" s="1351"/>
      <c r="AB65" s="1351"/>
      <c r="AC65" s="1351"/>
      <c r="AD65" s="1351"/>
      <c r="AE65" s="1351"/>
      <c r="AF65" s="1351"/>
      <c r="AG65" s="1351"/>
      <c r="AH65" s="1351"/>
      <c r="AI65" s="1351"/>
      <c r="AJ65" s="1352"/>
    </row>
    <row r="66" spans="1:36" ht="20.100000000000001" hidden="1" customHeight="1" x14ac:dyDescent="0.15">
      <c r="A66" s="1350"/>
      <c r="B66" s="1351"/>
      <c r="C66" s="1351"/>
      <c r="D66" s="1351"/>
      <c r="E66" s="1351"/>
      <c r="F66" s="1351"/>
      <c r="G66" s="1351"/>
      <c r="H66" s="1351"/>
      <c r="I66" s="1351"/>
      <c r="J66" s="1351"/>
      <c r="K66" s="1351"/>
      <c r="L66" s="1351"/>
      <c r="M66" s="1351"/>
      <c r="N66" s="1351"/>
      <c r="O66" s="1351"/>
      <c r="P66" s="1351"/>
      <c r="Q66" s="1351"/>
      <c r="R66" s="1351"/>
      <c r="S66" s="1351"/>
      <c r="T66" s="1351"/>
      <c r="U66" s="1351"/>
      <c r="V66" s="1351"/>
      <c r="W66" s="1351"/>
      <c r="X66" s="1351"/>
      <c r="Y66" s="1351"/>
      <c r="Z66" s="1351"/>
      <c r="AA66" s="1351"/>
      <c r="AB66" s="1351"/>
      <c r="AC66" s="1351"/>
      <c r="AD66" s="1351"/>
      <c r="AE66" s="1351"/>
      <c r="AF66" s="1351"/>
      <c r="AG66" s="1351"/>
      <c r="AH66" s="1351"/>
      <c r="AI66" s="1351"/>
      <c r="AJ66" s="1352"/>
    </row>
    <row r="67" spans="1:36" ht="20.100000000000001" hidden="1" customHeight="1" x14ac:dyDescent="0.15">
      <c r="A67" s="1350"/>
      <c r="B67" s="1351"/>
      <c r="C67" s="1351"/>
      <c r="D67" s="1351"/>
      <c r="E67" s="1351"/>
      <c r="F67" s="1351"/>
      <c r="G67" s="1351"/>
      <c r="H67" s="1351"/>
      <c r="I67" s="1351"/>
      <c r="J67" s="1351"/>
      <c r="K67" s="1351"/>
      <c r="L67" s="1351"/>
      <c r="M67" s="1351"/>
      <c r="N67" s="1351"/>
      <c r="O67" s="1351"/>
      <c r="P67" s="1351"/>
      <c r="Q67" s="1351"/>
      <c r="R67" s="1351"/>
      <c r="S67" s="1351"/>
      <c r="T67" s="1351"/>
      <c r="U67" s="1351"/>
      <c r="V67" s="1351"/>
      <c r="W67" s="1351"/>
      <c r="X67" s="1351"/>
      <c r="Y67" s="1351"/>
      <c r="Z67" s="1351"/>
      <c r="AA67" s="1351"/>
      <c r="AB67" s="1351"/>
      <c r="AC67" s="1351"/>
      <c r="AD67" s="1351"/>
      <c r="AE67" s="1351"/>
      <c r="AF67" s="1351"/>
      <c r="AG67" s="1351"/>
      <c r="AH67" s="1351"/>
      <c r="AI67" s="1351"/>
      <c r="AJ67" s="1352"/>
    </row>
    <row r="68" spans="1:36" ht="20.100000000000001" hidden="1" customHeight="1" x14ac:dyDescent="0.15">
      <c r="A68" s="1350"/>
      <c r="B68" s="1351"/>
      <c r="C68" s="1351"/>
      <c r="D68" s="1351"/>
      <c r="E68" s="1351"/>
      <c r="F68" s="1351"/>
      <c r="G68" s="1351"/>
      <c r="H68" s="1351"/>
      <c r="I68" s="1351"/>
      <c r="J68" s="1351"/>
      <c r="K68" s="1351"/>
      <c r="L68" s="1351"/>
      <c r="M68" s="1351"/>
      <c r="N68" s="1351"/>
      <c r="O68" s="1351"/>
      <c r="P68" s="1351"/>
      <c r="Q68" s="1351"/>
      <c r="R68" s="1351"/>
      <c r="S68" s="1351"/>
      <c r="T68" s="1351"/>
      <c r="U68" s="1351"/>
      <c r="V68" s="1351"/>
      <c r="W68" s="1351"/>
      <c r="X68" s="1351"/>
      <c r="Y68" s="1351"/>
      <c r="Z68" s="1351"/>
      <c r="AA68" s="1351"/>
      <c r="AB68" s="1351"/>
      <c r="AC68" s="1351"/>
      <c r="AD68" s="1351"/>
      <c r="AE68" s="1351"/>
      <c r="AF68" s="1351"/>
      <c r="AG68" s="1351"/>
      <c r="AH68" s="1351"/>
      <c r="AI68" s="1351"/>
      <c r="AJ68" s="1352"/>
    </row>
    <row r="69" spans="1:36" ht="20.100000000000001" hidden="1" customHeight="1" x14ac:dyDescent="0.15">
      <c r="A69" s="1350"/>
      <c r="B69" s="1351"/>
      <c r="C69" s="1351"/>
      <c r="D69" s="1351"/>
      <c r="E69" s="1351"/>
      <c r="F69" s="1351"/>
      <c r="G69" s="1351"/>
      <c r="H69" s="1351"/>
      <c r="I69" s="1351"/>
      <c r="J69" s="1351"/>
      <c r="K69" s="1351"/>
      <c r="L69" s="1351"/>
      <c r="M69" s="1351"/>
      <c r="N69" s="1351"/>
      <c r="O69" s="1351"/>
      <c r="P69" s="1351"/>
      <c r="Q69" s="1351"/>
      <c r="R69" s="1351"/>
      <c r="S69" s="1351"/>
      <c r="T69" s="1351"/>
      <c r="U69" s="1351"/>
      <c r="V69" s="1351"/>
      <c r="W69" s="1351"/>
      <c r="X69" s="1351"/>
      <c r="Y69" s="1351"/>
      <c r="Z69" s="1351"/>
      <c r="AA69" s="1351"/>
      <c r="AB69" s="1351"/>
      <c r="AC69" s="1351"/>
      <c r="AD69" s="1351"/>
      <c r="AE69" s="1351"/>
      <c r="AF69" s="1351"/>
      <c r="AG69" s="1351"/>
      <c r="AH69" s="1351"/>
      <c r="AI69" s="1351"/>
      <c r="AJ69" s="1352"/>
    </row>
    <row r="70" spans="1:36" ht="20.100000000000001" hidden="1" customHeight="1" thickBot="1" x14ac:dyDescent="0.2">
      <c r="A70" s="1353"/>
      <c r="B70" s="1354"/>
      <c r="C70" s="1354"/>
      <c r="D70" s="1354"/>
      <c r="E70" s="1354"/>
      <c r="F70" s="1354"/>
      <c r="G70" s="1354"/>
      <c r="H70" s="1354"/>
      <c r="I70" s="1354"/>
      <c r="J70" s="1354"/>
      <c r="K70" s="1354"/>
      <c r="L70" s="1354"/>
      <c r="M70" s="1354"/>
      <c r="N70" s="1354"/>
      <c r="O70" s="1354"/>
      <c r="P70" s="1354"/>
      <c r="Q70" s="1354"/>
      <c r="R70" s="1354"/>
      <c r="S70" s="1354"/>
      <c r="T70" s="1354"/>
      <c r="U70" s="1354"/>
      <c r="V70" s="1354"/>
      <c r="W70" s="1354"/>
      <c r="X70" s="1354"/>
      <c r="Y70" s="1354"/>
      <c r="Z70" s="1354"/>
      <c r="AA70" s="1354"/>
      <c r="AB70" s="1354"/>
      <c r="AC70" s="1354"/>
      <c r="AD70" s="1354"/>
      <c r="AE70" s="1354"/>
      <c r="AF70" s="1354"/>
      <c r="AG70" s="1354"/>
      <c r="AH70" s="1354"/>
      <c r="AI70" s="1354"/>
      <c r="AJ70" s="1355"/>
    </row>
    <row r="71" spans="1:36" ht="20.100000000000001" customHeight="1" x14ac:dyDescent="0.15">
      <c r="A71" s="1366" t="s">
        <v>426</v>
      </c>
      <c r="B71" s="1366"/>
      <c r="C71" s="1366"/>
      <c r="D71" s="1366"/>
      <c r="E71" s="1366"/>
      <c r="F71" s="1366"/>
      <c r="G71" s="1366"/>
      <c r="H71" s="1366"/>
      <c r="I71" s="1366"/>
      <c r="J71" s="1366"/>
      <c r="K71" s="1366"/>
      <c r="L71" s="1366"/>
      <c r="M71" s="1366"/>
      <c r="N71" s="1366"/>
      <c r="O71" s="1366"/>
      <c r="P71" s="1366"/>
      <c r="Q71" s="1366"/>
      <c r="R71" s="1366"/>
      <c r="S71" s="1366"/>
      <c r="T71" s="1366"/>
      <c r="U71" s="1366"/>
      <c r="V71" s="1366"/>
      <c r="W71" s="1366"/>
      <c r="X71" s="1366"/>
      <c r="Y71" s="1366"/>
      <c r="Z71" s="1366"/>
      <c r="AA71" s="1366"/>
      <c r="AB71" s="1366"/>
      <c r="AC71" s="1366"/>
      <c r="AD71" s="1366"/>
      <c r="AE71" s="1366"/>
      <c r="AF71" s="1366"/>
      <c r="AG71" s="1366"/>
      <c r="AH71" s="1366"/>
      <c r="AI71" s="1366"/>
      <c r="AJ71" s="1366"/>
    </row>
    <row r="72" spans="1:36" ht="20.100000000000001" customHeight="1" x14ac:dyDescent="0.15">
      <c r="A72" s="1367" t="s">
        <v>427</v>
      </c>
      <c r="B72" s="1367"/>
      <c r="C72" s="1367"/>
      <c r="D72" s="1367"/>
      <c r="E72" s="1367"/>
      <c r="F72" s="1367"/>
      <c r="G72" s="1367"/>
      <c r="H72" s="1367"/>
      <c r="I72" s="1367"/>
      <c r="J72" s="1367"/>
      <c r="K72" s="1367"/>
      <c r="L72" s="1367"/>
      <c r="M72" s="1367"/>
      <c r="N72" s="1367"/>
      <c r="O72" s="1367"/>
      <c r="P72" s="1367"/>
      <c r="Q72" s="1367"/>
      <c r="R72" s="1367"/>
      <c r="S72" s="1367"/>
      <c r="T72" s="1367"/>
      <c r="U72" s="1367"/>
      <c r="V72" s="1367"/>
      <c r="W72" s="1367"/>
      <c r="X72" s="1367"/>
      <c r="Y72" s="1367"/>
      <c r="Z72" s="1367"/>
      <c r="AA72" s="1367"/>
      <c r="AB72" s="1367"/>
      <c r="AC72" s="1367"/>
      <c r="AD72" s="1367"/>
      <c r="AE72" s="1367"/>
      <c r="AF72" s="1367"/>
      <c r="AG72" s="1367"/>
      <c r="AH72" s="1367"/>
      <c r="AI72" s="1367"/>
      <c r="AJ72" s="1367"/>
    </row>
    <row r="74" spans="1:36" s="340" customFormat="1" ht="17.25" x14ac:dyDescent="0.15">
      <c r="G74" s="1368" t="s">
        <v>330</v>
      </c>
      <c r="H74" s="1368"/>
      <c r="I74" s="1368"/>
      <c r="J74" s="1368"/>
      <c r="K74" s="1368"/>
      <c r="L74" s="1368"/>
      <c r="M74" s="1368"/>
      <c r="N74" s="1368" t="s">
        <v>165</v>
      </c>
      <c r="O74" s="1368"/>
      <c r="P74" s="1368"/>
      <c r="Q74" s="1368"/>
      <c r="R74" s="1368"/>
      <c r="S74" s="1368"/>
      <c r="T74" s="1368"/>
      <c r="U74" s="1327" t="s">
        <v>416</v>
      </c>
      <c r="V74" s="1328"/>
      <c r="W74" s="1328"/>
      <c r="X74" s="1328"/>
      <c r="Y74" s="1328"/>
      <c r="Z74" s="1328"/>
      <c r="AA74" s="1329"/>
      <c r="AB74" s="1327" t="s">
        <v>166</v>
      </c>
      <c r="AC74" s="1328"/>
      <c r="AD74" s="1328"/>
      <c r="AE74" s="1328"/>
      <c r="AF74" s="1328"/>
      <c r="AG74" s="1328"/>
      <c r="AH74" s="1328"/>
      <c r="AI74" s="1328"/>
      <c r="AJ74" s="1329"/>
    </row>
    <row r="75" spans="1:36" s="193" customFormat="1" x14ac:dyDescent="0.15">
      <c r="G75" s="1356"/>
      <c r="H75" s="1356"/>
      <c r="I75" s="1356"/>
      <c r="J75" s="1356"/>
      <c r="K75" s="1356"/>
      <c r="L75" s="1356"/>
      <c r="M75" s="1356"/>
      <c r="N75" s="1356"/>
      <c r="O75" s="1356"/>
      <c r="P75" s="1356"/>
      <c r="Q75" s="1356"/>
      <c r="R75" s="1356"/>
      <c r="S75" s="1356"/>
      <c r="T75" s="1356"/>
      <c r="U75" s="1357"/>
      <c r="V75" s="1358"/>
      <c r="W75" s="1358"/>
      <c r="X75" s="1358"/>
      <c r="Y75" s="1358"/>
      <c r="Z75" s="1358"/>
      <c r="AA75" s="1359"/>
      <c r="AB75" s="1357"/>
      <c r="AC75" s="1358"/>
      <c r="AD75" s="1358"/>
      <c r="AE75" s="1358"/>
      <c r="AF75" s="1358"/>
      <c r="AG75" s="1358"/>
      <c r="AH75" s="1358"/>
      <c r="AI75" s="1358"/>
      <c r="AJ75" s="1359"/>
    </row>
    <row r="76" spans="1:36" s="193" customFormat="1" x14ac:dyDescent="0.15">
      <c r="G76" s="1356"/>
      <c r="H76" s="1356"/>
      <c r="I76" s="1356"/>
      <c r="J76" s="1356"/>
      <c r="K76" s="1356"/>
      <c r="L76" s="1356"/>
      <c r="M76" s="1356"/>
      <c r="N76" s="1356"/>
      <c r="O76" s="1356"/>
      <c r="P76" s="1356"/>
      <c r="Q76" s="1356"/>
      <c r="R76" s="1356"/>
      <c r="S76" s="1356"/>
      <c r="T76" s="1356"/>
      <c r="U76" s="1360"/>
      <c r="V76" s="1361"/>
      <c r="W76" s="1361"/>
      <c r="X76" s="1361"/>
      <c r="Y76" s="1361"/>
      <c r="Z76" s="1361"/>
      <c r="AA76" s="1362"/>
      <c r="AB76" s="1360"/>
      <c r="AC76" s="1361"/>
      <c r="AD76" s="1361"/>
      <c r="AE76" s="1361"/>
      <c r="AF76" s="1361"/>
      <c r="AG76" s="1361"/>
      <c r="AH76" s="1361"/>
      <c r="AI76" s="1361"/>
      <c r="AJ76" s="1362"/>
    </row>
    <row r="77" spans="1:36" s="193" customFormat="1" x14ac:dyDescent="0.15">
      <c r="G77" s="1356"/>
      <c r="H77" s="1356"/>
      <c r="I77" s="1356"/>
      <c r="J77" s="1356"/>
      <c r="K77" s="1356"/>
      <c r="L77" s="1356"/>
      <c r="M77" s="1356"/>
      <c r="N77" s="1356"/>
      <c r="O77" s="1356"/>
      <c r="P77" s="1356"/>
      <c r="Q77" s="1356"/>
      <c r="R77" s="1356"/>
      <c r="S77" s="1356"/>
      <c r="T77" s="1356"/>
      <c r="U77" s="1363"/>
      <c r="V77" s="1364"/>
      <c r="W77" s="1364"/>
      <c r="X77" s="1364"/>
      <c r="Y77" s="1364"/>
      <c r="Z77" s="1364"/>
      <c r="AA77" s="1365"/>
      <c r="AB77" s="1363"/>
      <c r="AC77" s="1364"/>
      <c r="AD77" s="1364"/>
      <c r="AE77" s="1364"/>
      <c r="AF77" s="1364"/>
      <c r="AG77" s="1364"/>
      <c r="AH77" s="1364"/>
      <c r="AI77" s="1364"/>
      <c r="AJ77" s="1365"/>
    </row>
  </sheetData>
  <mergeCells count="284">
    <mergeCell ref="G75:M77"/>
    <mergeCell ref="N75:T77"/>
    <mergeCell ref="U75:AA77"/>
    <mergeCell ref="AB75:AJ77"/>
    <mergeCell ref="A71:AJ71"/>
    <mergeCell ref="A72:AJ72"/>
    <mergeCell ref="G74:M74"/>
    <mergeCell ref="N74:T74"/>
    <mergeCell ref="U74:AA74"/>
    <mergeCell ref="AB74:AJ74"/>
    <mergeCell ref="AD61:AE61"/>
    <mergeCell ref="A63:D63"/>
    <mergeCell ref="F63:J63"/>
    <mergeCell ref="M63:Q63"/>
    <mergeCell ref="S63:AH63"/>
    <mergeCell ref="A64:AJ70"/>
    <mergeCell ref="D61:F61"/>
    <mergeCell ref="H61:I61"/>
    <mergeCell ref="L61:N61"/>
    <mergeCell ref="Q61:R61"/>
    <mergeCell ref="U61:V61"/>
    <mergeCell ref="Y61:AA61"/>
    <mergeCell ref="D59:E59"/>
    <mergeCell ref="F59:R59"/>
    <mergeCell ref="V59:W59"/>
    <mergeCell ref="X59:AJ59"/>
    <mergeCell ref="D60:E60"/>
    <mergeCell ref="F60:R60"/>
    <mergeCell ref="V60:W60"/>
    <mergeCell ref="X60:AJ60"/>
    <mergeCell ref="D57:E57"/>
    <mergeCell ref="F57:R57"/>
    <mergeCell ref="V57:W57"/>
    <mergeCell ref="X57:AJ57"/>
    <mergeCell ref="D58:E58"/>
    <mergeCell ref="F58:R58"/>
    <mergeCell ref="V58:W58"/>
    <mergeCell ref="X58:AJ58"/>
    <mergeCell ref="D55:E55"/>
    <mergeCell ref="F55:R55"/>
    <mergeCell ref="V55:W55"/>
    <mergeCell ref="X55:AJ55"/>
    <mergeCell ref="D56:E56"/>
    <mergeCell ref="F56:R56"/>
    <mergeCell ref="V56:W56"/>
    <mergeCell ref="X56:AJ56"/>
    <mergeCell ref="AB53:AC53"/>
    <mergeCell ref="A54:C54"/>
    <mergeCell ref="D54:E54"/>
    <mergeCell ref="F54:R54"/>
    <mergeCell ref="S54:U54"/>
    <mergeCell ref="V54:W54"/>
    <mergeCell ref="X54:AJ54"/>
    <mergeCell ref="AB52:AC52"/>
    <mergeCell ref="H53:I53"/>
    <mergeCell ref="J53:K53"/>
    <mergeCell ref="L53:M53"/>
    <mergeCell ref="N53:O53"/>
    <mergeCell ref="P53:Q53"/>
    <mergeCell ref="T53:U53"/>
    <mergeCell ref="V53:W53"/>
    <mergeCell ref="X53:Y53"/>
    <mergeCell ref="Z53:AA53"/>
    <mergeCell ref="AB51:AC51"/>
    <mergeCell ref="H52:I52"/>
    <mergeCell ref="J52:K52"/>
    <mergeCell ref="L52:M52"/>
    <mergeCell ref="N52:O52"/>
    <mergeCell ref="P52:Q52"/>
    <mergeCell ref="T52:U52"/>
    <mergeCell ref="V52:W52"/>
    <mergeCell ref="X52:Y52"/>
    <mergeCell ref="Z52:AA52"/>
    <mergeCell ref="H51:I51"/>
    <mergeCell ref="J51:K51"/>
    <mergeCell ref="L51:M51"/>
    <mergeCell ref="N51:O51"/>
    <mergeCell ref="P51:Q51"/>
    <mergeCell ref="T51:U51"/>
    <mergeCell ref="V51:W51"/>
    <mergeCell ref="X51:Y51"/>
    <mergeCell ref="Z51:AA51"/>
    <mergeCell ref="AB49:AC49"/>
    <mergeCell ref="H50:I50"/>
    <mergeCell ref="J50:K50"/>
    <mergeCell ref="L50:M50"/>
    <mergeCell ref="N50:O50"/>
    <mergeCell ref="P50:Q50"/>
    <mergeCell ref="T50:U50"/>
    <mergeCell ref="V50:W50"/>
    <mergeCell ref="X50:Y50"/>
    <mergeCell ref="Z50:AA50"/>
    <mergeCell ref="AB50:AC50"/>
    <mergeCell ref="H49:I49"/>
    <mergeCell ref="J49:K49"/>
    <mergeCell ref="L49:M49"/>
    <mergeCell ref="N49:O49"/>
    <mergeCell ref="P49:Q49"/>
    <mergeCell ref="T49:U49"/>
    <mergeCell ref="V49:W49"/>
    <mergeCell ref="X49:Y49"/>
    <mergeCell ref="Z49:AA49"/>
    <mergeCell ref="E47:I47"/>
    <mergeCell ref="M47:Q47"/>
    <mergeCell ref="W47:AA47"/>
    <mergeCell ref="AE47:AI47"/>
    <mergeCell ref="A48:G48"/>
    <mergeCell ref="H48:I48"/>
    <mergeCell ref="J48:K48"/>
    <mergeCell ref="L48:M48"/>
    <mergeCell ref="N48:O48"/>
    <mergeCell ref="P48:Q48"/>
    <mergeCell ref="AD48:AJ48"/>
    <mergeCell ref="R48:S48"/>
    <mergeCell ref="T48:U48"/>
    <mergeCell ref="V48:W48"/>
    <mergeCell ref="X48:Y48"/>
    <mergeCell ref="Z48:AA48"/>
    <mergeCell ref="AB48:AC48"/>
    <mergeCell ref="E45:I45"/>
    <mergeCell ref="M45:Q45"/>
    <mergeCell ref="W45:AA45"/>
    <mergeCell ref="AE45:AI45"/>
    <mergeCell ref="E46:I46"/>
    <mergeCell ref="M46:Q46"/>
    <mergeCell ref="W46:AA46"/>
    <mergeCell ref="AE46:AI46"/>
    <mergeCell ref="E43:I43"/>
    <mergeCell ref="M43:Q43"/>
    <mergeCell ref="W43:AA43"/>
    <mergeCell ref="AE43:AI43"/>
    <mergeCell ref="E44:I44"/>
    <mergeCell ref="M44:Q44"/>
    <mergeCell ref="W44:AA44"/>
    <mergeCell ref="AE44:AI44"/>
    <mergeCell ref="E41:I41"/>
    <mergeCell ref="M41:Q41"/>
    <mergeCell ref="W41:AA41"/>
    <mergeCell ref="AE41:AI41"/>
    <mergeCell ref="E42:I42"/>
    <mergeCell ref="M42:Q42"/>
    <mergeCell ref="W42:AA42"/>
    <mergeCell ref="AE42:AI42"/>
    <mergeCell ref="E39:I39"/>
    <mergeCell ref="M39:Q39"/>
    <mergeCell ref="W39:AA39"/>
    <mergeCell ref="AE39:AI39"/>
    <mergeCell ref="E40:I40"/>
    <mergeCell ref="M40:Q40"/>
    <mergeCell ref="W40:AA40"/>
    <mergeCell ref="AE40:AI40"/>
    <mergeCell ref="AC36:AI37"/>
    <mergeCell ref="R37:S37"/>
    <mergeCell ref="E38:I38"/>
    <mergeCell ref="M38:Q38"/>
    <mergeCell ref="W38:AA38"/>
    <mergeCell ref="AE38:AI38"/>
    <mergeCell ref="C36:I37"/>
    <mergeCell ref="J36:J37"/>
    <mergeCell ref="K36:Q37"/>
    <mergeCell ref="R36:S36"/>
    <mergeCell ref="U36:AA37"/>
    <mergeCell ref="AB36:AB37"/>
    <mergeCell ref="L33:P33"/>
    <mergeCell ref="U33:Y33"/>
    <mergeCell ref="L34:P34"/>
    <mergeCell ref="U34:Y34"/>
    <mergeCell ref="L35:P35"/>
    <mergeCell ref="R35:S35"/>
    <mergeCell ref="U35:Y35"/>
    <mergeCell ref="L30:P30"/>
    <mergeCell ref="U30:Y30"/>
    <mergeCell ref="L31:P31"/>
    <mergeCell ref="U31:Y31"/>
    <mergeCell ref="L32:P32"/>
    <mergeCell ref="U32:Y32"/>
    <mergeCell ref="L28:P28"/>
    <mergeCell ref="U28:Y28"/>
    <mergeCell ref="L29:P29"/>
    <mergeCell ref="U29:Y29"/>
    <mergeCell ref="L23:P23"/>
    <mergeCell ref="U23:Y23"/>
    <mergeCell ref="Q24:T24"/>
    <mergeCell ref="L25:P25"/>
    <mergeCell ref="U25:Y25"/>
    <mergeCell ref="L26:P26"/>
    <mergeCell ref="U26:Y26"/>
    <mergeCell ref="L22:P22"/>
    <mergeCell ref="U22:Y22"/>
    <mergeCell ref="L17:P17"/>
    <mergeCell ref="U17:Y17"/>
    <mergeCell ref="L18:P18"/>
    <mergeCell ref="U18:Y18"/>
    <mergeCell ref="L19:P19"/>
    <mergeCell ref="U19:Y19"/>
    <mergeCell ref="L27:P27"/>
    <mergeCell ref="U27:Y27"/>
    <mergeCell ref="L16:P16"/>
    <mergeCell ref="U16:Y16"/>
    <mergeCell ref="AE14:AF14"/>
    <mergeCell ref="AG14:AH14"/>
    <mergeCell ref="AI14:AJ14"/>
    <mergeCell ref="L20:P20"/>
    <mergeCell ref="U20:Y20"/>
    <mergeCell ref="L21:P21"/>
    <mergeCell ref="U21:Y21"/>
    <mergeCell ref="AP14:AQ14"/>
    <mergeCell ref="A15:B15"/>
    <mergeCell ref="C15:D15"/>
    <mergeCell ref="E15:F15"/>
    <mergeCell ref="G15:H15"/>
    <mergeCell ref="I15:J15"/>
    <mergeCell ref="AA15:AB15"/>
    <mergeCell ref="AA13:AH13"/>
    <mergeCell ref="AP13:AQ13"/>
    <mergeCell ref="A14:B14"/>
    <mergeCell ref="C14:D14"/>
    <mergeCell ref="E14:F14"/>
    <mergeCell ref="G14:H14"/>
    <mergeCell ref="I14:J14"/>
    <mergeCell ref="R14:S14"/>
    <mergeCell ref="AA14:AB14"/>
    <mergeCell ref="AC14:AD14"/>
    <mergeCell ref="AC15:AD15"/>
    <mergeCell ref="AE15:AF15"/>
    <mergeCell ref="AG15:AH15"/>
    <mergeCell ref="AI15:AJ15"/>
    <mergeCell ref="R12:S12"/>
    <mergeCell ref="C13:J13"/>
    <mergeCell ref="AG8:AJ8"/>
    <mergeCell ref="B9:K9"/>
    <mergeCell ref="L9:O9"/>
    <mergeCell ref="R9:S9"/>
    <mergeCell ref="W9:AF9"/>
    <mergeCell ref="AG9:AJ9"/>
    <mergeCell ref="A8:C8"/>
    <mergeCell ref="L8:O8"/>
    <mergeCell ref="P8:P12"/>
    <mergeCell ref="R8:S8"/>
    <mergeCell ref="U8:U12"/>
    <mergeCell ref="V8:X8"/>
    <mergeCell ref="M10:O10"/>
    <mergeCell ref="R10:S10"/>
    <mergeCell ref="V10:X10"/>
    <mergeCell ref="L11:M11"/>
    <mergeCell ref="AA6:AE6"/>
    <mergeCell ref="AF6:AJ6"/>
    <mergeCell ref="A7:B7"/>
    <mergeCell ref="L7:M7"/>
    <mergeCell ref="N7:O7"/>
    <mergeCell ref="S7:T7"/>
    <mergeCell ref="AA7:AE7"/>
    <mergeCell ref="N11:O11"/>
    <mergeCell ref="R11:S11"/>
    <mergeCell ref="V11:W11"/>
    <mergeCell ref="X11:Y11"/>
    <mergeCell ref="A5:B5"/>
    <mergeCell ref="C5:I7"/>
    <mergeCell ref="L5:M5"/>
    <mergeCell ref="S5:T5"/>
    <mergeCell ref="A6:B6"/>
    <mergeCell ref="L6:M6"/>
    <mergeCell ref="N6:O6"/>
    <mergeCell ref="S6:T6"/>
    <mergeCell ref="V6:Z6"/>
    <mergeCell ref="AC2:AD3"/>
    <mergeCell ref="AF2:AJ2"/>
    <mergeCell ref="A3:B3"/>
    <mergeCell ref="O3:P3"/>
    <mergeCell ref="Q3:R3"/>
    <mergeCell ref="S3:AA3"/>
    <mergeCell ref="AF3:AJ3"/>
    <mergeCell ref="A1:F1"/>
    <mergeCell ref="G1:J1"/>
    <mergeCell ref="K1:L1"/>
    <mergeCell ref="A2:B2"/>
    <mergeCell ref="C2:N4"/>
    <mergeCell ref="P2:Q2"/>
    <mergeCell ref="A4:B4"/>
    <mergeCell ref="O4:P4"/>
    <mergeCell ref="Q4:R4"/>
    <mergeCell ref="S4:AA4"/>
    <mergeCell ref="AC4:AD4"/>
    <mergeCell ref="AF4:AJ4"/>
  </mergeCells>
  <phoneticPr fontId="5"/>
  <printOptions horizontalCentered="1" verticalCentered="1"/>
  <pageMargins left="0" right="0" top="0" bottom="0" header="0.19685039370078741" footer="0.35433070866141736"/>
  <pageSetup paperSize="9" scale="65" orientation="portrait" horizontalDpi="4294967293" verticalDpi="1200" r:id="rId1"/>
  <headerFooter alignWithMargins="0"/>
  <rowBreaks count="1" manualBreakCount="1">
    <brk id="72" max="1638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CDDE8054-50D2-4613-83F7-259AAB8004A3}">
          <x14:formula1>
            <xm:f>項目!$G$2:$G$33</xm:f>
          </x14:formula1>
          <xm:sqref>AF2:AJ4 G75:AA77</xm:sqref>
        </x14:dataValidation>
        <x14:dataValidation type="list" allowBlank="1" showInputMessage="1" showErrorMessage="1" xr:uid="{99F3CDD4-5895-404B-B3BE-8462545F0C0E}">
          <x14:formula1>
            <xm:f>項目!$H$2:$H$33</xm:f>
          </x14:formula1>
          <xm:sqref>V6:AJ7 AB75:AJ77</xm:sqref>
        </x14:dataValidation>
        <x14:dataValidation type="list" allowBlank="1" showInputMessage="1" showErrorMessage="1" xr:uid="{1456FD11-6AC0-422B-9BF3-F5B23170CDC4}">
          <x14:formula1>
            <xm:f>項目!$N$1:$N$20</xm:f>
          </x14:formula1>
          <xm:sqref>AR14 AY14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tabColor rgb="FFFF0000"/>
  </sheetPr>
  <dimension ref="A1:N33"/>
  <sheetViews>
    <sheetView topLeftCell="B1" workbookViewId="0">
      <selection activeCell="A2" sqref="A2"/>
    </sheetView>
  </sheetViews>
  <sheetFormatPr defaultRowHeight="13.5" x14ac:dyDescent="0.15"/>
  <cols>
    <col min="1" max="1" width="28.375" style="194" bestFit="1" customWidth="1"/>
    <col min="2" max="2" width="8.75" style="194"/>
    <col min="3" max="3" width="15.125" style="193" bestFit="1" customWidth="1"/>
    <col min="4" max="4" width="8.75" style="190"/>
    <col min="5" max="5" width="37.125" style="190" bestFit="1" customWidth="1"/>
    <col min="6" max="6" width="8.75" style="190"/>
    <col min="7" max="7" width="12.375" style="190" bestFit="1" customWidth="1"/>
    <col min="8" max="8" width="13" style="190" bestFit="1" customWidth="1"/>
    <col min="9" max="13" width="8.75" style="190"/>
    <col min="14" max="14" width="9.125" style="190"/>
    <col min="15" max="254" width="8.75" style="190"/>
    <col min="255" max="255" width="28.375" style="190" bestFit="1" customWidth="1"/>
    <col min="256" max="256" width="8.75" style="190"/>
    <col min="257" max="257" width="15.125" style="190" bestFit="1" customWidth="1"/>
    <col min="258" max="510" width="8.75" style="190"/>
    <col min="511" max="511" width="28.375" style="190" bestFit="1" customWidth="1"/>
    <col min="512" max="512" width="8.75" style="190"/>
    <col min="513" max="513" width="15.125" style="190" bestFit="1" customWidth="1"/>
    <col min="514" max="766" width="8.75" style="190"/>
    <col min="767" max="767" width="28.375" style="190" bestFit="1" customWidth="1"/>
    <col min="768" max="768" width="8.75" style="190"/>
    <col min="769" max="769" width="15.125" style="190" bestFit="1" customWidth="1"/>
    <col min="770" max="1022" width="8.75" style="190"/>
    <col min="1023" max="1023" width="28.375" style="190" bestFit="1" customWidth="1"/>
    <col min="1024" max="1024" width="8.75" style="190"/>
    <col min="1025" max="1025" width="15.125" style="190" bestFit="1" customWidth="1"/>
    <col min="1026" max="1278" width="8.75" style="190"/>
    <col min="1279" max="1279" width="28.375" style="190" bestFit="1" customWidth="1"/>
    <col min="1280" max="1280" width="8.75" style="190"/>
    <col min="1281" max="1281" width="15.125" style="190" bestFit="1" customWidth="1"/>
    <col min="1282" max="1534" width="8.75" style="190"/>
    <col min="1535" max="1535" width="28.375" style="190" bestFit="1" customWidth="1"/>
    <col min="1536" max="1536" width="8.75" style="190"/>
    <col min="1537" max="1537" width="15.125" style="190" bestFit="1" customWidth="1"/>
    <col min="1538" max="1790" width="8.75" style="190"/>
    <col min="1791" max="1791" width="28.375" style="190" bestFit="1" customWidth="1"/>
    <col min="1792" max="1792" width="8.75" style="190"/>
    <col min="1793" max="1793" width="15.125" style="190" bestFit="1" customWidth="1"/>
    <col min="1794" max="2046" width="8.75" style="190"/>
    <col min="2047" max="2047" width="28.375" style="190" bestFit="1" customWidth="1"/>
    <col min="2048" max="2048" width="8.75" style="190"/>
    <col min="2049" max="2049" width="15.125" style="190" bestFit="1" customWidth="1"/>
    <col min="2050" max="2302" width="8.75" style="190"/>
    <col min="2303" max="2303" width="28.375" style="190" bestFit="1" customWidth="1"/>
    <col min="2304" max="2304" width="8.75" style="190"/>
    <col min="2305" max="2305" width="15.125" style="190" bestFit="1" customWidth="1"/>
    <col min="2306" max="2558" width="8.75" style="190"/>
    <col min="2559" max="2559" width="28.375" style="190" bestFit="1" customWidth="1"/>
    <col min="2560" max="2560" width="8.75" style="190"/>
    <col min="2561" max="2561" width="15.125" style="190" bestFit="1" customWidth="1"/>
    <col min="2562" max="2814" width="8.75" style="190"/>
    <col min="2815" max="2815" width="28.375" style="190" bestFit="1" customWidth="1"/>
    <col min="2816" max="2816" width="8.75" style="190"/>
    <col min="2817" max="2817" width="15.125" style="190" bestFit="1" customWidth="1"/>
    <col min="2818" max="3070" width="8.75" style="190"/>
    <col min="3071" max="3071" width="28.375" style="190" bestFit="1" customWidth="1"/>
    <col min="3072" max="3072" width="8.75" style="190"/>
    <col min="3073" max="3073" width="15.125" style="190" bestFit="1" customWidth="1"/>
    <col min="3074" max="3326" width="8.75" style="190"/>
    <col min="3327" max="3327" width="28.375" style="190" bestFit="1" customWidth="1"/>
    <col min="3328" max="3328" width="8.75" style="190"/>
    <col min="3329" max="3329" width="15.125" style="190" bestFit="1" customWidth="1"/>
    <col min="3330" max="3582" width="8.75" style="190"/>
    <col min="3583" max="3583" width="28.375" style="190" bestFit="1" customWidth="1"/>
    <col min="3584" max="3584" width="8.75" style="190"/>
    <col min="3585" max="3585" width="15.125" style="190" bestFit="1" customWidth="1"/>
    <col min="3586" max="3838" width="8.75" style="190"/>
    <col min="3839" max="3839" width="28.375" style="190" bestFit="1" customWidth="1"/>
    <col min="3840" max="3840" width="8.75" style="190"/>
    <col min="3841" max="3841" width="15.125" style="190" bestFit="1" customWidth="1"/>
    <col min="3842" max="4094" width="8.75" style="190"/>
    <col min="4095" max="4095" width="28.375" style="190" bestFit="1" customWidth="1"/>
    <col min="4096" max="4096" width="8.75" style="190"/>
    <col min="4097" max="4097" width="15.125" style="190" bestFit="1" customWidth="1"/>
    <col min="4098" max="4350" width="8.75" style="190"/>
    <col min="4351" max="4351" width="28.375" style="190" bestFit="1" customWidth="1"/>
    <col min="4352" max="4352" width="8.75" style="190"/>
    <col min="4353" max="4353" width="15.125" style="190" bestFit="1" customWidth="1"/>
    <col min="4354" max="4606" width="8.75" style="190"/>
    <col min="4607" max="4607" width="28.375" style="190" bestFit="1" customWidth="1"/>
    <col min="4608" max="4608" width="8.75" style="190"/>
    <col min="4609" max="4609" width="15.125" style="190" bestFit="1" customWidth="1"/>
    <col min="4610" max="4862" width="8.75" style="190"/>
    <col min="4863" max="4863" width="28.375" style="190" bestFit="1" customWidth="1"/>
    <col min="4864" max="4864" width="8.75" style="190"/>
    <col min="4865" max="4865" width="15.125" style="190" bestFit="1" customWidth="1"/>
    <col min="4866" max="5118" width="8.75" style="190"/>
    <col min="5119" max="5119" width="28.375" style="190" bestFit="1" customWidth="1"/>
    <col min="5120" max="5120" width="8.75" style="190"/>
    <col min="5121" max="5121" width="15.125" style="190" bestFit="1" customWidth="1"/>
    <col min="5122" max="5374" width="8.75" style="190"/>
    <col min="5375" max="5375" width="28.375" style="190" bestFit="1" customWidth="1"/>
    <col min="5376" max="5376" width="8.75" style="190"/>
    <col min="5377" max="5377" width="15.125" style="190" bestFit="1" customWidth="1"/>
    <col min="5378" max="5630" width="8.75" style="190"/>
    <col min="5631" max="5631" width="28.375" style="190" bestFit="1" customWidth="1"/>
    <col min="5632" max="5632" width="8.75" style="190"/>
    <col min="5633" max="5633" width="15.125" style="190" bestFit="1" customWidth="1"/>
    <col min="5634" max="5886" width="8.75" style="190"/>
    <col min="5887" max="5887" width="28.375" style="190" bestFit="1" customWidth="1"/>
    <col min="5888" max="5888" width="8.75" style="190"/>
    <col min="5889" max="5889" width="15.125" style="190" bestFit="1" customWidth="1"/>
    <col min="5890" max="6142" width="8.75" style="190"/>
    <col min="6143" max="6143" width="28.375" style="190" bestFit="1" customWidth="1"/>
    <col min="6144" max="6144" width="8.75" style="190"/>
    <col min="6145" max="6145" width="15.125" style="190" bestFit="1" customWidth="1"/>
    <col min="6146" max="6398" width="8.75" style="190"/>
    <col min="6399" max="6399" width="28.375" style="190" bestFit="1" customWidth="1"/>
    <col min="6400" max="6400" width="8.75" style="190"/>
    <col min="6401" max="6401" width="15.125" style="190" bestFit="1" customWidth="1"/>
    <col min="6402" max="6654" width="8.75" style="190"/>
    <col min="6655" max="6655" width="28.375" style="190" bestFit="1" customWidth="1"/>
    <col min="6656" max="6656" width="8.75" style="190"/>
    <col min="6657" max="6657" width="15.125" style="190" bestFit="1" customWidth="1"/>
    <col min="6658" max="6910" width="8.75" style="190"/>
    <col min="6911" max="6911" width="28.375" style="190" bestFit="1" customWidth="1"/>
    <col min="6912" max="6912" width="8.75" style="190"/>
    <col min="6913" max="6913" width="15.125" style="190" bestFit="1" customWidth="1"/>
    <col min="6914" max="7166" width="8.75" style="190"/>
    <col min="7167" max="7167" width="28.375" style="190" bestFit="1" customWidth="1"/>
    <col min="7168" max="7168" width="8.75" style="190"/>
    <col min="7169" max="7169" width="15.125" style="190" bestFit="1" customWidth="1"/>
    <col min="7170" max="7422" width="8.75" style="190"/>
    <col min="7423" max="7423" width="28.375" style="190" bestFit="1" customWidth="1"/>
    <col min="7424" max="7424" width="8.75" style="190"/>
    <col min="7425" max="7425" width="15.125" style="190" bestFit="1" customWidth="1"/>
    <col min="7426" max="7678" width="8.75" style="190"/>
    <col min="7679" max="7679" width="28.375" style="190" bestFit="1" customWidth="1"/>
    <col min="7680" max="7680" width="8.75" style="190"/>
    <col min="7681" max="7681" width="15.125" style="190" bestFit="1" customWidth="1"/>
    <col min="7682" max="7934" width="8.75" style="190"/>
    <col min="7935" max="7935" width="28.375" style="190" bestFit="1" customWidth="1"/>
    <col min="7936" max="7936" width="8.75" style="190"/>
    <col min="7937" max="7937" width="15.125" style="190" bestFit="1" customWidth="1"/>
    <col min="7938" max="8190" width="8.75" style="190"/>
    <col min="8191" max="8191" width="28.375" style="190" bestFit="1" customWidth="1"/>
    <col min="8192" max="8192" width="8.75" style="190"/>
    <col min="8193" max="8193" width="15.125" style="190" bestFit="1" customWidth="1"/>
    <col min="8194" max="8446" width="8.75" style="190"/>
    <col min="8447" max="8447" width="28.375" style="190" bestFit="1" customWidth="1"/>
    <col min="8448" max="8448" width="8.75" style="190"/>
    <col min="8449" max="8449" width="15.125" style="190" bestFit="1" customWidth="1"/>
    <col min="8450" max="8702" width="8.75" style="190"/>
    <col min="8703" max="8703" width="28.375" style="190" bestFit="1" customWidth="1"/>
    <col min="8704" max="8704" width="8.75" style="190"/>
    <col min="8705" max="8705" width="15.125" style="190" bestFit="1" customWidth="1"/>
    <col min="8706" max="8958" width="8.75" style="190"/>
    <col min="8959" max="8959" width="28.375" style="190" bestFit="1" customWidth="1"/>
    <col min="8960" max="8960" width="8.75" style="190"/>
    <col min="8961" max="8961" width="15.125" style="190" bestFit="1" customWidth="1"/>
    <col min="8962" max="9214" width="8.75" style="190"/>
    <col min="9215" max="9215" width="28.375" style="190" bestFit="1" customWidth="1"/>
    <col min="9216" max="9216" width="8.75" style="190"/>
    <col min="9217" max="9217" width="15.125" style="190" bestFit="1" customWidth="1"/>
    <col min="9218" max="9470" width="8.75" style="190"/>
    <col min="9471" max="9471" width="28.375" style="190" bestFit="1" customWidth="1"/>
    <col min="9472" max="9472" width="8.75" style="190"/>
    <col min="9473" max="9473" width="15.125" style="190" bestFit="1" customWidth="1"/>
    <col min="9474" max="9726" width="8.75" style="190"/>
    <col min="9727" max="9727" width="28.375" style="190" bestFit="1" customWidth="1"/>
    <col min="9728" max="9728" width="8.75" style="190"/>
    <col min="9729" max="9729" width="15.125" style="190" bestFit="1" customWidth="1"/>
    <col min="9730" max="9982" width="8.75" style="190"/>
    <col min="9983" max="9983" width="28.375" style="190" bestFit="1" customWidth="1"/>
    <col min="9984" max="9984" width="8.75" style="190"/>
    <col min="9985" max="9985" width="15.125" style="190" bestFit="1" customWidth="1"/>
    <col min="9986" max="10238" width="8.75" style="190"/>
    <col min="10239" max="10239" width="28.375" style="190" bestFit="1" customWidth="1"/>
    <col min="10240" max="10240" width="8.75" style="190"/>
    <col min="10241" max="10241" width="15.125" style="190" bestFit="1" customWidth="1"/>
    <col min="10242" max="10494" width="8.75" style="190"/>
    <col min="10495" max="10495" width="28.375" style="190" bestFit="1" customWidth="1"/>
    <col min="10496" max="10496" width="8.75" style="190"/>
    <col min="10497" max="10497" width="15.125" style="190" bestFit="1" customWidth="1"/>
    <col min="10498" max="10750" width="8.75" style="190"/>
    <col min="10751" max="10751" width="28.375" style="190" bestFit="1" customWidth="1"/>
    <col min="10752" max="10752" width="8.75" style="190"/>
    <col min="10753" max="10753" width="15.125" style="190" bestFit="1" customWidth="1"/>
    <col min="10754" max="11006" width="8.75" style="190"/>
    <col min="11007" max="11007" width="28.375" style="190" bestFit="1" customWidth="1"/>
    <col min="11008" max="11008" width="8.75" style="190"/>
    <col min="11009" max="11009" width="15.125" style="190" bestFit="1" customWidth="1"/>
    <col min="11010" max="11262" width="8.75" style="190"/>
    <col min="11263" max="11263" width="28.375" style="190" bestFit="1" customWidth="1"/>
    <col min="11264" max="11264" width="8.75" style="190"/>
    <col min="11265" max="11265" width="15.125" style="190" bestFit="1" customWidth="1"/>
    <col min="11266" max="11518" width="8.75" style="190"/>
    <col min="11519" max="11519" width="28.375" style="190" bestFit="1" customWidth="1"/>
    <col min="11520" max="11520" width="8.75" style="190"/>
    <col min="11521" max="11521" width="15.125" style="190" bestFit="1" customWidth="1"/>
    <col min="11522" max="11774" width="8.75" style="190"/>
    <col min="11775" max="11775" width="28.375" style="190" bestFit="1" customWidth="1"/>
    <col min="11776" max="11776" width="8.75" style="190"/>
    <col min="11777" max="11777" width="15.125" style="190" bestFit="1" customWidth="1"/>
    <col min="11778" max="12030" width="8.75" style="190"/>
    <col min="12031" max="12031" width="28.375" style="190" bestFit="1" customWidth="1"/>
    <col min="12032" max="12032" width="8.75" style="190"/>
    <col min="12033" max="12033" width="15.125" style="190" bestFit="1" customWidth="1"/>
    <col min="12034" max="12286" width="8.75" style="190"/>
    <col min="12287" max="12287" width="28.375" style="190" bestFit="1" customWidth="1"/>
    <col min="12288" max="12288" width="8.75" style="190"/>
    <col min="12289" max="12289" width="15.125" style="190" bestFit="1" customWidth="1"/>
    <col min="12290" max="12542" width="8.75" style="190"/>
    <col min="12543" max="12543" width="28.375" style="190" bestFit="1" customWidth="1"/>
    <col min="12544" max="12544" width="8.75" style="190"/>
    <col min="12545" max="12545" width="15.125" style="190" bestFit="1" customWidth="1"/>
    <col min="12546" max="12798" width="8.75" style="190"/>
    <col min="12799" max="12799" width="28.375" style="190" bestFit="1" customWidth="1"/>
    <col min="12800" max="12800" width="8.75" style="190"/>
    <col min="12801" max="12801" width="15.125" style="190" bestFit="1" customWidth="1"/>
    <col min="12802" max="13054" width="8.75" style="190"/>
    <col min="13055" max="13055" width="28.375" style="190" bestFit="1" customWidth="1"/>
    <col min="13056" max="13056" width="8.75" style="190"/>
    <col min="13057" max="13057" width="15.125" style="190" bestFit="1" customWidth="1"/>
    <col min="13058" max="13310" width="8.75" style="190"/>
    <col min="13311" max="13311" width="28.375" style="190" bestFit="1" customWidth="1"/>
    <col min="13312" max="13312" width="8.75" style="190"/>
    <col min="13313" max="13313" width="15.125" style="190" bestFit="1" customWidth="1"/>
    <col min="13314" max="13566" width="8.75" style="190"/>
    <col min="13567" max="13567" width="28.375" style="190" bestFit="1" customWidth="1"/>
    <col min="13568" max="13568" width="8.75" style="190"/>
    <col min="13569" max="13569" width="15.125" style="190" bestFit="1" customWidth="1"/>
    <col min="13570" max="13822" width="8.75" style="190"/>
    <col min="13823" max="13823" width="28.375" style="190" bestFit="1" customWidth="1"/>
    <col min="13824" max="13824" width="8.75" style="190"/>
    <col min="13825" max="13825" width="15.125" style="190" bestFit="1" customWidth="1"/>
    <col min="13826" max="14078" width="8.75" style="190"/>
    <col min="14079" max="14079" width="28.375" style="190" bestFit="1" customWidth="1"/>
    <col min="14080" max="14080" width="8.75" style="190"/>
    <col min="14081" max="14081" width="15.125" style="190" bestFit="1" customWidth="1"/>
    <col min="14082" max="14334" width="8.75" style="190"/>
    <col min="14335" max="14335" width="28.375" style="190" bestFit="1" customWidth="1"/>
    <col min="14336" max="14336" width="8.75" style="190"/>
    <col min="14337" max="14337" width="15.125" style="190" bestFit="1" customWidth="1"/>
    <col min="14338" max="14590" width="8.75" style="190"/>
    <col min="14591" max="14591" width="28.375" style="190" bestFit="1" customWidth="1"/>
    <col min="14592" max="14592" width="8.75" style="190"/>
    <col min="14593" max="14593" width="15.125" style="190" bestFit="1" customWidth="1"/>
    <col min="14594" max="14846" width="8.75" style="190"/>
    <col min="14847" max="14847" width="28.375" style="190" bestFit="1" customWidth="1"/>
    <col min="14848" max="14848" width="8.75" style="190"/>
    <col min="14849" max="14849" width="15.125" style="190" bestFit="1" customWidth="1"/>
    <col min="14850" max="15102" width="8.75" style="190"/>
    <col min="15103" max="15103" width="28.375" style="190" bestFit="1" customWidth="1"/>
    <col min="15104" max="15104" width="8.75" style="190"/>
    <col min="15105" max="15105" width="15.125" style="190" bestFit="1" customWidth="1"/>
    <col min="15106" max="15358" width="8.75" style="190"/>
    <col min="15359" max="15359" width="28.375" style="190" bestFit="1" customWidth="1"/>
    <col min="15360" max="15360" width="8.75" style="190"/>
    <col min="15361" max="15361" width="15.125" style="190" bestFit="1" customWidth="1"/>
    <col min="15362" max="15614" width="8.75" style="190"/>
    <col min="15615" max="15615" width="28.375" style="190" bestFit="1" customWidth="1"/>
    <col min="15616" max="15616" width="8.75" style="190"/>
    <col min="15617" max="15617" width="15.125" style="190" bestFit="1" customWidth="1"/>
    <col min="15618" max="15870" width="8.75" style="190"/>
    <col min="15871" max="15871" width="28.375" style="190" bestFit="1" customWidth="1"/>
    <col min="15872" max="15872" width="8.75" style="190"/>
    <col min="15873" max="15873" width="15.125" style="190" bestFit="1" customWidth="1"/>
    <col min="15874" max="16126" width="8.75" style="190"/>
    <col min="16127" max="16127" width="28.375" style="190" bestFit="1" customWidth="1"/>
    <col min="16128" max="16128" width="8.75" style="190"/>
    <col min="16129" max="16129" width="15.125" style="190" bestFit="1" customWidth="1"/>
    <col min="16130" max="16382" width="8.75" style="190"/>
    <col min="16383" max="16384" width="9" style="190" customWidth="1"/>
  </cols>
  <sheetData>
    <row r="1" spans="1:14" x14ac:dyDescent="0.15">
      <c r="A1" s="70" t="s">
        <v>223</v>
      </c>
      <c r="B1" s="70"/>
      <c r="C1" s="70" t="s">
        <v>279</v>
      </c>
      <c r="E1" s="70" t="s">
        <v>2989</v>
      </c>
      <c r="G1" s="70" t="s">
        <v>2990</v>
      </c>
      <c r="H1" s="70" t="s">
        <v>2991</v>
      </c>
      <c r="N1" s="70" t="s">
        <v>8452</v>
      </c>
    </row>
    <row r="2" spans="1:14" x14ac:dyDescent="0.15">
      <c r="A2" s="70" t="s">
        <v>278</v>
      </c>
      <c r="B2" s="70"/>
      <c r="C2" s="70" t="s">
        <v>277</v>
      </c>
      <c r="E2" s="190" t="s">
        <v>3720</v>
      </c>
      <c r="G2" s="190" t="s">
        <v>2240</v>
      </c>
      <c r="H2" s="190" t="s">
        <v>7040</v>
      </c>
      <c r="I2" s="190" t="s">
        <v>8437</v>
      </c>
      <c r="J2" s="190" t="s">
        <v>2975</v>
      </c>
      <c r="N2" s="190" t="s">
        <v>8453</v>
      </c>
    </row>
    <row r="3" spans="1:14" x14ac:dyDescent="0.15">
      <c r="A3" s="70" t="s">
        <v>276</v>
      </c>
      <c r="B3" s="191"/>
      <c r="C3" s="70" t="s">
        <v>275</v>
      </c>
      <c r="E3" s="190" t="s">
        <v>3719</v>
      </c>
      <c r="G3" s="190" t="s">
        <v>2244</v>
      </c>
      <c r="H3" s="190" t="s">
        <v>7041</v>
      </c>
      <c r="I3" s="190" t="s">
        <v>8440</v>
      </c>
      <c r="J3" s="190" t="s">
        <v>2975</v>
      </c>
      <c r="N3" s="190" t="s">
        <v>8454</v>
      </c>
    </row>
    <row r="4" spans="1:14" x14ac:dyDescent="0.15">
      <c r="A4" s="192" t="s">
        <v>382</v>
      </c>
      <c r="B4" s="70"/>
      <c r="C4" s="70" t="s">
        <v>274</v>
      </c>
      <c r="E4" s="190" t="s">
        <v>2988</v>
      </c>
      <c r="G4" s="190" t="s">
        <v>2219</v>
      </c>
      <c r="H4" s="190" t="s">
        <v>7042</v>
      </c>
      <c r="I4" s="190" t="s">
        <v>8433</v>
      </c>
      <c r="J4" s="190" t="s">
        <v>2975</v>
      </c>
      <c r="N4" s="190" t="s">
        <v>8455</v>
      </c>
    </row>
    <row r="5" spans="1:14" x14ac:dyDescent="0.15">
      <c r="A5" s="70"/>
      <c r="B5" s="70"/>
      <c r="C5" s="70" t="s">
        <v>273</v>
      </c>
      <c r="E5" s="190" t="s">
        <v>3721</v>
      </c>
      <c r="G5" s="190" t="s">
        <v>1961</v>
      </c>
      <c r="H5" s="190" t="s">
        <v>7043</v>
      </c>
      <c r="I5" s="190" t="s">
        <v>8447</v>
      </c>
      <c r="J5" s="190" t="s">
        <v>2975</v>
      </c>
      <c r="N5" s="190" t="s">
        <v>8456</v>
      </c>
    </row>
    <row r="6" spans="1:14" x14ac:dyDescent="0.15">
      <c r="A6" s="70"/>
      <c r="B6" s="70"/>
      <c r="C6" s="70" t="s">
        <v>272</v>
      </c>
      <c r="G6" s="190" t="s">
        <v>3722</v>
      </c>
      <c r="H6" s="190" t="s">
        <v>7044</v>
      </c>
      <c r="I6" s="190" t="s">
        <v>8446</v>
      </c>
      <c r="J6" s="190" t="s">
        <v>2975</v>
      </c>
      <c r="N6" s="190" t="s">
        <v>8457</v>
      </c>
    </row>
    <row r="7" spans="1:14" x14ac:dyDescent="0.15">
      <c r="A7" s="70"/>
      <c r="B7" s="70"/>
      <c r="C7" s="70" t="s">
        <v>271</v>
      </c>
      <c r="G7" s="190" t="s">
        <v>2132</v>
      </c>
      <c r="H7" s="190" t="s">
        <v>7045</v>
      </c>
      <c r="I7" s="190" t="s">
        <v>8444</v>
      </c>
      <c r="J7" s="190" t="s">
        <v>2975</v>
      </c>
      <c r="N7" s="190" t="s">
        <v>8458</v>
      </c>
    </row>
    <row r="8" spans="1:14" x14ac:dyDescent="0.15">
      <c r="A8" s="70"/>
      <c r="B8" s="70"/>
      <c r="C8" s="70" t="s">
        <v>270</v>
      </c>
      <c r="G8" s="190" t="s">
        <v>6083</v>
      </c>
      <c r="H8" s="190" t="s">
        <v>7046</v>
      </c>
      <c r="I8" s="190" t="s">
        <v>8448</v>
      </c>
      <c r="J8" s="190" t="s">
        <v>2975</v>
      </c>
      <c r="N8" s="190" t="s">
        <v>8459</v>
      </c>
    </row>
    <row r="9" spans="1:14" x14ac:dyDescent="0.15">
      <c r="A9" s="70"/>
      <c r="B9" s="70"/>
      <c r="C9" s="70" t="s">
        <v>269</v>
      </c>
      <c r="G9" s="190" t="s">
        <v>3723</v>
      </c>
      <c r="H9" s="190" t="s">
        <v>7047</v>
      </c>
      <c r="I9" s="190" t="s">
        <v>8434</v>
      </c>
      <c r="J9" s="190" t="s">
        <v>2975</v>
      </c>
      <c r="N9" s="190" t="s">
        <v>8460</v>
      </c>
    </row>
    <row r="10" spans="1:14" x14ac:dyDescent="0.15">
      <c r="A10" s="70"/>
      <c r="B10" s="70"/>
      <c r="C10" s="70" t="s">
        <v>268</v>
      </c>
      <c r="G10" s="190" t="s">
        <v>2462</v>
      </c>
      <c r="H10" s="190" t="s">
        <v>7048</v>
      </c>
      <c r="I10" s="190" t="s">
        <v>8450</v>
      </c>
      <c r="J10" s="190" t="s">
        <v>2975</v>
      </c>
      <c r="N10" s="190" t="s">
        <v>8461</v>
      </c>
    </row>
    <row r="11" spans="1:14" x14ac:dyDescent="0.15">
      <c r="A11" s="70"/>
      <c r="B11" s="70"/>
      <c r="C11" s="70" t="s">
        <v>267</v>
      </c>
      <c r="G11" s="190" t="s">
        <v>3724</v>
      </c>
      <c r="H11" s="190" t="s">
        <v>7049</v>
      </c>
      <c r="I11" s="190" t="s">
        <v>8439</v>
      </c>
      <c r="J11" s="190" t="s">
        <v>2975</v>
      </c>
      <c r="N11" s="190" t="s">
        <v>8462</v>
      </c>
    </row>
    <row r="12" spans="1:14" x14ac:dyDescent="0.15">
      <c r="A12" s="70"/>
      <c r="B12" s="70"/>
      <c r="C12" s="70" t="s">
        <v>266</v>
      </c>
      <c r="G12" s="190" t="s">
        <v>2344</v>
      </c>
      <c r="H12" s="190" t="s">
        <v>7050</v>
      </c>
      <c r="I12" s="190" t="s">
        <v>8449</v>
      </c>
      <c r="J12" s="190" t="s">
        <v>2974</v>
      </c>
      <c r="N12" s="190" t="s">
        <v>8463</v>
      </c>
    </row>
    <row r="13" spans="1:14" x14ac:dyDescent="0.15">
      <c r="A13" s="70"/>
      <c r="B13" s="70"/>
      <c r="C13" s="70" t="s">
        <v>265</v>
      </c>
      <c r="G13" s="190" t="s">
        <v>2179</v>
      </c>
      <c r="H13" s="190" t="s">
        <v>7051</v>
      </c>
      <c r="I13" s="190" t="s">
        <v>8445</v>
      </c>
      <c r="J13" s="190" t="s">
        <v>2975</v>
      </c>
      <c r="N13" s="190" t="s">
        <v>8464</v>
      </c>
    </row>
    <row r="14" spans="1:14" x14ac:dyDescent="0.15">
      <c r="A14" s="70"/>
      <c r="B14" s="70"/>
      <c r="C14" s="70" t="s">
        <v>264</v>
      </c>
      <c r="G14" s="190" t="s">
        <v>2272</v>
      </c>
      <c r="H14" s="190" t="s">
        <v>7052</v>
      </c>
      <c r="I14" s="190" t="s">
        <v>8438</v>
      </c>
      <c r="J14" s="190" t="s">
        <v>2975</v>
      </c>
      <c r="N14" s="190" t="s">
        <v>8465</v>
      </c>
    </row>
    <row r="15" spans="1:14" x14ac:dyDescent="0.15">
      <c r="A15" s="70"/>
      <c r="B15" s="70"/>
      <c r="C15" s="70" t="s">
        <v>263</v>
      </c>
      <c r="G15" s="190" t="s">
        <v>2708</v>
      </c>
      <c r="H15" s="190" t="s">
        <v>2027</v>
      </c>
      <c r="I15" s="190" t="s">
        <v>8443</v>
      </c>
      <c r="J15" s="190" t="s">
        <v>2975</v>
      </c>
      <c r="N15" s="190" t="s">
        <v>8466</v>
      </c>
    </row>
    <row r="16" spans="1:14" x14ac:dyDescent="0.15">
      <c r="A16" s="70"/>
      <c r="B16" s="70"/>
      <c r="C16" s="70" t="s">
        <v>262</v>
      </c>
      <c r="G16" s="190" t="s">
        <v>2203</v>
      </c>
      <c r="H16" s="190" t="s">
        <v>7053</v>
      </c>
      <c r="I16" s="190" t="s">
        <v>8436</v>
      </c>
      <c r="J16" s="190" t="s">
        <v>2975</v>
      </c>
      <c r="N16" s="190" t="s">
        <v>8467</v>
      </c>
    </row>
    <row r="17" spans="1:14" x14ac:dyDescent="0.15">
      <c r="A17" s="70"/>
      <c r="B17" s="70"/>
      <c r="C17" s="70" t="s">
        <v>261</v>
      </c>
      <c r="G17" s="190" t="s">
        <v>2496</v>
      </c>
      <c r="H17" s="190" t="s">
        <v>7054</v>
      </c>
      <c r="I17" s="190" t="s">
        <v>8441</v>
      </c>
      <c r="J17" s="190" t="s">
        <v>2975</v>
      </c>
      <c r="N17" s="190" t="s">
        <v>8468</v>
      </c>
    </row>
    <row r="18" spans="1:14" x14ac:dyDescent="0.15">
      <c r="A18" s="70"/>
      <c r="B18" s="70"/>
      <c r="G18" s="190" t="s">
        <v>3725</v>
      </c>
      <c r="H18" s="190" t="s">
        <v>7055</v>
      </c>
      <c r="I18" s="190" t="s">
        <v>8442</v>
      </c>
      <c r="J18" s="190" t="s">
        <v>2975</v>
      </c>
    </row>
    <row r="19" spans="1:14" x14ac:dyDescent="0.15">
      <c r="G19" s="190" t="s">
        <v>2992</v>
      </c>
      <c r="H19" s="190" t="s">
        <v>7056</v>
      </c>
      <c r="I19" s="190" t="s">
        <v>8435</v>
      </c>
      <c r="J19" s="190" t="s">
        <v>2975</v>
      </c>
    </row>
    <row r="20" spans="1:14" x14ac:dyDescent="0.15">
      <c r="G20" s="190" t="s">
        <v>3726</v>
      </c>
      <c r="H20" s="190" t="s">
        <v>2225</v>
      </c>
      <c r="I20" s="190" t="s">
        <v>8469</v>
      </c>
      <c r="J20" s="190" t="s">
        <v>2975</v>
      </c>
    </row>
    <row r="21" spans="1:14" x14ac:dyDescent="0.15">
      <c r="G21" s="190" t="s">
        <v>1969</v>
      </c>
    </row>
    <row r="22" spans="1:14" x14ac:dyDescent="0.15">
      <c r="G22" s="190" t="s">
        <v>2525</v>
      </c>
    </row>
    <row r="23" spans="1:14" x14ac:dyDescent="0.15">
      <c r="G23" s="190" t="s">
        <v>1978</v>
      </c>
    </row>
    <row r="24" spans="1:14" x14ac:dyDescent="0.15">
      <c r="G24" s="190" t="s">
        <v>2438</v>
      </c>
    </row>
    <row r="25" spans="1:14" x14ac:dyDescent="0.15">
      <c r="G25" s="190" t="s">
        <v>3727</v>
      </c>
    </row>
    <row r="26" spans="1:14" x14ac:dyDescent="0.15">
      <c r="G26" s="190" t="s">
        <v>2993</v>
      </c>
    </row>
    <row r="27" spans="1:14" x14ac:dyDescent="0.15">
      <c r="G27" s="190" t="s">
        <v>7038</v>
      </c>
    </row>
    <row r="28" spans="1:14" x14ac:dyDescent="0.15">
      <c r="G28" s="190" t="s">
        <v>7039</v>
      </c>
    </row>
    <row r="33" spans="7:7" x14ac:dyDescent="0.15">
      <c r="G33" s="270"/>
    </row>
  </sheetData>
  <phoneticPr fontId="5"/>
  <conditionalFormatting sqref="A1:C65536">
    <cfRule type="cellIs" dxfId="11" priority="13" stopIfTrue="1" operator="equal">
      <formula>"退場"</formula>
    </cfRule>
    <cfRule type="cellIs" dxfId="10" priority="14" stopIfTrue="1" operator="equal">
      <formula>"警告"</formula>
    </cfRule>
    <cfRule type="cellIs" dxfId="9" priority="15" stopIfTrue="1" operator="equal">
      <formula>"警告(累積2枚目次節出場停止）"</formula>
    </cfRule>
  </conditionalFormatting>
  <conditionalFormatting sqref="E1">
    <cfRule type="cellIs" dxfId="8" priority="10" stopIfTrue="1" operator="equal">
      <formula>"退場"</formula>
    </cfRule>
    <cfRule type="cellIs" dxfId="7" priority="11" stopIfTrue="1" operator="equal">
      <formula>"警告"</formula>
    </cfRule>
    <cfRule type="cellIs" dxfId="6" priority="12" stopIfTrue="1" operator="equal">
      <formula>"警告(累積2枚目次節出場停止）"</formula>
    </cfRule>
  </conditionalFormatting>
  <conditionalFormatting sqref="G1:H1">
    <cfRule type="cellIs" dxfId="5" priority="4" stopIfTrue="1" operator="equal">
      <formula>"退場"</formula>
    </cfRule>
    <cfRule type="cellIs" dxfId="4" priority="5" stopIfTrue="1" operator="equal">
      <formula>"警告"</formula>
    </cfRule>
    <cfRule type="cellIs" dxfId="3" priority="6" stopIfTrue="1" operator="equal">
      <formula>"警告(累積2枚目次節出場停止）"</formula>
    </cfRule>
  </conditionalFormatting>
  <conditionalFormatting sqref="N1">
    <cfRule type="cellIs" dxfId="2" priority="1" stopIfTrue="1" operator="equal">
      <formula>"退場"</formula>
    </cfRule>
    <cfRule type="cellIs" dxfId="1" priority="2" stopIfTrue="1" operator="equal">
      <formula>"警告"</formula>
    </cfRule>
    <cfRule type="cellIs" dxfId="0" priority="3" stopIfTrue="1" operator="equal">
      <formula>"警告(累積2枚目次節出場停止）"</formula>
    </cfRule>
  </conditionalFormatting>
  <pageMargins left="0.7" right="0.7" top="0.75" bottom="0.75" header="0.3" footer="0.3"/>
  <pageSetup paperSize="9" orientation="portrait" horizontalDpi="300" verticalDpi="3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FF0000"/>
  </sheetPr>
  <dimension ref="A1:K3171"/>
  <sheetViews>
    <sheetView workbookViewId="0">
      <selection activeCell="A2" sqref="A2"/>
    </sheetView>
  </sheetViews>
  <sheetFormatPr defaultColWidth="9" defaultRowHeight="13.5" x14ac:dyDescent="0.15"/>
  <cols>
    <col min="1" max="7" width="9.75" style="1"/>
    <col min="8" max="8" width="9" style="70"/>
    <col min="9" max="9" width="10.125" style="70" bestFit="1" customWidth="1"/>
    <col min="10" max="10" width="9" style="70"/>
    <col min="11" max="11" width="15.125" style="70" bestFit="1" customWidth="1"/>
    <col min="12" max="16384" width="9" style="70"/>
  </cols>
  <sheetData>
    <row r="1" spans="1:11" x14ac:dyDescent="0.15">
      <c r="A1" s="1" t="s">
        <v>283</v>
      </c>
      <c r="B1" s="1" t="s">
        <v>282</v>
      </c>
      <c r="C1" s="1" t="s">
        <v>281</v>
      </c>
      <c r="D1" s="1" t="s">
        <v>406</v>
      </c>
      <c r="E1" s="1" t="s">
        <v>407</v>
      </c>
      <c r="F1" s="1" t="s">
        <v>408</v>
      </c>
      <c r="G1" s="1" t="s">
        <v>409</v>
      </c>
      <c r="I1" s="70" t="s">
        <v>280</v>
      </c>
      <c r="K1" s="70" t="s">
        <v>279</v>
      </c>
    </row>
    <row r="2" spans="1:11" x14ac:dyDescent="0.15">
      <c r="A2" s="1" t="s">
        <v>7057</v>
      </c>
      <c r="B2" s="1" t="s">
        <v>7058</v>
      </c>
      <c r="C2" s="1" t="s">
        <v>2973</v>
      </c>
      <c r="D2" s="1" t="s">
        <v>2978</v>
      </c>
      <c r="E2" s="1" t="s">
        <v>2976</v>
      </c>
      <c r="F2" s="1" t="s">
        <v>8431</v>
      </c>
      <c r="G2" s="1" t="s">
        <v>2977</v>
      </c>
      <c r="I2" s="70" t="s">
        <v>278</v>
      </c>
      <c r="K2" s="70" t="s">
        <v>277</v>
      </c>
    </row>
    <row r="3" spans="1:11" x14ac:dyDescent="0.15">
      <c r="A3" s="1" t="s">
        <v>830</v>
      </c>
      <c r="B3" s="1" t="s">
        <v>1890</v>
      </c>
      <c r="C3" s="1" t="s">
        <v>2973</v>
      </c>
      <c r="D3" s="1" t="s">
        <v>2978</v>
      </c>
      <c r="E3" s="1" t="s">
        <v>2976</v>
      </c>
      <c r="F3" s="1" t="s">
        <v>2977</v>
      </c>
      <c r="I3" s="70" t="s">
        <v>276</v>
      </c>
      <c r="K3" s="70" t="s">
        <v>275</v>
      </c>
    </row>
    <row r="4" spans="1:11" x14ac:dyDescent="0.15">
      <c r="A4" s="1" t="s">
        <v>851</v>
      </c>
      <c r="B4" s="1" t="s">
        <v>3078</v>
      </c>
      <c r="C4" s="1" t="s">
        <v>2973</v>
      </c>
      <c r="D4" s="1" t="s">
        <v>2978</v>
      </c>
      <c r="E4" s="1" t="s">
        <v>2976</v>
      </c>
      <c r="F4" s="1" t="s">
        <v>2977</v>
      </c>
      <c r="K4" s="70" t="s">
        <v>274</v>
      </c>
    </row>
    <row r="5" spans="1:11" x14ac:dyDescent="0.15">
      <c r="A5" s="1" t="s">
        <v>832</v>
      </c>
      <c r="B5" s="1" t="s">
        <v>1892</v>
      </c>
      <c r="C5" s="1" t="s">
        <v>2974</v>
      </c>
      <c r="D5" s="1" t="s">
        <v>2978</v>
      </c>
      <c r="E5" s="1" t="s">
        <v>2976</v>
      </c>
      <c r="F5" s="1" t="s">
        <v>2977</v>
      </c>
      <c r="K5" s="70" t="s">
        <v>273</v>
      </c>
    </row>
    <row r="6" spans="1:11" x14ac:dyDescent="0.15">
      <c r="A6" s="1" t="s">
        <v>833</v>
      </c>
      <c r="B6" s="1" t="s">
        <v>1893</v>
      </c>
      <c r="C6" s="1" t="s">
        <v>2974</v>
      </c>
      <c r="D6" s="1" t="s">
        <v>2978</v>
      </c>
      <c r="E6" s="1" t="s">
        <v>2976</v>
      </c>
      <c r="F6" s="1" t="s">
        <v>2977</v>
      </c>
      <c r="K6" s="70" t="s">
        <v>272</v>
      </c>
    </row>
    <row r="7" spans="1:11" x14ac:dyDescent="0.15">
      <c r="A7" s="1" t="s">
        <v>834</v>
      </c>
      <c r="B7" s="1" t="s">
        <v>1895</v>
      </c>
      <c r="C7" s="1" t="s">
        <v>2974</v>
      </c>
      <c r="D7" s="1" t="s">
        <v>2978</v>
      </c>
      <c r="E7" s="1" t="s">
        <v>2976</v>
      </c>
      <c r="F7" s="1" t="s">
        <v>2977</v>
      </c>
      <c r="K7" s="70" t="s">
        <v>271</v>
      </c>
    </row>
    <row r="8" spans="1:11" x14ac:dyDescent="0.15">
      <c r="A8" s="1" t="s">
        <v>835</v>
      </c>
      <c r="B8" s="1" t="s">
        <v>1896</v>
      </c>
      <c r="C8" s="1" t="s">
        <v>2974</v>
      </c>
      <c r="D8" s="1" t="s">
        <v>2978</v>
      </c>
      <c r="E8" s="1" t="s">
        <v>2976</v>
      </c>
      <c r="F8" s="1" t="s">
        <v>2977</v>
      </c>
      <c r="K8" s="70" t="s">
        <v>270</v>
      </c>
    </row>
    <row r="9" spans="1:11" x14ac:dyDescent="0.15">
      <c r="A9" s="1" t="s">
        <v>945</v>
      </c>
      <c r="B9" s="1" t="s">
        <v>2004</v>
      </c>
      <c r="C9" s="1" t="s">
        <v>2974</v>
      </c>
      <c r="D9" s="1" t="s">
        <v>2978</v>
      </c>
      <c r="E9" s="1" t="s">
        <v>2976</v>
      </c>
      <c r="F9" s="1" t="s">
        <v>2977</v>
      </c>
      <c r="K9" s="70" t="s">
        <v>269</v>
      </c>
    </row>
    <row r="10" spans="1:11" x14ac:dyDescent="0.15">
      <c r="A10" s="1" t="s">
        <v>3079</v>
      </c>
      <c r="B10" s="1" t="s">
        <v>3080</v>
      </c>
      <c r="C10" s="1" t="s">
        <v>2974</v>
      </c>
      <c r="D10" s="1" t="s">
        <v>2978</v>
      </c>
      <c r="E10" s="1" t="s">
        <v>2976</v>
      </c>
      <c r="F10" s="1" t="s">
        <v>2977</v>
      </c>
      <c r="K10" s="70" t="s">
        <v>268</v>
      </c>
    </row>
    <row r="11" spans="1:11" x14ac:dyDescent="0.15">
      <c r="A11" s="1" t="s">
        <v>837</v>
      </c>
      <c r="B11" s="1" t="s">
        <v>1898</v>
      </c>
      <c r="C11" s="1" t="s">
        <v>2974</v>
      </c>
      <c r="D11" s="1" t="s">
        <v>2978</v>
      </c>
      <c r="E11" s="1" t="s">
        <v>2976</v>
      </c>
      <c r="F11" s="1" t="s">
        <v>2977</v>
      </c>
      <c r="K11" s="70" t="s">
        <v>267</v>
      </c>
    </row>
    <row r="12" spans="1:11" x14ac:dyDescent="0.15">
      <c r="A12" s="1" t="s">
        <v>997</v>
      </c>
      <c r="B12" s="1" t="s">
        <v>2056</v>
      </c>
      <c r="C12" s="1" t="s">
        <v>2974</v>
      </c>
      <c r="D12" s="1" t="s">
        <v>2978</v>
      </c>
      <c r="E12" s="1" t="s">
        <v>2976</v>
      </c>
      <c r="F12" s="1" t="s">
        <v>2977</v>
      </c>
      <c r="K12" s="70" t="s">
        <v>266</v>
      </c>
    </row>
    <row r="13" spans="1:11" x14ac:dyDescent="0.15">
      <c r="A13" s="1" t="s">
        <v>838</v>
      </c>
      <c r="B13" s="1" t="s">
        <v>1899</v>
      </c>
      <c r="C13" s="1" t="s">
        <v>2974</v>
      </c>
      <c r="D13" s="1" t="s">
        <v>2978</v>
      </c>
      <c r="E13" s="1" t="s">
        <v>2976</v>
      </c>
      <c r="F13" s="1" t="s">
        <v>2977</v>
      </c>
      <c r="K13" s="70" t="s">
        <v>265</v>
      </c>
    </row>
    <row r="14" spans="1:11" x14ac:dyDescent="0.15">
      <c r="A14" s="1" t="s">
        <v>1025</v>
      </c>
      <c r="B14" s="1" t="s">
        <v>2084</v>
      </c>
      <c r="C14" s="1" t="s">
        <v>2974</v>
      </c>
      <c r="D14" s="1" t="s">
        <v>2978</v>
      </c>
      <c r="E14" s="1" t="s">
        <v>2976</v>
      </c>
      <c r="F14" s="1" t="s">
        <v>2977</v>
      </c>
      <c r="K14" s="70" t="s">
        <v>264</v>
      </c>
    </row>
    <row r="15" spans="1:11" x14ac:dyDescent="0.15">
      <c r="A15" s="1" t="s">
        <v>839</v>
      </c>
      <c r="B15" s="1" t="s">
        <v>1900</v>
      </c>
      <c r="C15" s="1" t="s">
        <v>2974</v>
      </c>
      <c r="D15" s="1" t="s">
        <v>2978</v>
      </c>
      <c r="E15" s="1" t="s">
        <v>2976</v>
      </c>
      <c r="F15" s="1" t="s">
        <v>2977</v>
      </c>
      <c r="K15" s="70" t="s">
        <v>263</v>
      </c>
    </row>
    <row r="16" spans="1:11" x14ac:dyDescent="0.15">
      <c r="A16" s="1" t="s">
        <v>840</v>
      </c>
      <c r="B16" s="1" t="s">
        <v>1901</v>
      </c>
      <c r="C16" s="1" t="s">
        <v>2974</v>
      </c>
      <c r="D16" s="1" t="s">
        <v>2978</v>
      </c>
      <c r="E16" s="1" t="s">
        <v>2976</v>
      </c>
      <c r="F16" s="1" t="s">
        <v>2977</v>
      </c>
      <c r="K16" s="70" t="s">
        <v>262</v>
      </c>
    </row>
    <row r="17" spans="1:11" x14ac:dyDescent="0.15">
      <c r="A17" s="1" t="s">
        <v>841</v>
      </c>
      <c r="B17" s="1" t="s">
        <v>1902</v>
      </c>
      <c r="C17" s="1" t="s">
        <v>2974</v>
      </c>
      <c r="D17" s="1" t="s">
        <v>2978</v>
      </c>
      <c r="E17" s="1" t="s">
        <v>2976</v>
      </c>
      <c r="F17" s="1" t="s">
        <v>2977</v>
      </c>
      <c r="K17" s="70" t="s">
        <v>261</v>
      </c>
    </row>
    <row r="18" spans="1:11" x14ac:dyDescent="0.15">
      <c r="A18" s="1" t="s">
        <v>842</v>
      </c>
      <c r="B18" s="1" t="s">
        <v>1903</v>
      </c>
      <c r="C18" s="1" t="s">
        <v>2974</v>
      </c>
      <c r="D18" s="1" t="s">
        <v>2978</v>
      </c>
      <c r="E18" s="1" t="s">
        <v>2976</v>
      </c>
      <c r="F18" s="1" t="s">
        <v>2977</v>
      </c>
    </row>
    <row r="19" spans="1:11" x14ac:dyDescent="0.15">
      <c r="A19" s="1" t="s">
        <v>843</v>
      </c>
      <c r="B19" s="1" t="s">
        <v>1904</v>
      </c>
      <c r="C19" s="1" t="s">
        <v>2974</v>
      </c>
      <c r="D19" s="1" t="s">
        <v>2978</v>
      </c>
      <c r="E19" s="1" t="s">
        <v>2976</v>
      </c>
      <c r="F19" s="1" t="s">
        <v>2977</v>
      </c>
    </row>
    <row r="20" spans="1:11" x14ac:dyDescent="0.15">
      <c r="A20" s="1" t="s">
        <v>7059</v>
      </c>
      <c r="B20" s="1" t="s">
        <v>7060</v>
      </c>
      <c r="C20" s="1" t="s">
        <v>2974</v>
      </c>
      <c r="D20" s="1" t="s">
        <v>2978</v>
      </c>
      <c r="E20" s="1" t="s">
        <v>2976</v>
      </c>
      <c r="F20" s="1" t="s">
        <v>2977</v>
      </c>
    </row>
    <row r="21" spans="1:11" x14ac:dyDescent="0.15">
      <c r="A21" s="1" t="s">
        <v>844</v>
      </c>
      <c r="B21" s="1" t="s">
        <v>1905</v>
      </c>
      <c r="C21" s="1" t="s">
        <v>2974</v>
      </c>
      <c r="D21" s="1" t="s">
        <v>2978</v>
      </c>
      <c r="E21" s="1" t="s">
        <v>2976</v>
      </c>
      <c r="F21" s="1" t="s">
        <v>2977</v>
      </c>
    </row>
    <row r="22" spans="1:11" x14ac:dyDescent="0.15">
      <c r="A22" s="1" t="s">
        <v>845</v>
      </c>
      <c r="B22" s="1" t="s">
        <v>1906</v>
      </c>
      <c r="C22" s="1" t="s">
        <v>2974</v>
      </c>
      <c r="D22" s="1" t="s">
        <v>2978</v>
      </c>
      <c r="E22" s="1" t="s">
        <v>2976</v>
      </c>
      <c r="F22" s="1" t="s">
        <v>2977</v>
      </c>
    </row>
    <row r="23" spans="1:11" x14ac:dyDescent="0.15">
      <c r="A23" s="1" t="s">
        <v>3076</v>
      </c>
      <c r="B23" s="1" t="s">
        <v>3077</v>
      </c>
      <c r="C23" s="1" t="s">
        <v>2974</v>
      </c>
      <c r="D23" s="1" t="s">
        <v>2978</v>
      </c>
      <c r="E23" s="1" t="s">
        <v>2976</v>
      </c>
      <c r="F23" s="1" t="s">
        <v>2977</v>
      </c>
    </row>
    <row r="24" spans="1:11" x14ac:dyDescent="0.15">
      <c r="A24" s="1" t="s">
        <v>847</v>
      </c>
      <c r="B24" s="1" t="s">
        <v>1908</v>
      </c>
      <c r="C24" s="1" t="s">
        <v>2974</v>
      </c>
      <c r="D24" s="1" t="s">
        <v>2978</v>
      </c>
      <c r="E24" s="1" t="s">
        <v>2976</v>
      </c>
      <c r="F24" s="1" t="s">
        <v>2977</v>
      </c>
    </row>
    <row r="25" spans="1:11" x14ac:dyDescent="0.15">
      <c r="A25" s="1" t="s">
        <v>848</v>
      </c>
      <c r="B25" s="1" t="s">
        <v>1909</v>
      </c>
      <c r="C25" s="1" t="s">
        <v>2974</v>
      </c>
      <c r="D25" s="1" t="s">
        <v>2978</v>
      </c>
      <c r="E25" s="1" t="s">
        <v>2976</v>
      </c>
      <c r="F25" s="1" t="s">
        <v>2977</v>
      </c>
    </row>
    <row r="26" spans="1:11" x14ac:dyDescent="0.15">
      <c r="A26" s="1" t="s">
        <v>1106</v>
      </c>
      <c r="B26" s="1" t="s">
        <v>2164</v>
      </c>
      <c r="C26" s="1" t="s">
        <v>2974</v>
      </c>
      <c r="D26" s="1" t="s">
        <v>2978</v>
      </c>
      <c r="E26" s="1" t="s">
        <v>2976</v>
      </c>
      <c r="F26" s="1" t="s">
        <v>2977</v>
      </c>
    </row>
    <row r="27" spans="1:11" x14ac:dyDescent="0.15">
      <c r="A27" s="1" t="s">
        <v>1116</v>
      </c>
      <c r="B27" s="1" t="s">
        <v>2174</v>
      </c>
      <c r="C27" s="1" t="s">
        <v>2974</v>
      </c>
      <c r="D27" s="1" t="s">
        <v>2978</v>
      </c>
      <c r="E27" s="1" t="s">
        <v>2976</v>
      </c>
      <c r="F27" s="1" t="s">
        <v>2977</v>
      </c>
    </row>
    <row r="28" spans="1:11" x14ac:dyDescent="0.15">
      <c r="A28" s="1" t="s">
        <v>849</v>
      </c>
      <c r="B28" s="1" t="s">
        <v>1910</v>
      </c>
      <c r="C28" s="1" t="s">
        <v>2974</v>
      </c>
      <c r="D28" s="1" t="s">
        <v>2978</v>
      </c>
      <c r="E28" s="1" t="s">
        <v>2976</v>
      </c>
      <c r="F28" s="1" t="s">
        <v>2977</v>
      </c>
    </row>
    <row r="29" spans="1:11" x14ac:dyDescent="0.15">
      <c r="A29" s="1" t="s">
        <v>850</v>
      </c>
      <c r="B29" s="1" t="s">
        <v>1911</v>
      </c>
      <c r="C29" s="1" t="s">
        <v>2974</v>
      </c>
      <c r="D29" s="1" t="s">
        <v>2978</v>
      </c>
      <c r="E29" s="1" t="s">
        <v>2976</v>
      </c>
      <c r="F29" s="1" t="s">
        <v>2977</v>
      </c>
    </row>
    <row r="30" spans="1:11" x14ac:dyDescent="0.15">
      <c r="A30" s="1" t="s">
        <v>852</v>
      </c>
      <c r="B30" s="1" t="s">
        <v>1912</v>
      </c>
      <c r="C30" s="1" t="s">
        <v>2974</v>
      </c>
      <c r="D30" s="1" t="s">
        <v>2978</v>
      </c>
      <c r="E30" s="1" t="s">
        <v>2976</v>
      </c>
      <c r="F30" s="1" t="s">
        <v>2977</v>
      </c>
    </row>
    <row r="31" spans="1:11" x14ac:dyDescent="0.15">
      <c r="A31" s="1" t="s">
        <v>853</v>
      </c>
      <c r="B31" s="1" t="s">
        <v>1913</v>
      </c>
      <c r="C31" s="1" t="s">
        <v>2974</v>
      </c>
      <c r="D31" s="1" t="s">
        <v>2978</v>
      </c>
      <c r="E31" s="1" t="s">
        <v>2976</v>
      </c>
      <c r="F31" s="1" t="s">
        <v>2977</v>
      </c>
    </row>
    <row r="32" spans="1:11" x14ac:dyDescent="0.15">
      <c r="A32" s="1" t="s">
        <v>854</v>
      </c>
      <c r="B32" s="1" t="s">
        <v>1914</v>
      </c>
      <c r="C32" s="1" t="s">
        <v>2974</v>
      </c>
      <c r="D32" s="1" t="s">
        <v>2978</v>
      </c>
      <c r="E32" s="1" t="s">
        <v>2976</v>
      </c>
      <c r="F32" s="1" t="s">
        <v>2977</v>
      </c>
    </row>
    <row r="33" spans="1:6" x14ac:dyDescent="0.15">
      <c r="A33" s="1" t="s">
        <v>855</v>
      </c>
      <c r="B33" s="1" t="s">
        <v>1915</v>
      </c>
      <c r="C33" s="1" t="s">
        <v>2974</v>
      </c>
      <c r="D33" s="1" t="s">
        <v>2978</v>
      </c>
      <c r="E33" s="1" t="s">
        <v>2976</v>
      </c>
      <c r="F33" s="1" t="s">
        <v>2977</v>
      </c>
    </row>
    <row r="34" spans="1:6" x14ac:dyDescent="0.15">
      <c r="A34" s="1" t="s">
        <v>856</v>
      </c>
      <c r="B34" s="1" t="s">
        <v>1916</v>
      </c>
      <c r="C34" s="1" t="s">
        <v>2974</v>
      </c>
      <c r="D34" s="1" t="s">
        <v>2978</v>
      </c>
      <c r="E34" s="1" t="s">
        <v>2976</v>
      </c>
      <c r="F34" s="1" t="s">
        <v>2977</v>
      </c>
    </row>
    <row r="35" spans="1:6" x14ac:dyDescent="0.15">
      <c r="A35" s="1" t="s">
        <v>857</v>
      </c>
      <c r="B35" s="1" t="s">
        <v>1917</v>
      </c>
      <c r="C35" s="1" t="s">
        <v>2974</v>
      </c>
      <c r="D35" s="1" t="s">
        <v>2978</v>
      </c>
      <c r="E35" s="1" t="s">
        <v>2976</v>
      </c>
      <c r="F35" s="1" t="s">
        <v>2977</v>
      </c>
    </row>
    <row r="36" spans="1:6" x14ac:dyDescent="0.15">
      <c r="A36" s="1" t="s">
        <v>858</v>
      </c>
      <c r="B36" s="1" t="s">
        <v>1918</v>
      </c>
      <c r="C36" s="1" t="s">
        <v>2974</v>
      </c>
      <c r="D36" s="1" t="s">
        <v>2978</v>
      </c>
      <c r="E36" s="1" t="s">
        <v>2976</v>
      </c>
      <c r="F36" s="1" t="s">
        <v>2977</v>
      </c>
    </row>
    <row r="37" spans="1:6" x14ac:dyDescent="0.15">
      <c r="A37" s="1" t="s">
        <v>859</v>
      </c>
      <c r="B37" s="1" t="s">
        <v>1919</v>
      </c>
      <c r="C37" s="1" t="s">
        <v>2974</v>
      </c>
      <c r="D37" s="1" t="s">
        <v>2978</v>
      </c>
      <c r="E37" s="1" t="s">
        <v>2976</v>
      </c>
      <c r="F37" s="1" t="s">
        <v>2977</v>
      </c>
    </row>
    <row r="38" spans="1:6" x14ac:dyDescent="0.15">
      <c r="A38" s="1" t="s">
        <v>860</v>
      </c>
      <c r="B38" s="1" t="s">
        <v>1920</v>
      </c>
      <c r="C38" s="1" t="s">
        <v>2974</v>
      </c>
      <c r="D38" s="1" t="s">
        <v>2979</v>
      </c>
      <c r="E38" s="1" t="s">
        <v>2976</v>
      </c>
      <c r="F38" s="1" t="s">
        <v>2977</v>
      </c>
    </row>
    <row r="39" spans="1:6" x14ac:dyDescent="0.15">
      <c r="A39" s="1" t="s">
        <v>877</v>
      </c>
      <c r="B39" s="1" t="s">
        <v>4150</v>
      </c>
      <c r="C39" s="1" t="s">
        <v>2974</v>
      </c>
      <c r="D39" s="1" t="s">
        <v>2978</v>
      </c>
      <c r="E39" s="1" t="s">
        <v>2976</v>
      </c>
      <c r="F39" s="1" t="s">
        <v>2977</v>
      </c>
    </row>
    <row r="40" spans="1:6" x14ac:dyDescent="0.15">
      <c r="A40" s="1" t="s">
        <v>861</v>
      </c>
      <c r="B40" s="1" t="s">
        <v>1921</v>
      </c>
      <c r="C40" s="1" t="s">
        <v>2974</v>
      </c>
      <c r="D40" s="1" t="s">
        <v>2978</v>
      </c>
      <c r="E40" s="1" t="s">
        <v>2976</v>
      </c>
      <c r="F40" s="1" t="s">
        <v>2977</v>
      </c>
    </row>
    <row r="41" spans="1:6" x14ac:dyDescent="0.15">
      <c r="A41" s="1" t="s">
        <v>1222</v>
      </c>
      <c r="B41" s="1" t="s">
        <v>2280</v>
      </c>
      <c r="C41" s="1" t="s">
        <v>2974</v>
      </c>
      <c r="D41" s="1" t="s">
        <v>2979</v>
      </c>
      <c r="E41" s="1" t="s">
        <v>2976</v>
      </c>
      <c r="F41" s="1" t="s">
        <v>2977</v>
      </c>
    </row>
    <row r="42" spans="1:6" x14ac:dyDescent="0.15">
      <c r="A42" s="1" t="s">
        <v>862</v>
      </c>
      <c r="B42" s="1" t="s">
        <v>1922</v>
      </c>
      <c r="C42" s="1" t="s">
        <v>2974</v>
      </c>
      <c r="D42" s="1" t="s">
        <v>2978</v>
      </c>
      <c r="E42" s="1" t="s">
        <v>2976</v>
      </c>
      <c r="F42" s="1" t="s">
        <v>2977</v>
      </c>
    </row>
    <row r="43" spans="1:6" x14ac:dyDescent="0.15">
      <c r="A43" s="1" t="s">
        <v>863</v>
      </c>
      <c r="B43" s="1" t="s">
        <v>1923</v>
      </c>
      <c r="C43" s="1" t="s">
        <v>2974</v>
      </c>
      <c r="D43" s="1" t="s">
        <v>2978</v>
      </c>
      <c r="E43" s="1" t="s">
        <v>2976</v>
      </c>
      <c r="F43" s="1" t="s">
        <v>2977</v>
      </c>
    </row>
    <row r="44" spans="1:6" x14ac:dyDescent="0.15">
      <c r="A44" s="1" t="s">
        <v>3576</v>
      </c>
      <c r="B44" s="1" t="s">
        <v>3577</v>
      </c>
      <c r="C44" s="1" t="s">
        <v>2974</v>
      </c>
      <c r="D44" s="1" t="s">
        <v>2979</v>
      </c>
      <c r="E44" s="1" t="s">
        <v>2976</v>
      </c>
      <c r="F44" s="1" t="s">
        <v>2977</v>
      </c>
    </row>
    <row r="45" spans="1:6" x14ac:dyDescent="0.15">
      <c r="A45" s="1" t="s">
        <v>864</v>
      </c>
      <c r="B45" s="1" t="s">
        <v>1924</v>
      </c>
      <c r="C45" s="1" t="s">
        <v>2974</v>
      </c>
      <c r="D45" s="1" t="s">
        <v>2978</v>
      </c>
      <c r="E45" s="1" t="s">
        <v>2976</v>
      </c>
      <c r="F45" s="1" t="s">
        <v>2977</v>
      </c>
    </row>
    <row r="46" spans="1:6" x14ac:dyDescent="0.15">
      <c r="A46" s="1" t="s">
        <v>865</v>
      </c>
      <c r="B46" s="1" t="s">
        <v>1925</v>
      </c>
      <c r="C46" s="1" t="s">
        <v>2974</v>
      </c>
      <c r="D46" s="1" t="s">
        <v>2978</v>
      </c>
      <c r="E46" s="1" t="s">
        <v>2976</v>
      </c>
      <c r="F46" s="1" t="s">
        <v>2977</v>
      </c>
    </row>
    <row r="47" spans="1:6" x14ac:dyDescent="0.15">
      <c r="A47" s="1" t="s">
        <v>866</v>
      </c>
      <c r="B47" s="1" t="s">
        <v>1926</v>
      </c>
      <c r="C47" s="1" t="s">
        <v>2974</v>
      </c>
      <c r="D47" s="1" t="s">
        <v>2979</v>
      </c>
      <c r="E47" s="1" t="s">
        <v>2976</v>
      </c>
      <c r="F47" s="1" t="s">
        <v>2977</v>
      </c>
    </row>
    <row r="48" spans="1:6" x14ac:dyDescent="0.15">
      <c r="A48" s="1" t="s">
        <v>1265</v>
      </c>
      <c r="B48" s="1" t="s">
        <v>2324</v>
      </c>
      <c r="C48" s="1" t="s">
        <v>2974</v>
      </c>
      <c r="D48" s="1" t="s">
        <v>2978</v>
      </c>
      <c r="E48" s="1" t="s">
        <v>2976</v>
      </c>
      <c r="F48" s="1" t="s">
        <v>2977</v>
      </c>
    </row>
    <row r="49" spans="1:6" x14ac:dyDescent="0.15">
      <c r="A49" s="1" t="s">
        <v>867</v>
      </c>
      <c r="B49" s="1" t="s">
        <v>1927</v>
      </c>
      <c r="C49" s="1" t="s">
        <v>2974</v>
      </c>
      <c r="D49" s="1" t="s">
        <v>2978</v>
      </c>
      <c r="E49" s="1" t="s">
        <v>2976</v>
      </c>
      <c r="F49" s="1" t="s">
        <v>2977</v>
      </c>
    </row>
    <row r="50" spans="1:6" x14ac:dyDescent="0.15">
      <c r="A50" s="1" t="s">
        <v>868</v>
      </c>
      <c r="B50" s="1" t="s">
        <v>1928</v>
      </c>
      <c r="C50" s="1" t="s">
        <v>2974</v>
      </c>
      <c r="D50" s="1" t="s">
        <v>2978</v>
      </c>
      <c r="E50" s="1" t="s">
        <v>2976</v>
      </c>
      <c r="F50" s="1" t="s">
        <v>2977</v>
      </c>
    </row>
    <row r="51" spans="1:6" x14ac:dyDescent="0.15">
      <c r="A51" s="1" t="s">
        <v>869</v>
      </c>
      <c r="B51" s="1" t="s">
        <v>1929</v>
      </c>
      <c r="C51" s="1" t="s">
        <v>2974</v>
      </c>
      <c r="D51" s="1" t="s">
        <v>2978</v>
      </c>
      <c r="E51" s="1" t="s">
        <v>2976</v>
      </c>
      <c r="F51" s="1" t="s">
        <v>2977</v>
      </c>
    </row>
    <row r="52" spans="1:6" x14ac:dyDescent="0.15">
      <c r="A52" s="1" t="s">
        <v>1302</v>
      </c>
      <c r="B52" s="1" t="s">
        <v>2362</v>
      </c>
      <c r="C52" s="1" t="s">
        <v>2974</v>
      </c>
      <c r="D52" s="1" t="s">
        <v>2978</v>
      </c>
      <c r="E52" s="1" t="s">
        <v>2976</v>
      </c>
      <c r="F52" s="1" t="s">
        <v>2977</v>
      </c>
    </row>
    <row r="53" spans="1:6" x14ac:dyDescent="0.15">
      <c r="A53" s="1" t="s">
        <v>870</v>
      </c>
      <c r="B53" s="1" t="s">
        <v>1930</v>
      </c>
      <c r="C53" s="1" t="s">
        <v>2974</v>
      </c>
      <c r="D53" s="1" t="s">
        <v>2978</v>
      </c>
      <c r="E53" s="1" t="s">
        <v>2976</v>
      </c>
      <c r="F53" s="1" t="s">
        <v>2977</v>
      </c>
    </row>
    <row r="54" spans="1:6" x14ac:dyDescent="0.15">
      <c r="A54" s="1" t="s">
        <v>933</v>
      </c>
      <c r="B54" s="1" t="s">
        <v>3100</v>
      </c>
      <c r="C54" s="1" t="s">
        <v>2974</v>
      </c>
      <c r="D54" s="1" t="s">
        <v>2978</v>
      </c>
      <c r="E54" s="1" t="s">
        <v>2976</v>
      </c>
      <c r="F54" s="1" t="s">
        <v>2977</v>
      </c>
    </row>
    <row r="55" spans="1:6" x14ac:dyDescent="0.15">
      <c r="A55" s="1" t="s">
        <v>871</v>
      </c>
      <c r="B55" s="1" t="s">
        <v>1931</v>
      </c>
      <c r="C55" s="1" t="s">
        <v>2974</v>
      </c>
      <c r="D55" s="1" t="s">
        <v>2978</v>
      </c>
      <c r="E55" s="1" t="s">
        <v>2976</v>
      </c>
      <c r="F55" s="1" t="s">
        <v>2977</v>
      </c>
    </row>
    <row r="56" spans="1:6" x14ac:dyDescent="0.15">
      <c r="A56" s="1" t="s">
        <v>4262</v>
      </c>
      <c r="B56" s="1" t="s">
        <v>4263</v>
      </c>
      <c r="C56" s="1" t="s">
        <v>2975</v>
      </c>
      <c r="D56" s="1" t="s">
        <v>2978</v>
      </c>
      <c r="E56" s="1" t="s">
        <v>2976</v>
      </c>
      <c r="F56" s="1" t="s">
        <v>2977</v>
      </c>
    </row>
    <row r="57" spans="1:6" x14ac:dyDescent="0.15">
      <c r="A57" s="1" t="s">
        <v>1191</v>
      </c>
      <c r="B57" s="1" t="s">
        <v>4151</v>
      </c>
      <c r="C57" s="1" t="s">
        <v>2975</v>
      </c>
      <c r="D57" s="1" t="s">
        <v>2979</v>
      </c>
      <c r="E57" s="1" t="s">
        <v>2976</v>
      </c>
      <c r="F57" s="1" t="s">
        <v>2977</v>
      </c>
    </row>
    <row r="58" spans="1:6" x14ac:dyDescent="0.15">
      <c r="A58" s="1" t="s">
        <v>872</v>
      </c>
      <c r="B58" s="1" t="s">
        <v>1932</v>
      </c>
      <c r="C58" s="1" t="s">
        <v>2975</v>
      </c>
      <c r="D58" s="1" t="s">
        <v>2978</v>
      </c>
      <c r="E58" s="1" t="s">
        <v>2976</v>
      </c>
      <c r="F58" s="1" t="s">
        <v>2977</v>
      </c>
    </row>
    <row r="59" spans="1:6" x14ac:dyDescent="0.15">
      <c r="A59" s="1" t="s">
        <v>831</v>
      </c>
      <c r="B59" s="1" t="s">
        <v>1891</v>
      </c>
      <c r="C59" s="1" t="s">
        <v>2975</v>
      </c>
      <c r="D59" s="1" t="s">
        <v>2978</v>
      </c>
      <c r="E59" s="1" t="s">
        <v>2976</v>
      </c>
      <c r="F59" s="1" t="s">
        <v>2977</v>
      </c>
    </row>
    <row r="60" spans="1:6" x14ac:dyDescent="0.15">
      <c r="A60" s="1" t="s">
        <v>873</v>
      </c>
      <c r="B60" s="1" t="s">
        <v>1933</v>
      </c>
      <c r="C60" s="1" t="s">
        <v>2975</v>
      </c>
      <c r="D60" s="1" t="s">
        <v>2978</v>
      </c>
      <c r="E60" s="1" t="s">
        <v>2976</v>
      </c>
      <c r="F60" s="1" t="s">
        <v>2977</v>
      </c>
    </row>
    <row r="61" spans="1:6" x14ac:dyDescent="0.15">
      <c r="A61" s="1" t="s">
        <v>874</v>
      </c>
      <c r="B61" s="1" t="s">
        <v>1934</v>
      </c>
      <c r="C61" s="1" t="s">
        <v>2975</v>
      </c>
      <c r="D61" s="1" t="s">
        <v>2978</v>
      </c>
      <c r="E61" s="1" t="s">
        <v>2976</v>
      </c>
      <c r="F61" s="1" t="s">
        <v>2977</v>
      </c>
    </row>
    <row r="62" spans="1:6" x14ac:dyDescent="0.15">
      <c r="A62" s="1" t="s">
        <v>875</v>
      </c>
      <c r="B62" s="1" t="s">
        <v>1935</v>
      </c>
      <c r="C62" s="1" t="s">
        <v>2975</v>
      </c>
      <c r="D62" s="1" t="s">
        <v>2978</v>
      </c>
      <c r="E62" s="1" t="s">
        <v>2976</v>
      </c>
      <c r="F62" s="1" t="s">
        <v>2977</v>
      </c>
    </row>
    <row r="63" spans="1:6" x14ac:dyDescent="0.15">
      <c r="A63" s="1" t="s">
        <v>4272</v>
      </c>
      <c r="B63" s="1" t="s">
        <v>4273</v>
      </c>
      <c r="C63" s="1" t="s">
        <v>2975</v>
      </c>
      <c r="D63" s="1" t="s">
        <v>2978</v>
      </c>
      <c r="E63" s="1" t="s">
        <v>2976</v>
      </c>
      <c r="F63" s="1" t="s">
        <v>2977</v>
      </c>
    </row>
    <row r="64" spans="1:6" x14ac:dyDescent="0.15">
      <c r="A64" s="1" t="s">
        <v>876</v>
      </c>
      <c r="B64" s="1" t="s">
        <v>1936</v>
      </c>
      <c r="C64" s="1" t="s">
        <v>2975</v>
      </c>
      <c r="D64" s="1" t="s">
        <v>2978</v>
      </c>
      <c r="E64" s="1" t="s">
        <v>2976</v>
      </c>
      <c r="F64" s="1" t="s">
        <v>2977</v>
      </c>
    </row>
    <row r="65" spans="1:6" x14ac:dyDescent="0.15">
      <c r="A65" s="1" t="s">
        <v>878</v>
      </c>
      <c r="B65" s="1" t="s">
        <v>1937</v>
      </c>
      <c r="C65" s="1" t="s">
        <v>2975</v>
      </c>
      <c r="D65" s="1" t="s">
        <v>2978</v>
      </c>
      <c r="E65" s="1" t="s">
        <v>2976</v>
      </c>
      <c r="F65" s="1" t="s">
        <v>2977</v>
      </c>
    </row>
    <row r="66" spans="1:6" x14ac:dyDescent="0.15">
      <c r="A66" s="1" t="s">
        <v>879</v>
      </c>
      <c r="B66" s="1" t="s">
        <v>1938</v>
      </c>
      <c r="C66" s="1" t="s">
        <v>2975</v>
      </c>
      <c r="D66" s="1" t="s">
        <v>2978</v>
      </c>
      <c r="E66" s="1" t="s">
        <v>2976</v>
      </c>
      <c r="F66" s="1" t="s">
        <v>2977</v>
      </c>
    </row>
    <row r="67" spans="1:6" x14ac:dyDescent="0.15">
      <c r="A67" s="1" t="s">
        <v>880</v>
      </c>
      <c r="B67" s="1" t="s">
        <v>1939</v>
      </c>
      <c r="C67" s="1" t="s">
        <v>2975</v>
      </c>
      <c r="D67" s="1" t="s">
        <v>2978</v>
      </c>
      <c r="E67" s="1" t="s">
        <v>2976</v>
      </c>
      <c r="F67" s="1" t="s">
        <v>2977</v>
      </c>
    </row>
    <row r="68" spans="1:6" x14ac:dyDescent="0.15">
      <c r="A68" s="1" t="s">
        <v>4152</v>
      </c>
      <c r="B68" s="1" t="s">
        <v>1940</v>
      </c>
      <c r="C68" s="1" t="s">
        <v>2975</v>
      </c>
      <c r="D68" s="1" t="s">
        <v>2978</v>
      </c>
      <c r="E68" s="1" t="s">
        <v>2976</v>
      </c>
      <c r="F68" s="1" t="s">
        <v>2977</v>
      </c>
    </row>
    <row r="69" spans="1:6" x14ac:dyDescent="0.15">
      <c r="A69" s="1" t="s">
        <v>4153</v>
      </c>
      <c r="B69" s="1" t="s">
        <v>4154</v>
      </c>
      <c r="C69" s="1" t="s">
        <v>2975</v>
      </c>
      <c r="D69" s="1" t="s">
        <v>2979</v>
      </c>
      <c r="E69" s="1" t="s">
        <v>2976</v>
      </c>
      <c r="F69" s="1" t="s">
        <v>2977</v>
      </c>
    </row>
    <row r="70" spans="1:6" x14ac:dyDescent="0.15">
      <c r="A70" s="1" t="s">
        <v>881</v>
      </c>
      <c r="B70" s="1" t="s">
        <v>1941</v>
      </c>
      <c r="C70" s="1" t="s">
        <v>2975</v>
      </c>
      <c r="D70" s="1" t="s">
        <v>2978</v>
      </c>
      <c r="E70" s="1" t="s">
        <v>2976</v>
      </c>
      <c r="F70" s="1" t="s">
        <v>2977</v>
      </c>
    </row>
    <row r="71" spans="1:6" x14ac:dyDescent="0.15">
      <c r="A71" s="1" t="s">
        <v>882</v>
      </c>
      <c r="B71" s="1" t="s">
        <v>1942</v>
      </c>
      <c r="C71" s="1" t="s">
        <v>2975</v>
      </c>
      <c r="D71" s="1" t="s">
        <v>2978</v>
      </c>
      <c r="E71" s="1" t="s">
        <v>2976</v>
      </c>
      <c r="F71" s="1" t="s">
        <v>2977</v>
      </c>
    </row>
    <row r="72" spans="1:6" x14ac:dyDescent="0.15">
      <c r="A72" s="1" t="s">
        <v>883</v>
      </c>
      <c r="B72" s="1" t="s">
        <v>1943</v>
      </c>
      <c r="C72" s="1" t="s">
        <v>2975</v>
      </c>
      <c r="D72" s="1" t="s">
        <v>2978</v>
      </c>
      <c r="E72" s="1" t="s">
        <v>2976</v>
      </c>
      <c r="F72" s="1" t="s">
        <v>2977</v>
      </c>
    </row>
    <row r="73" spans="1:6" x14ac:dyDescent="0.15">
      <c r="A73" s="1" t="s">
        <v>4155</v>
      </c>
      <c r="B73" s="1" t="s">
        <v>4156</v>
      </c>
      <c r="C73" s="1" t="s">
        <v>2975</v>
      </c>
      <c r="D73" s="1" t="s">
        <v>2979</v>
      </c>
      <c r="E73" s="1" t="s">
        <v>2976</v>
      </c>
      <c r="F73" s="1" t="s">
        <v>2977</v>
      </c>
    </row>
    <row r="74" spans="1:6" x14ac:dyDescent="0.15">
      <c r="A74" s="1" t="s">
        <v>884</v>
      </c>
      <c r="B74" s="1" t="s">
        <v>1944</v>
      </c>
      <c r="C74" s="1" t="s">
        <v>2975</v>
      </c>
      <c r="D74" s="1" t="s">
        <v>2978</v>
      </c>
      <c r="E74" s="1" t="s">
        <v>2976</v>
      </c>
      <c r="F74" s="1" t="s">
        <v>2977</v>
      </c>
    </row>
    <row r="75" spans="1:6" x14ac:dyDescent="0.15">
      <c r="A75" s="1" t="s">
        <v>885</v>
      </c>
      <c r="B75" s="1" t="s">
        <v>1945</v>
      </c>
      <c r="C75" s="1" t="s">
        <v>2975</v>
      </c>
      <c r="D75" s="1" t="s">
        <v>2978</v>
      </c>
      <c r="E75" s="1" t="s">
        <v>2976</v>
      </c>
      <c r="F75" s="1" t="s">
        <v>2977</v>
      </c>
    </row>
    <row r="76" spans="1:6" x14ac:dyDescent="0.15">
      <c r="A76" s="1" t="s">
        <v>1347</v>
      </c>
      <c r="B76" s="1" t="s">
        <v>2407</v>
      </c>
      <c r="C76" s="1" t="s">
        <v>2975</v>
      </c>
      <c r="D76" s="1" t="s">
        <v>2978</v>
      </c>
      <c r="E76" s="1" t="s">
        <v>2976</v>
      </c>
      <c r="F76" s="1" t="s">
        <v>2977</v>
      </c>
    </row>
    <row r="77" spans="1:6" x14ac:dyDescent="0.15">
      <c r="A77" s="1" t="s">
        <v>886</v>
      </c>
      <c r="B77" s="1" t="s">
        <v>1946</v>
      </c>
      <c r="C77" s="1" t="s">
        <v>2975</v>
      </c>
      <c r="D77" s="1" t="s">
        <v>2978</v>
      </c>
      <c r="E77" s="1" t="s">
        <v>2976</v>
      </c>
      <c r="F77" s="1" t="s">
        <v>2977</v>
      </c>
    </row>
    <row r="78" spans="1:6" x14ac:dyDescent="0.15">
      <c r="A78" s="1" t="s">
        <v>887</v>
      </c>
      <c r="B78" s="1" t="s">
        <v>1947</v>
      </c>
      <c r="C78" s="1" t="s">
        <v>2975</v>
      </c>
      <c r="D78" s="1" t="s">
        <v>2978</v>
      </c>
      <c r="E78" s="1" t="s">
        <v>2976</v>
      </c>
      <c r="F78" s="1" t="s">
        <v>2977</v>
      </c>
    </row>
    <row r="79" spans="1:6" x14ac:dyDescent="0.15">
      <c r="A79" s="1" t="s">
        <v>888</v>
      </c>
      <c r="B79" s="1" t="s">
        <v>1948</v>
      </c>
      <c r="C79" s="1" t="s">
        <v>2975</v>
      </c>
      <c r="D79" s="1" t="s">
        <v>2978</v>
      </c>
      <c r="E79" s="1" t="s">
        <v>2976</v>
      </c>
      <c r="F79" s="1" t="s">
        <v>2977</v>
      </c>
    </row>
    <row r="80" spans="1:6" x14ac:dyDescent="0.15">
      <c r="A80" s="1" t="s">
        <v>889</v>
      </c>
      <c r="B80" s="1" t="s">
        <v>1949</v>
      </c>
      <c r="C80" s="1" t="s">
        <v>2975</v>
      </c>
      <c r="D80" s="1" t="s">
        <v>2978</v>
      </c>
      <c r="E80" s="1" t="s">
        <v>2976</v>
      </c>
      <c r="F80" s="1" t="s">
        <v>2977</v>
      </c>
    </row>
    <row r="81" spans="1:6" x14ac:dyDescent="0.15">
      <c r="A81" s="1" t="s">
        <v>890</v>
      </c>
      <c r="B81" s="1" t="s">
        <v>1950</v>
      </c>
      <c r="C81" s="1" t="s">
        <v>2975</v>
      </c>
      <c r="D81" s="1" t="s">
        <v>2978</v>
      </c>
      <c r="E81" s="1" t="s">
        <v>2976</v>
      </c>
      <c r="F81" s="1" t="s">
        <v>2977</v>
      </c>
    </row>
    <row r="82" spans="1:6" x14ac:dyDescent="0.15">
      <c r="A82" s="1" t="s">
        <v>891</v>
      </c>
      <c r="B82" s="1" t="s">
        <v>1951</v>
      </c>
      <c r="C82" s="1" t="s">
        <v>2975</v>
      </c>
      <c r="D82" s="1" t="s">
        <v>2978</v>
      </c>
      <c r="E82" s="1" t="s">
        <v>2976</v>
      </c>
      <c r="F82" s="1" t="s">
        <v>2977</v>
      </c>
    </row>
    <row r="83" spans="1:6" x14ac:dyDescent="0.15">
      <c r="A83" s="1" t="s">
        <v>892</v>
      </c>
      <c r="B83" s="1" t="s">
        <v>1952</v>
      </c>
      <c r="C83" s="1" t="s">
        <v>2975</v>
      </c>
      <c r="D83" s="1" t="s">
        <v>2978</v>
      </c>
      <c r="E83" s="1" t="s">
        <v>2976</v>
      </c>
      <c r="F83" s="1" t="s">
        <v>2977</v>
      </c>
    </row>
    <row r="84" spans="1:6" x14ac:dyDescent="0.15">
      <c r="A84" s="1" t="s">
        <v>4157</v>
      </c>
      <c r="B84" s="1" t="s">
        <v>4158</v>
      </c>
      <c r="C84" s="1" t="s">
        <v>2975</v>
      </c>
      <c r="D84" s="1" t="s">
        <v>2978</v>
      </c>
      <c r="E84" s="1" t="s">
        <v>2976</v>
      </c>
      <c r="F84" s="1" t="s">
        <v>2977</v>
      </c>
    </row>
    <row r="85" spans="1:6" x14ac:dyDescent="0.15">
      <c r="A85" s="1" t="s">
        <v>4159</v>
      </c>
      <c r="B85" s="1" t="s">
        <v>4160</v>
      </c>
      <c r="C85" s="1" t="s">
        <v>2975</v>
      </c>
      <c r="D85" s="1" t="s">
        <v>2978</v>
      </c>
      <c r="E85" s="1" t="s">
        <v>2976</v>
      </c>
      <c r="F85" s="1" t="s">
        <v>2977</v>
      </c>
    </row>
    <row r="86" spans="1:6" x14ac:dyDescent="0.15">
      <c r="A86" s="1" t="s">
        <v>893</v>
      </c>
      <c r="B86" s="1" t="s">
        <v>1953</v>
      </c>
      <c r="C86" s="1" t="s">
        <v>2975</v>
      </c>
      <c r="D86" s="1" t="s">
        <v>2978</v>
      </c>
      <c r="E86" s="1" t="s">
        <v>2976</v>
      </c>
      <c r="F86" s="1" t="s">
        <v>2977</v>
      </c>
    </row>
    <row r="87" spans="1:6" x14ac:dyDescent="0.15">
      <c r="A87" s="1" t="s">
        <v>4161</v>
      </c>
      <c r="B87" s="1" t="s">
        <v>4162</v>
      </c>
      <c r="C87" s="1" t="s">
        <v>2975</v>
      </c>
      <c r="D87" s="1" t="s">
        <v>2978</v>
      </c>
      <c r="E87" s="1" t="s">
        <v>2976</v>
      </c>
      <c r="F87" s="1" t="s">
        <v>2977</v>
      </c>
    </row>
    <row r="88" spans="1:6" x14ac:dyDescent="0.15">
      <c r="A88" s="1" t="s">
        <v>894</v>
      </c>
      <c r="B88" s="1" t="s">
        <v>1954</v>
      </c>
      <c r="C88" s="1" t="s">
        <v>2975</v>
      </c>
      <c r="D88" s="1" t="s">
        <v>2978</v>
      </c>
      <c r="E88" s="1" t="s">
        <v>2976</v>
      </c>
      <c r="F88" s="1" t="s">
        <v>2977</v>
      </c>
    </row>
    <row r="89" spans="1:6" x14ac:dyDescent="0.15">
      <c r="A89" s="1" t="s">
        <v>895</v>
      </c>
      <c r="B89" s="1" t="s">
        <v>1955</v>
      </c>
      <c r="C89" s="1" t="s">
        <v>2975</v>
      </c>
      <c r="D89" s="1" t="s">
        <v>2978</v>
      </c>
      <c r="E89" s="1" t="s">
        <v>2976</v>
      </c>
      <c r="F89" s="1" t="s">
        <v>2977</v>
      </c>
    </row>
    <row r="90" spans="1:6" x14ac:dyDescent="0.15">
      <c r="A90" s="1" t="s">
        <v>4369</v>
      </c>
      <c r="B90" s="1" t="s">
        <v>4370</v>
      </c>
      <c r="C90" s="1" t="s">
        <v>2975</v>
      </c>
      <c r="D90" s="1" t="s">
        <v>2978</v>
      </c>
      <c r="E90" s="1" t="s">
        <v>2976</v>
      </c>
      <c r="F90" s="1" t="s">
        <v>2977</v>
      </c>
    </row>
    <row r="91" spans="1:6" x14ac:dyDescent="0.15">
      <c r="A91" s="1" t="s">
        <v>896</v>
      </c>
      <c r="B91" s="1" t="s">
        <v>1956</v>
      </c>
      <c r="C91" s="1" t="s">
        <v>2975</v>
      </c>
      <c r="D91" s="1" t="s">
        <v>2978</v>
      </c>
      <c r="E91" s="1" t="s">
        <v>2976</v>
      </c>
      <c r="F91" s="1" t="s">
        <v>2977</v>
      </c>
    </row>
    <row r="92" spans="1:6" x14ac:dyDescent="0.15">
      <c r="A92" s="1" t="s">
        <v>897</v>
      </c>
      <c r="B92" s="1" t="s">
        <v>1957</v>
      </c>
      <c r="C92" s="1" t="s">
        <v>2975</v>
      </c>
      <c r="D92" s="1" t="s">
        <v>2978</v>
      </c>
      <c r="E92" s="1" t="s">
        <v>2976</v>
      </c>
      <c r="F92" s="1" t="s">
        <v>2977</v>
      </c>
    </row>
    <row r="93" spans="1:6" x14ac:dyDescent="0.15">
      <c r="A93" s="1" t="s">
        <v>7061</v>
      </c>
      <c r="B93" s="1" t="s">
        <v>7062</v>
      </c>
      <c r="C93" s="1" t="s">
        <v>2975</v>
      </c>
      <c r="D93" s="1" t="s">
        <v>2978</v>
      </c>
      <c r="E93" s="1" t="s">
        <v>2976</v>
      </c>
      <c r="F93" s="1" t="s">
        <v>2977</v>
      </c>
    </row>
    <row r="94" spans="1:6" x14ac:dyDescent="0.15">
      <c r="A94" s="1" t="s">
        <v>898</v>
      </c>
      <c r="B94" s="1" t="s">
        <v>1958</v>
      </c>
      <c r="C94" s="1" t="s">
        <v>2975</v>
      </c>
      <c r="D94" s="1" t="s">
        <v>2978</v>
      </c>
      <c r="E94" s="1" t="s">
        <v>2976</v>
      </c>
      <c r="F94" s="1" t="s">
        <v>2977</v>
      </c>
    </row>
    <row r="95" spans="1:6" x14ac:dyDescent="0.15">
      <c r="A95" s="1" t="s">
        <v>899</v>
      </c>
      <c r="B95" s="1" t="s">
        <v>1959</v>
      </c>
      <c r="C95" s="1" t="s">
        <v>2975</v>
      </c>
      <c r="D95" s="1" t="s">
        <v>2978</v>
      </c>
      <c r="E95" s="1" t="s">
        <v>2976</v>
      </c>
      <c r="F95" s="1" t="s">
        <v>2977</v>
      </c>
    </row>
    <row r="96" spans="1:6" x14ac:dyDescent="0.15">
      <c r="A96" s="1" t="s">
        <v>900</v>
      </c>
      <c r="B96" s="1" t="s">
        <v>1960</v>
      </c>
      <c r="C96" s="1" t="s">
        <v>2975</v>
      </c>
      <c r="D96" s="1" t="s">
        <v>2978</v>
      </c>
      <c r="E96" s="1" t="s">
        <v>2976</v>
      </c>
      <c r="F96" s="1" t="s">
        <v>2977</v>
      </c>
    </row>
    <row r="97" spans="1:6" x14ac:dyDescent="0.15">
      <c r="A97" s="1" t="s">
        <v>901</v>
      </c>
      <c r="B97" s="1" t="s">
        <v>1961</v>
      </c>
      <c r="C97" s="1" t="s">
        <v>2975</v>
      </c>
      <c r="D97" s="1" t="s">
        <v>2978</v>
      </c>
      <c r="E97" s="1" t="s">
        <v>2976</v>
      </c>
      <c r="F97" s="1" t="s">
        <v>2977</v>
      </c>
    </row>
    <row r="98" spans="1:6" x14ac:dyDescent="0.15">
      <c r="A98" s="1" t="s">
        <v>902</v>
      </c>
      <c r="B98" s="1" t="s">
        <v>1962</v>
      </c>
      <c r="C98" s="1" t="s">
        <v>2975</v>
      </c>
      <c r="D98" s="1" t="s">
        <v>2978</v>
      </c>
      <c r="E98" s="1" t="s">
        <v>2976</v>
      </c>
      <c r="F98" s="1" t="s">
        <v>2977</v>
      </c>
    </row>
    <row r="99" spans="1:6" x14ac:dyDescent="0.15">
      <c r="A99" s="1" t="s">
        <v>903</v>
      </c>
      <c r="B99" s="1" t="s">
        <v>1963</v>
      </c>
      <c r="C99" s="1" t="s">
        <v>2975</v>
      </c>
      <c r="D99" s="1" t="s">
        <v>2978</v>
      </c>
      <c r="E99" s="1" t="s">
        <v>2976</v>
      </c>
      <c r="F99" s="1" t="s">
        <v>2977</v>
      </c>
    </row>
    <row r="100" spans="1:6" x14ac:dyDescent="0.15">
      <c r="A100" s="1" t="s">
        <v>904</v>
      </c>
      <c r="B100" s="1" t="s">
        <v>1964</v>
      </c>
      <c r="C100" s="1" t="s">
        <v>2975</v>
      </c>
      <c r="D100" s="1" t="s">
        <v>2978</v>
      </c>
      <c r="E100" s="1" t="s">
        <v>2976</v>
      </c>
      <c r="F100" s="1" t="s">
        <v>2977</v>
      </c>
    </row>
    <row r="101" spans="1:6" x14ac:dyDescent="0.15">
      <c r="A101" s="1" t="s">
        <v>3132</v>
      </c>
      <c r="B101" s="1" t="s">
        <v>3133</v>
      </c>
      <c r="C101" s="1" t="s">
        <v>2975</v>
      </c>
      <c r="D101" s="1" t="s">
        <v>2978</v>
      </c>
      <c r="E101" s="1" t="s">
        <v>2976</v>
      </c>
      <c r="F101" s="1" t="s">
        <v>2977</v>
      </c>
    </row>
    <row r="102" spans="1:6" x14ac:dyDescent="0.15">
      <c r="A102" s="1" t="s">
        <v>905</v>
      </c>
      <c r="B102" s="1" t="s">
        <v>1965</v>
      </c>
      <c r="C102" s="1" t="s">
        <v>2975</v>
      </c>
      <c r="D102" s="1" t="s">
        <v>2978</v>
      </c>
      <c r="E102" s="1" t="s">
        <v>2976</v>
      </c>
      <c r="F102" s="1" t="s">
        <v>2977</v>
      </c>
    </row>
    <row r="103" spans="1:6" x14ac:dyDescent="0.15">
      <c r="A103" s="1" t="s">
        <v>906</v>
      </c>
      <c r="B103" s="1" t="s">
        <v>1966</v>
      </c>
      <c r="C103" s="1" t="s">
        <v>2975</v>
      </c>
      <c r="D103" s="1" t="s">
        <v>2978</v>
      </c>
      <c r="E103" s="1" t="s">
        <v>2976</v>
      </c>
      <c r="F103" s="1" t="s">
        <v>2977</v>
      </c>
    </row>
    <row r="104" spans="1:6" x14ac:dyDescent="0.15">
      <c r="A104" s="1" t="s">
        <v>4163</v>
      </c>
      <c r="B104" s="1" t="s">
        <v>4164</v>
      </c>
      <c r="C104" s="1" t="s">
        <v>2975</v>
      </c>
      <c r="D104" s="1" t="s">
        <v>2978</v>
      </c>
      <c r="E104" s="1" t="s">
        <v>2976</v>
      </c>
      <c r="F104" s="1" t="s">
        <v>2977</v>
      </c>
    </row>
    <row r="105" spans="1:6" x14ac:dyDescent="0.15">
      <c r="A105" s="1" t="s">
        <v>907</v>
      </c>
      <c r="B105" s="1" t="s">
        <v>1967</v>
      </c>
      <c r="C105" s="1" t="s">
        <v>2975</v>
      </c>
      <c r="D105" s="1" t="s">
        <v>2978</v>
      </c>
      <c r="E105" s="1" t="s">
        <v>2976</v>
      </c>
      <c r="F105" s="1" t="s">
        <v>2977</v>
      </c>
    </row>
    <row r="106" spans="1:6" x14ac:dyDescent="0.15">
      <c r="A106" s="1" t="s">
        <v>908</v>
      </c>
      <c r="B106" s="1" t="s">
        <v>1968</v>
      </c>
      <c r="C106" s="1" t="s">
        <v>2975</v>
      </c>
      <c r="D106" s="1" t="s">
        <v>2978</v>
      </c>
      <c r="E106" s="1" t="s">
        <v>2976</v>
      </c>
      <c r="F106" s="1" t="s">
        <v>2977</v>
      </c>
    </row>
    <row r="107" spans="1:6" x14ac:dyDescent="0.15">
      <c r="A107" s="1" t="s">
        <v>7063</v>
      </c>
      <c r="B107" s="1" t="s">
        <v>1894</v>
      </c>
      <c r="C107" s="1" t="s">
        <v>2975</v>
      </c>
      <c r="D107" s="1" t="s">
        <v>2978</v>
      </c>
      <c r="E107" s="1" t="s">
        <v>2976</v>
      </c>
      <c r="F107" s="1" t="s">
        <v>2977</v>
      </c>
    </row>
    <row r="108" spans="1:6" x14ac:dyDescent="0.15">
      <c r="A108" s="1" t="s">
        <v>909</v>
      </c>
      <c r="B108" s="1" t="s">
        <v>1969</v>
      </c>
      <c r="C108" s="1" t="s">
        <v>2975</v>
      </c>
      <c r="D108" s="1" t="s">
        <v>2978</v>
      </c>
      <c r="E108" s="1" t="s">
        <v>2976</v>
      </c>
      <c r="F108" s="1" t="s">
        <v>2977</v>
      </c>
    </row>
    <row r="109" spans="1:6" x14ac:dyDescent="0.15">
      <c r="A109" s="1" t="s">
        <v>910</v>
      </c>
      <c r="B109" s="1" t="s">
        <v>1970</v>
      </c>
      <c r="C109" s="1" t="s">
        <v>2975</v>
      </c>
      <c r="D109" s="1" t="s">
        <v>2978</v>
      </c>
      <c r="E109" s="1" t="s">
        <v>2976</v>
      </c>
      <c r="F109" s="1" t="s">
        <v>2977</v>
      </c>
    </row>
    <row r="110" spans="1:6" x14ac:dyDescent="0.15">
      <c r="A110" s="1" t="s">
        <v>911</v>
      </c>
      <c r="B110" s="1" t="s">
        <v>1971</v>
      </c>
      <c r="C110" s="1" t="s">
        <v>2975</v>
      </c>
      <c r="D110" s="1" t="s">
        <v>2978</v>
      </c>
      <c r="E110" s="1" t="s">
        <v>2976</v>
      </c>
      <c r="F110" s="1" t="s">
        <v>2977</v>
      </c>
    </row>
    <row r="111" spans="1:6" x14ac:dyDescent="0.15">
      <c r="A111" s="1" t="s">
        <v>912</v>
      </c>
      <c r="B111" s="1" t="s">
        <v>1972</v>
      </c>
      <c r="C111" s="1" t="s">
        <v>2975</v>
      </c>
      <c r="D111" s="1" t="s">
        <v>2978</v>
      </c>
      <c r="E111" s="1" t="s">
        <v>2976</v>
      </c>
      <c r="F111" s="1" t="s">
        <v>2977</v>
      </c>
    </row>
    <row r="112" spans="1:6" x14ac:dyDescent="0.15">
      <c r="A112" s="1" t="s">
        <v>4165</v>
      </c>
      <c r="B112" s="1" t="s">
        <v>4166</v>
      </c>
      <c r="C112" s="1" t="s">
        <v>2975</v>
      </c>
      <c r="D112" s="1" t="s">
        <v>2978</v>
      </c>
      <c r="E112" s="1" t="s">
        <v>2976</v>
      </c>
      <c r="F112" s="1" t="s">
        <v>2977</v>
      </c>
    </row>
    <row r="113" spans="1:7" x14ac:dyDescent="0.15">
      <c r="A113" s="1" t="s">
        <v>4412</v>
      </c>
      <c r="B113" s="1" t="s">
        <v>4413</v>
      </c>
      <c r="C113" s="1" t="s">
        <v>2975</v>
      </c>
      <c r="D113" s="1" t="s">
        <v>2978</v>
      </c>
      <c r="E113" s="1" t="s">
        <v>2976</v>
      </c>
      <c r="F113" s="1" t="s">
        <v>2977</v>
      </c>
    </row>
    <row r="114" spans="1:7" x14ac:dyDescent="0.15">
      <c r="A114" s="1" t="s">
        <v>913</v>
      </c>
      <c r="B114" s="1" t="s">
        <v>1973</v>
      </c>
      <c r="C114" s="1" t="s">
        <v>2975</v>
      </c>
      <c r="D114" s="1" t="s">
        <v>2978</v>
      </c>
      <c r="E114" s="1" t="s">
        <v>2976</v>
      </c>
      <c r="F114" s="1" t="s">
        <v>2977</v>
      </c>
    </row>
    <row r="115" spans="1:7" x14ac:dyDescent="0.15">
      <c r="A115" s="1" t="s">
        <v>914</v>
      </c>
      <c r="B115" s="1" t="s">
        <v>1974</v>
      </c>
      <c r="C115" s="1" t="s">
        <v>2975</v>
      </c>
      <c r="D115" s="1" t="s">
        <v>2978</v>
      </c>
      <c r="E115" s="1" t="s">
        <v>2976</v>
      </c>
      <c r="F115" s="1" t="s">
        <v>2977</v>
      </c>
    </row>
    <row r="116" spans="1:7" x14ac:dyDescent="0.15">
      <c r="A116" s="1" t="s">
        <v>915</v>
      </c>
      <c r="B116" s="1" t="s">
        <v>1975</v>
      </c>
      <c r="C116" s="1" t="s">
        <v>2975</v>
      </c>
      <c r="D116" s="1" t="s">
        <v>2978</v>
      </c>
      <c r="E116" s="1" t="s">
        <v>2976</v>
      </c>
      <c r="F116" s="1" t="s">
        <v>2977</v>
      </c>
    </row>
    <row r="117" spans="1:7" x14ac:dyDescent="0.15">
      <c r="A117" s="1" t="s">
        <v>916</v>
      </c>
      <c r="B117" s="1" t="s">
        <v>1976</v>
      </c>
      <c r="C117" s="1" t="s">
        <v>2975</v>
      </c>
      <c r="D117" s="1" t="s">
        <v>2978</v>
      </c>
      <c r="E117" s="1" t="s">
        <v>2976</v>
      </c>
      <c r="F117" s="1" t="s">
        <v>2977</v>
      </c>
    </row>
    <row r="118" spans="1:7" x14ac:dyDescent="0.15">
      <c r="A118" s="1" t="s">
        <v>4167</v>
      </c>
      <c r="B118" s="1" t="s">
        <v>4168</v>
      </c>
      <c r="C118" s="1" t="s">
        <v>2975</v>
      </c>
      <c r="D118" s="1" t="s">
        <v>2978</v>
      </c>
      <c r="E118" s="1" t="s">
        <v>2976</v>
      </c>
      <c r="F118" s="1" t="s">
        <v>2977</v>
      </c>
    </row>
    <row r="119" spans="1:7" x14ac:dyDescent="0.15">
      <c r="A119" s="1" t="s">
        <v>7064</v>
      </c>
      <c r="B119" s="1" t="s">
        <v>7065</v>
      </c>
      <c r="C119" s="1" t="s">
        <v>2975</v>
      </c>
      <c r="D119" s="1" t="s">
        <v>2978</v>
      </c>
      <c r="E119" s="1" t="s">
        <v>2976</v>
      </c>
      <c r="F119" s="1" t="s">
        <v>2977</v>
      </c>
    </row>
    <row r="120" spans="1:7" x14ac:dyDescent="0.15">
      <c r="A120" s="1" t="s">
        <v>917</v>
      </c>
      <c r="B120" s="1" t="s">
        <v>1977</v>
      </c>
      <c r="C120" s="1" t="s">
        <v>2975</v>
      </c>
      <c r="D120" s="1" t="s">
        <v>2978</v>
      </c>
      <c r="E120" s="1" t="s">
        <v>2976</v>
      </c>
      <c r="F120" s="1" t="s">
        <v>2977</v>
      </c>
    </row>
    <row r="121" spans="1:7" x14ac:dyDescent="0.15">
      <c r="A121" s="1" t="s">
        <v>1375</v>
      </c>
      <c r="B121" s="1" t="s">
        <v>2436</v>
      </c>
      <c r="C121" s="1" t="s">
        <v>2975</v>
      </c>
      <c r="D121" s="1" t="s">
        <v>2978</v>
      </c>
      <c r="E121" s="1" t="s">
        <v>2976</v>
      </c>
      <c r="F121" s="1" t="s">
        <v>2977</v>
      </c>
    </row>
    <row r="122" spans="1:7" x14ac:dyDescent="0.15">
      <c r="A122" s="1" t="s">
        <v>918</v>
      </c>
      <c r="B122" s="1" t="s">
        <v>1978</v>
      </c>
      <c r="C122" s="1" t="s">
        <v>2975</v>
      </c>
      <c r="D122" s="1" t="s">
        <v>2978</v>
      </c>
      <c r="E122" s="1" t="s">
        <v>2976</v>
      </c>
      <c r="F122" s="1" t="s">
        <v>2977</v>
      </c>
    </row>
    <row r="123" spans="1:7" x14ac:dyDescent="0.15">
      <c r="A123" s="1" t="s">
        <v>919</v>
      </c>
      <c r="B123" s="1" t="s">
        <v>1979</v>
      </c>
      <c r="C123" s="1" t="s">
        <v>2975</v>
      </c>
      <c r="D123" s="1" t="s">
        <v>2978</v>
      </c>
      <c r="E123" s="1" t="s">
        <v>2976</v>
      </c>
      <c r="F123" s="1" t="s">
        <v>2977</v>
      </c>
    </row>
    <row r="124" spans="1:7" x14ac:dyDescent="0.15">
      <c r="A124" s="1" t="s">
        <v>920</v>
      </c>
      <c r="B124" s="1" t="s">
        <v>1980</v>
      </c>
      <c r="C124" s="1" t="s">
        <v>2975</v>
      </c>
      <c r="D124" s="1" t="s">
        <v>2978</v>
      </c>
      <c r="E124" s="1" t="s">
        <v>2976</v>
      </c>
      <c r="F124" s="1" t="s">
        <v>2977</v>
      </c>
    </row>
    <row r="125" spans="1:7" x14ac:dyDescent="0.15">
      <c r="A125" s="1" t="s">
        <v>921</v>
      </c>
      <c r="B125" s="1" t="s">
        <v>1981</v>
      </c>
      <c r="C125" s="1" t="s">
        <v>2975</v>
      </c>
      <c r="D125" s="1" t="s">
        <v>2978</v>
      </c>
      <c r="E125" s="1" t="s">
        <v>2976</v>
      </c>
      <c r="F125" s="1" t="s">
        <v>2977</v>
      </c>
    </row>
    <row r="126" spans="1:7" x14ac:dyDescent="0.15">
      <c r="A126" s="1" t="s">
        <v>922</v>
      </c>
      <c r="B126" s="1" t="s">
        <v>1982</v>
      </c>
      <c r="C126" s="1" t="s">
        <v>2975</v>
      </c>
      <c r="D126" s="1" t="s">
        <v>2978</v>
      </c>
      <c r="E126" s="1" t="s">
        <v>2976</v>
      </c>
      <c r="F126" s="1" t="s">
        <v>2977</v>
      </c>
    </row>
    <row r="127" spans="1:7" x14ac:dyDescent="0.15">
      <c r="A127" s="1" t="s">
        <v>4169</v>
      </c>
      <c r="B127" s="1" t="s">
        <v>4170</v>
      </c>
      <c r="C127" s="1" t="s">
        <v>2975</v>
      </c>
      <c r="D127" s="1" t="s">
        <v>2978</v>
      </c>
      <c r="E127" s="1" t="s">
        <v>2976</v>
      </c>
      <c r="F127" s="1" t="s">
        <v>2977</v>
      </c>
      <c r="G127" s="1" t="s">
        <v>8431</v>
      </c>
    </row>
    <row r="128" spans="1:7" x14ac:dyDescent="0.15">
      <c r="A128" s="1" t="s">
        <v>923</v>
      </c>
      <c r="B128" s="1" t="s">
        <v>1983</v>
      </c>
      <c r="C128" s="1" t="s">
        <v>2975</v>
      </c>
      <c r="D128" s="1" t="s">
        <v>2978</v>
      </c>
      <c r="E128" s="1" t="s">
        <v>2976</v>
      </c>
      <c r="F128" s="1" t="s">
        <v>2977</v>
      </c>
    </row>
    <row r="129" spans="1:6" x14ac:dyDescent="0.15">
      <c r="A129" s="1" t="s">
        <v>4171</v>
      </c>
      <c r="B129" s="1" t="s">
        <v>4172</v>
      </c>
      <c r="C129" s="1" t="s">
        <v>2975</v>
      </c>
      <c r="D129" s="1" t="s">
        <v>2978</v>
      </c>
      <c r="E129" s="1" t="s">
        <v>2976</v>
      </c>
      <c r="F129" s="1" t="s">
        <v>2977</v>
      </c>
    </row>
    <row r="130" spans="1:6" x14ac:dyDescent="0.15">
      <c r="A130" s="1" t="s">
        <v>924</v>
      </c>
      <c r="B130" s="1" t="s">
        <v>1984</v>
      </c>
      <c r="C130" s="1" t="s">
        <v>2975</v>
      </c>
      <c r="D130" s="1" t="s">
        <v>2978</v>
      </c>
      <c r="E130" s="1" t="s">
        <v>2976</v>
      </c>
      <c r="F130" s="1" t="s">
        <v>2977</v>
      </c>
    </row>
    <row r="131" spans="1:6" x14ac:dyDescent="0.15">
      <c r="A131" s="1" t="s">
        <v>4173</v>
      </c>
      <c r="B131" s="1" t="s">
        <v>4174</v>
      </c>
      <c r="C131" s="1" t="s">
        <v>2975</v>
      </c>
      <c r="D131" s="1" t="s">
        <v>2978</v>
      </c>
      <c r="E131" s="1" t="s">
        <v>2976</v>
      </c>
      <c r="F131" s="1" t="s">
        <v>2977</v>
      </c>
    </row>
    <row r="132" spans="1:6" x14ac:dyDescent="0.15">
      <c r="A132" s="1" t="s">
        <v>4175</v>
      </c>
      <c r="B132" s="1" t="s">
        <v>3155</v>
      </c>
      <c r="C132" s="1" t="s">
        <v>2975</v>
      </c>
      <c r="D132" s="1" t="s">
        <v>2978</v>
      </c>
      <c r="E132" s="1" t="s">
        <v>2976</v>
      </c>
      <c r="F132" s="1" t="s">
        <v>2977</v>
      </c>
    </row>
    <row r="133" spans="1:6" x14ac:dyDescent="0.15">
      <c r="A133" s="1" t="s">
        <v>4460</v>
      </c>
      <c r="B133" s="1" t="s">
        <v>4461</v>
      </c>
      <c r="C133" s="1" t="s">
        <v>2975</v>
      </c>
      <c r="D133" s="1" t="s">
        <v>2978</v>
      </c>
      <c r="E133" s="1" t="s">
        <v>2976</v>
      </c>
      <c r="F133" s="1" t="s">
        <v>2977</v>
      </c>
    </row>
    <row r="134" spans="1:6" x14ac:dyDescent="0.15">
      <c r="A134" s="1" t="s">
        <v>4462</v>
      </c>
      <c r="B134" s="1" t="s">
        <v>4463</v>
      </c>
      <c r="C134" s="1" t="s">
        <v>2975</v>
      </c>
      <c r="D134" s="1" t="s">
        <v>2978</v>
      </c>
      <c r="E134" s="1" t="s">
        <v>2976</v>
      </c>
      <c r="F134" s="1" t="s">
        <v>2977</v>
      </c>
    </row>
    <row r="135" spans="1:6" x14ac:dyDescent="0.15">
      <c r="A135" s="1" t="s">
        <v>925</v>
      </c>
      <c r="B135" s="1" t="s">
        <v>1985</v>
      </c>
      <c r="C135" s="1" t="s">
        <v>2975</v>
      </c>
      <c r="D135" s="1" t="s">
        <v>2978</v>
      </c>
      <c r="E135" s="1" t="s">
        <v>2976</v>
      </c>
      <c r="F135" s="1" t="s">
        <v>2977</v>
      </c>
    </row>
    <row r="136" spans="1:6" x14ac:dyDescent="0.15">
      <c r="A136" s="1" t="s">
        <v>926</v>
      </c>
      <c r="B136" s="1" t="s">
        <v>1986</v>
      </c>
      <c r="C136" s="1" t="s">
        <v>2975</v>
      </c>
      <c r="D136" s="1" t="s">
        <v>2978</v>
      </c>
      <c r="E136" s="1" t="s">
        <v>2976</v>
      </c>
      <c r="F136" s="1" t="s">
        <v>2977</v>
      </c>
    </row>
    <row r="137" spans="1:6" x14ac:dyDescent="0.15">
      <c r="A137" s="1" t="s">
        <v>927</v>
      </c>
      <c r="B137" s="1" t="s">
        <v>1987</v>
      </c>
      <c r="C137" s="1" t="s">
        <v>2975</v>
      </c>
      <c r="D137" s="1" t="s">
        <v>2978</v>
      </c>
      <c r="E137" s="1" t="s">
        <v>2976</v>
      </c>
      <c r="F137" s="1" t="s">
        <v>2977</v>
      </c>
    </row>
    <row r="138" spans="1:6" x14ac:dyDescent="0.15">
      <c r="A138" s="1" t="s">
        <v>928</v>
      </c>
      <c r="B138" s="1" t="s">
        <v>1988</v>
      </c>
      <c r="C138" s="1" t="s">
        <v>2975</v>
      </c>
      <c r="D138" s="1" t="s">
        <v>2978</v>
      </c>
      <c r="E138" s="1" t="s">
        <v>2976</v>
      </c>
      <c r="F138" s="1" t="s">
        <v>2977</v>
      </c>
    </row>
    <row r="139" spans="1:6" x14ac:dyDescent="0.15">
      <c r="A139" s="1" t="s">
        <v>7066</v>
      </c>
      <c r="B139" s="1" t="s">
        <v>7067</v>
      </c>
      <c r="C139" s="1" t="s">
        <v>2975</v>
      </c>
      <c r="D139" s="1" t="s">
        <v>2978</v>
      </c>
      <c r="E139" s="1" t="s">
        <v>2976</v>
      </c>
      <c r="F139" s="1" t="s">
        <v>2977</v>
      </c>
    </row>
    <row r="140" spans="1:6" x14ac:dyDescent="0.15">
      <c r="A140" s="1" t="s">
        <v>929</v>
      </c>
      <c r="B140" s="1" t="s">
        <v>1989</v>
      </c>
      <c r="C140" s="1" t="s">
        <v>2975</v>
      </c>
      <c r="D140" s="1" t="s">
        <v>2978</v>
      </c>
      <c r="E140" s="1" t="s">
        <v>2976</v>
      </c>
      <c r="F140" s="1" t="s">
        <v>2977</v>
      </c>
    </row>
    <row r="141" spans="1:6" x14ac:dyDescent="0.15">
      <c r="A141" s="1" t="s">
        <v>930</v>
      </c>
      <c r="B141" s="1" t="s">
        <v>1990</v>
      </c>
      <c r="C141" s="1" t="s">
        <v>2975</v>
      </c>
      <c r="D141" s="1" t="s">
        <v>2978</v>
      </c>
      <c r="E141" s="1" t="s">
        <v>2976</v>
      </c>
      <c r="F141" s="1" t="s">
        <v>2977</v>
      </c>
    </row>
    <row r="142" spans="1:6" x14ac:dyDescent="0.15">
      <c r="A142" s="1" t="s">
        <v>931</v>
      </c>
      <c r="B142" s="1" t="s">
        <v>1991</v>
      </c>
      <c r="C142" s="1" t="s">
        <v>2975</v>
      </c>
      <c r="D142" s="1" t="s">
        <v>2978</v>
      </c>
      <c r="E142" s="1" t="s">
        <v>2976</v>
      </c>
      <c r="F142" s="1" t="s">
        <v>2977</v>
      </c>
    </row>
    <row r="143" spans="1:6" x14ac:dyDescent="0.15">
      <c r="A143" s="1" t="s">
        <v>3160</v>
      </c>
      <c r="B143" s="1" t="s">
        <v>3161</v>
      </c>
      <c r="C143" s="1" t="s">
        <v>2975</v>
      </c>
      <c r="D143" s="1" t="s">
        <v>2978</v>
      </c>
      <c r="E143" s="1" t="s">
        <v>2976</v>
      </c>
      <c r="F143" s="1" t="s">
        <v>2977</v>
      </c>
    </row>
    <row r="144" spans="1:6" x14ac:dyDescent="0.15">
      <c r="A144" s="1" t="s">
        <v>932</v>
      </c>
      <c r="B144" s="1" t="s">
        <v>1992</v>
      </c>
      <c r="C144" s="1" t="s">
        <v>2975</v>
      </c>
      <c r="D144" s="1" t="s">
        <v>2978</v>
      </c>
      <c r="E144" s="1" t="s">
        <v>2976</v>
      </c>
      <c r="F144" s="1" t="s">
        <v>2977</v>
      </c>
    </row>
    <row r="145" spans="1:6" x14ac:dyDescent="0.15">
      <c r="A145" s="1" t="s">
        <v>3162</v>
      </c>
      <c r="B145" s="1" t="s">
        <v>3163</v>
      </c>
      <c r="C145" s="1" t="s">
        <v>2975</v>
      </c>
      <c r="D145" s="1" t="s">
        <v>2978</v>
      </c>
      <c r="E145" s="1" t="s">
        <v>2976</v>
      </c>
      <c r="F145" s="1" t="s">
        <v>2977</v>
      </c>
    </row>
    <row r="146" spans="1:6" x14ac:dyDescent="0.15">
      <c r="A146" s="1" t="s">
        <v>934</v>
      </c>
      <c r="B146" s="1" t="s">
        <v>1993</v>
      </c>
      <c r="C146" s="1" t="s">
        <v>2975</v>
      </c>
      <c r="D146" s="1" t="s">
        <v>2978</v>
      </c>
      <c r="E146" s="1" t="s">
        <v>2976</v>
      </c>
      <c r="F146" s="1" t="s">
        <v>2977</v>
      </c>
    </row>
    <row r="147" spans="1:6" x14ac:dyDescent="0.15">
      <c r="A147" s="1" t="s">
        <v>935</v>
      </c>
      <c r="B147" s="1" t="s">
        <v>1994</v>
      </c>
      <c r="C147" s="1" t="s">
        <v>2975</v>
      </c>
      <c r="D147" s="1" t="s">
        <v>2978</v>
      </c>
      <c r="E147" s="1" t="s">
        <v>2976</v>
      </c>
      <c r="F147" s="1" t="s">
        <v>2977</v>
      </c>
    </row>
    <row r="148" spans="1:6" x14ac:dyDescent="0.15">
      <c r="A148" s="1" t="s">
        <v>936</v>
      </c>
      <c r="B148" s="1" t="s">
        <v>1995</v>
      </c>
      <c r="C148" s="1" t="s">
        <v>2975</v>
      </c>
      <c r="D148" s="1" t="s">
        <v>2978</v>
      </c>
      <c r="E148" s="1" t="s">
        <v>2976</v>
      </c>
      <c r="F148" s="1" t="s">
        <v>2977</v>
      </c>
    </row>
    <row r="149" spans="1:6" x14ac:dyDescent="0.15">
      <c r="A149" s="1" t="s">
        <v>937</v>
      </c>
      <c r="B149" s="1" t="s">
        <v>1996</v>
      </c>
      <c r="C149" s="1" t="s">
        <v>2975</v>
      </c>
      <c r="D149" s="1" t="s">
        <v>2978</v>
      </c>
      <c r="E149" s="1" t="s">
        <v>2976</v>
      </c>
      <c r="F149" s="1" t="s">
        <v>2977</v>
      </c>
    </row>
    <row r="150" spans="1:6" x14ac:dyDescent="0.15">
      <c r="A150" s="1" t="s">
        <v>4485</v>
      </c>
      <c r="B150" s="1" t="s">
        <v>4486</v>
      </c>
      <c r="C150" s="1" t="s">
        <v>2975</v>
      </c>
      <c r="D150" s="1" t="s">
        <v>2978</v>
      </c>
      <c r="E150" s="1" t="s">
        <v>2976</v>
      </c>
      <c r="F150" s="1" t="s">
        <v>2977</v>
      </c>
    </row>
    <row r="151" spans="1:6" x14ac:dyDescent="0.15">
      <c r="A151" s="1" t="s">
        <v>938</v>
      </c>
      <c r="B151" s="1" t="s">
        <v>1997</v>
      </c>
      <c r="C151" s="1" t="s">
        <v>2975</v>
      </c>
      <c r="D151" s="1" t="s">
        <v>2978</v>
      </c>
      <c r="E151" s="1" t="s">
        <v>2976</v>
      </c>
      <c r="F151" s="1" t="s">
        <v>2977</v>
      </c>
    </row>
    <row r="152" spans="1:6" x14ac:dyDescent="0.15">
      <c r="A152" s="1" t="s">
        <v>939</v>
      </c>
      <c r="B152" s="1" t="s">
        <v>1998</v>
      </c>
      <c r="C152" s="1" t="s">
        <v>2975</v>
      </c>
      <c r="D152" s="1" t="s">
        <v>2978</v>
      </c>
      <c r="E152" s="1" t="s">
        <v>2976</v>
      </c>
      <c r="F152" s="1" t="s">
        <v>2977</v>
      </c>
    </row>
    <row r="153" spans="1:6" x14ac:dyDescent="0.15">
      <c r="A153" s="1" t="s">
        <v>940</v>
      </c>
      <c r="B153" s="1" t="s">
        <v>1999</v>
      </c>
      <c r="C153" s="1" t="s">
        <v>2975</v>
      </c>
      <c r="D153" s="1" t="s">
        <v>2978</v>
      </c>
      <c r="E153" s="1" t="s">
        <v>2976</v>
      </c>
      <c r="F153" s="1" t="s">
        <v>2977</v>
      </c>
    </row>
    <row r="154" spans="1:6" x14ac:dyDescent="0.15">
      <c r="A154" s="1" t="s">
        <v>941</v>
      </c>
      <c r="B154" s="1" t="s">
        <v>2000</v>
      </c>
      <c r="C154" s="1" t="s">
        <v>2975</v>
      </c>
      <c r="D154" s="1" t="s">
        <v>2978</v>
      </c>
      <c r="E154" s="1" t="s">
        <v>2976</v>
      </c>
      <c r="F154" s="1" t="s">
        <v>2977</v>
      </c>
    </row>
    <row r="155" spans="1:6" x14ac:dyDescent="0.15">
      <c r="A155" s="1" t="s">
        <v>942</v>
      </c>
      <c r="B155" s="1" t="s">
        <v>2001</v>
      </c>
      <c r="C155" s="1" t="s">
        <v>2975</v>
      </c>
      <c r="D155" s="1" t="s">
        <v>2978</v>
      </c>
      <c r="E155" s="1" t="s">
        <v>2976</v>
      </c>
      <c r="F155" s="1" t="s">
        <v>2977</v>
      </c>
    </row>
    <row r="156" spans="1:6" x14ac:dyDescent="0.15">
      <c r="A156" s="1" t="s">
        <v>4176</v>
      </c>
      <c r="B156" s="1" t="s">
        <v>4177</v>
      </c>
      <c r="C156" s="1" t="s">
        <v>2975</v>
      </c>
      <c r="D156" s="1" t="s">
        <v>2978</v>
      </c>
      <c r="E156" s="1" t="s">
        <v>2976</v>
      </c>
      <c r="F156" s="1" t="s">
        <v>2977</v>
      </c>
    </row>
    <row r="157" spans="1:6" x14ac:dyDescent="0.15">
      <c r="A157" s="1" t="s">
        <v>1033</v>
      </c>
      <c r="B157" s="1" t="s">
        <v>7068</v>
      </c>
      <c r="C157" s="1" t="s">
        <v>2975</v>
      </c>
      <c r="D157" s="1" t="s">
        <v>2978</v>
      </c>
      <c r="E157" s="1" t="s">
        <v>2976</v>
      </c>
      <c r="F157" s="1" t="s">
        <v>2977</v>
      </c>
    </row>
    <row r="158" spans="1:6" x14ac:dyDescent="0.15">
      <c r="A158" s="1" t="s">
        <v>943</v>
      </c>
      <c r="B158" s="1" t="s">
        <v>2002</v>
      </c>
      <c r="C158" s="1" t="s">
        <v>2975</v>
      </c>
      <c r="D158" s="1" t="s">
        <v>2978</v>
      </c>
      <c r="E158" s="1" t="s">
        <v>2976</v>
      </c>
      <c r="F158" s="1" t="s">
        <v>2977</v>
      </c>
    </row>
    <row r="159" spans="1:6" x14ac:dyDescent="0.15">
      <c r="A159" s="1" t="s">
        <v>944</v>
      </c>
      <c r="B159" s="1" t="s">
        <v>2003</v>
      </c>
      <c r="C159" s="1" t="s">
        <v>2975</v>
      </c>
      <c r="D159" s="1" t="s">
        <v>2978</v>
      </c>
      <c r="E159" s="1" t="s">
        <v>2976</v>
      </c>
      <c r="F159" s="1" t="s">
        <v>2977</v>
      </c>
    </row>
    <row r="160" spans="1:6" x14ac:dyDescent="0.15">
      <c r="A160" s="1" t="s">
        <v>3174</v>
      </c>
      <c r="B160" s="1" t="s">
        <v>3175</v>
      </c>
      <c r="C160" s="1" t="s">
        <v>2975</v>
      </c>
      <c r="D160" s="1" t="s">
        <v>2978</v>
      </c>
      <c r="E160" s="1" t="s">
        <v>2976</v>
      </c>
      <c r="F160" s="1" t="s">
        <v>2977</v>
      </c>
    </row>
    <row r="161" spans="1:6" x14ac:dyDescent="0.15">
      <c r="A161" s="1" t="s">
        <v>946</v>
      </c>
      <c r="B161" s="1" t="s">
        <v>2005</v>
      </c>
      <c r="C161" s="1" t="s">
        <v>2975</v>
      </c>
      <c r="D161" s="1" t="s">
        <v>2978</v>
      </c>
      <c r="E161" s="1" t="s">
        <v>2976</v>
      </c>
      <c r="F161" s="1" t="s">
        <v>2977</v>
      </c>
    </row>
    <row r="162" spans="1:6" x14ac:dyDescent="0.15">
      <c r="A162" s="1" t="s">
        <v>947</v>
      </c>
      <c r="B162" s="1" t="s">
        <v>2006</v>
      </c>
      <c r="C162" s="1" t="s">
        <v>2975</v>
      </c>
      <c r="D162" s="1" t="s">
        <v>2978</v>
      </c>
      <c r="E162" s="1" t="s">
        <v>2976</v>
      </c>
      <c r="F162" s="1" t="s">
        <v>2977</v>
      </c>
    </row>
    <row r="163" spans="1:6" x14ac:dyDescent="0.15">
      <c r="A163" s="1" t="s">
        <v>948</v>
      </c>
      <c r="B163" s="1" t="s">
        <v>2007</v>
      </c>
      <c r="C163" s="1" t="s">
        <v>2975</v>
      </c>
      <c r="D163" s="1" t="s">
        <v>2978</v>
      </c>
      <c r="E163" s="1" t="s">
        <v>2976</v>
      </c>
      <c r="F163" s="1" t="s">
        <v>2977</v>
      </c>
    </row>
    <row r="164" spans="1:6" x14ac:dyDescent="0.15">
      <c r="A164" s="1" t="s">
        <v>949</v>
      </c>
      <c r="B164" s="1" t="s">
        <v>2008</v>
      </c>
      <c r="C164" s="1" t="s">
        <v>2975</v>
      </c>
      <c r="D164" s="1" t="s">
        <v>2978</v>
      </c>
      <c r="E164" s="1" t="s">
        <v>2976</v>
      </c>
      <c r="F164" s="1" t="s">
        <v>2977</v>
      </c>
    </row>
    <row r="165" spans="1:6" x14ac:dyDescent="0.15">
      <c r="A165" s="1" t="s">
        <v>950</v>
      </c>
      <c r="B165" s="1" t="s">
        <v>2009</v>
      </c>
      <c r="C165" s="1" t="s">
        <v>2975</v>
      </c>
      <c r="D165" s="1" t="s">
        <v>2978</v>
      </c>
      <c r="E165" s="1" t="s">
        <v>2976</v>
      </c>
      <c r="F165" s="1" t="s">
        <v>2977</v>
      </c>
    </row>
    <row r="166" spans="1:6" x14ac:dyDescent="0.15">
      <c r="A166" s="1" t="s">
        <v>836</v>
      </c>
      <c r="B166" s="1" t="s">
        <v>1897</v>
      </c>
      <c r="C166" s="1" t="s">
        <v>2975</v>
      </c>
      <c r="D166" s="1" t="s">
        <v>2978</v>
      </c>
      <c r="E166" s="1" t="s">
        <v>2976</v>
      </c>
      <c r="F166" s="1" t="s">
        <v>2977</v>
      </c>
    </row>
    <row r="167" spans="1:6" x14ac:dyDescent="0.15">
      <c r="A167" s="1" t="s">
        <v>951</v>
      </c>
      <c r="B167" s="1" t="s">
        <v>2010</v>
      </c>
      <c r="C167" s="1" t="s">
        <v>2975</v>
      </c>
      <c r="D167" s="1" t="s">
        <v>2978</v>
      </c>
      <c r="E167" s="1" t="s">
        <v>2976</v>
      </c>
      <c r="F167" s="1" t="s">
        <v>2977</v>
      </c>
    </row>
    <row r="168" spans="1:6" x14ac:dyDescent="0.15">
      <c r="A168" s="1" t="s">
        <v>952</v>
      </c>
      <c r="B168" s="1" t="s">
        <v>2011</v>
      </c>
      <c r="C168" s="1" t="s">
        <v>2975</v>
      </c>
      <c r="D168" s="1" t="s">
        <v>2978</v>
      </c>
      <c r="E168" s="1" t="s">
        <v>2976</v>
      </c>
      <c r="F168" s="1" t="s">
        <v>2977</v>
      </c>
    </row>
    <row r="169" spans="1:6" x14ac:dyDescent="0.15">
      <c r="A169" s="1" t="s">
        <v>953</v>
      </c>
      <c r="B169" s="1" t="s">
        <v>2012</v>
      </c>
      <c r="C169" s="1" t="s">
        <v>2975</v>
      </c>
      <c r="D169" s="1" t="s">
        <v>2978</v>
      </c>
      <c r="E169" s="1" t="s">
        <v>2976</v>
      </c>
      <c r="F169" s="1" t="s">
        <v>2977</v>
      </c>
    </row>
    <row r="170" spans="1:6" x14ac:dyDescent="0.15">
      <c r="A170" s="1" t="s">
        <v>954</v>
      </c>
      <c r="B170" s="1" t="s">
        <v>2013</v>
      </c>
      <c r="C170" s="1" t="s">
        <v>2975</v>
      </c>
      <c r="D170" s="1" t="s">
        <v>2978</v>
      </c>
      <c r="E170" s="1" t="s">
        <v>2976</v>
      </c>
      <c r="F170" s="1" t="s">
        <v>2977</v>
      </c>
    </row>
    <row r="171" spans="1:6" x14ac:dyDescent="0.15">
      <c r="A171" s="1" t="s">
        <v>955</v>
      </c>
      <c r="B171" s="1" t="s">
        <v>2014</v>
      </c>
      <c r="C171" s="1" t="s">
        <v>2975</v>
      </c>
      <c r="D171" s="1" t="s">
        <v>2978</v>
      </c>
      <c r="E171" s="1" t="s">
        <v>2976</v>
      </c>
      <c r="F171" s="1" t="s">
        <v>2977</v>
      </c>
    </row>
    <row r="172" spans="1:6" x14ac:dyDescent="0.15">
      <c r="A172" s="1" t="s">
        <v>956</v>
      </c>
      <c r="B172" s="1" t="s">
        <v>2015</v>
      </c>
      <c r="C172" s="1" t="s">
        <v>2975</v>
      </c>
      <c r="D172" s="1" t="s">
        <v>2978</v>
      </c>
      <c r="E172" s="1" t="s">
        <v>2976</v>
      </c>
      <c r="F172" s="1" t="s">
        <v>2977</v>
      </c>
    </row>
    <row r="173" spans="1:6" x14ac:dyDescent="0.15">
      <c r="A173" s="1" t="s">
        <v>957</v>
      </c>
      <c r="B173" s="1" t="s">
        <v>2016</v>
      </c>
      <c r="C173" s="1" t="s">
        <v>2975</v>
      </c>
      <c r="D173" s="1" t="s">
        <v>2978</v>
      </c>
      <c r="E173" s="1" t="s">
        <v>2976</v>
      </c>
      <c r="F173" s="1" t="s">
        <v>2977</v>
      </c>
    </row>
    <row r="174" spans="1:6" x14ac:dyDescent="0.15">
      <c r="A174" s="1" t="s">
        <v>958</v>
      </c>
      <c r="B174" s="1" t="s">
        <v>2017</v>
      </c>
      <c r="C174" s="1" t="s">
        <v>2975</v>
      </c>
      <c r="D174" s="1" t="s">
        <v>2978</v>
      </c>
      <c r="E174" s="1" t="s">
        <v>2976</v>
      </c>
      <c r="F174" s="1" t="s">
        <v>2977</v>
      </c>
    </row>
    <row r="175" spans="1:6" x14ac:dyDescent="0.15">
      <c r="A175" s="1" t="s">
        <v>959</v>
      </c>
      <c r="B175" s="1" t="s">
        <v>2018</v>
      </c>
      <c r="C175" s="1" t="s">
        <v>2975</v>
      </c>
      <c r="D175" s="1" t="s">
        <v>2978</v>
      </c>
      <c r="E175" s="1" t="s">
        <v>2976</v>
      </c>
      <c r="F175" s="1" t="s">
        <v>2977</v>
      </c>
    </row>
    <row r="176" spans="1:6" x14ac:dyDescent="0.15">
      <c r="A176" s="1" t="s">
        <v>960</v>
      </c>
      <c r="B176" s="1" t="s">
        <v>2019</v>
      </c>
      <c r="C176" s="1" t="s">
        <v>2975</v>
      </c>
      <c r="D176" s="1" t="s">
        <v>2978</v>
      </c>
      <c r="E176" s="1" t="s">
        <v>2976</v>
      </c>
      <c r="F176" s="1" t="s">
        <v>2977</v>
      </c>
    </row>
    <row r="177" spans="1:6" x14ac:dyDescent="0.15">
      <c r="A177" s="1" t="s">
        <v>961</v>
      </c>
      <c r="B177" s="1" t="s">
        <v>2020</v>
      </c>
      <c r="C177" s="1" t="s">
        <v>2975</v>
      </c>
      <c r="D177" s="1" t="s">
        <v>2978</v>
      </c>
      <c r="E177" s="1" t="s">
        <v>2976</v>
      </c>
      <c r="F177" s="1" t="s">
        <v>2977</v>
      </c>
    </row>
    <row r="178" spans="1:6" x14ac:dyDescent="0.15">
      <c r="A178" s="1" t="s">
        <v>962</v>
      </c>
      <c r="B178" s="1" t="s">
        <v>2021</v>
      </c>
      <c r="C178" s="1" t="s">
        <v>2975</v>
      </c>
      <c r="D178" s="1" t="s">
        <v>2978</v>
      </c>
      <c r="E178" s="1" t="s">
        <v>2976</v>
      </c>
      <c r="F178" s="1" t="s">
        <v>2977</v>
      </c>
    </row>
    <row r="179" spans="1:6" x14ac:dyDescent="0.15">
      <c r="A179" s="1" t="s">
        <v>963</v>
      </c>
      <c r="B179" s="1" t="s">
        <v>2022</v>
      </c>
      <c r="C179" s="1" t="s">
        <v>2975</v>
      </c>
      <c r="D179" s="1" t="s">
        <v>2978</v>
      </c>
      <c r="E179" s="1" t="s">
        <v>2976</v>
      </c>
      <c r="F179" s="1" t="s">
        <v>2977</v>
      </c>
    </row>
    <row r="180" spans="1:6" x14ac:dyDescent="0.15">
      <c r="A180" s="1" t="s">
        <v>1420</v>
      </c>
      <c r="B180" s="1" t="s">
        <v>2484</v>
      </c>
      <c r="C180" s="1" t="s">
        <v>2975</v>
      </c>
      <c r="D180" s="1" t="s">
        <v>2978</v>
      </c>
      <c r="E180" s="1" t="s">
        <v>2976</v>
      </c>
      <c r="F180" s="1" t="s">
        <v>2977</v>
      </c>
    </row>
    <row r="181" spans="1:6" x14ac:dyDescent="0.15">
      <c r="A181" s="1" t="s">
        <v>964</v>
      </c>
      <c r="B181" s="1" t="s">
        <v>2023</v>
      </c>
      <c r="C181" s="1" t="s">
        <v>2975</v>
      </c>
      <c r="D181" s="1" t="s">
        <v>2978</v>
      </c>
      <c r="E181" s="1" t="s">
        <v>2976</v>
      </c>
      <c r="F181" s="1" t="s">
        <v>2977</v>
      </c>
    </row>
    <row r="182" spans="1:6" x14ac:dyDescent="0.15">
      <c r="A182" s="1" t="s">
        <v>1884</v>
      </c>
      <c r="B182" s="1" t="s">
        <v>7069</v>
      </c>
      <c r="C182" s="1" t="s">
        <v>2975</v>
      </c>
      <c r="D182" s="1" t="s">
        <v>2978</v>
      </c>
      <c r="E182" s="1" t="s">
        <v>2976</v>
      </c>
      <c r="F182" s="1" t="s">
        <v>2977</v>
      </c>
    </row>
    <row r="183" spans="1:6" x14ac:dyDescent="0.15">
      <c r="A183" s="1" t="s">
        <v>965</v>
      </c>
      <c r="B183" s="1" t="s">
        <v>2024</v>
      </c>
      <c r="C183" s="1" t="s">
        <v>2975</v>
      </c>
      <c r="D183" s="1" t="s">
        <v>2978</v>
      </c>
      <c r="E183" s="1" t="s">
        <v>2976</v>
      </c>
      <c r="F183" s="1" t="s">
        <v>2977</v>
      </c>
    </row>
    <row r="184" spans="1:6" x14ac:dyDescent="0.15">
      <c r="A184" s="1" t="s">
        <v>966</v>
      </c>
      <c r="B184" s="1" t="s">
        <v>2025</v>
      </c>
      <c r="C184" s="1" t="s">
        <v>2975</v>
      </c>
      <c r="D184" s="1" t="s">
        <v>2978</v>
      </c>
      <c r="E184" s="1" t="s">
        <v>2976</v>
      </c>
      <c r="F184" s="1" t="s">
        <v>2977</v>
      </c>
    </row>
    <row r="185" spans="1:6" x14ac:dyDescent="0.15">
      <c r="A185" s="1" t="s">
        <v>967</v>
      </c>
      <c r="B185" s="1" t="s">
        <v>2026</v>
      </c>
      <c r="C185" s="1" t="s">
        <v>2975</v>
      </c>
      <c r="D185" s="1" t="s">
        <v>2978</v>
      </c>
      <c r="E185" s="1" t="s">
        <v>2976</v>
      </c>
      <c r="F185" s="1" t="s">
        <v>2977</v>
      </c>
    </row>
    <row r="186" spans="1:6" x14ac:dyDescent="0.15">
      <c r="A186" s="1" t="s">
        <v>968</v>
      </c>
      <c r="B186" s="1" t="s">
        <v>2027</v>
      </c>
      <c r="C186" s="1" t="s">
        <v>2975</v>
      </c>
      <c r="D186" s="1" t="s">
        <v>2978</v>
      </c>
      <c r="E186" s="1" t="s">
        <v>2976</v>
      </c>
      <c r="F186" s="1" t="s">
        <v>2977</v>
      </c>
    </row>
    <row r="187" spans="1:6" x14ac:dyDescent="0.15">
      <c r="A187" s="1" t="s">
        <v>1427</v>
      </c>
      <c r="B187" s="1" t="s">
        <v>2492</v>
      </c>
      <c r="C187" s="1" t="s">
        <v>2975</v>
      </c>
      <c r="D187" s="1" t="s">
        <v>2978</v>
      </c>
      <c r="E187" s="1" t="s">
        <v>2976</v>
      </c>
      <c r="F187" s="1" t="s">
        <v>2977</v>
      </c>
    </row>
    <row r="188" spans="1:6" x14ac:dyDescent="0.15">
      <c r="A188" s="1" t="s">
        <v>969</v>
      </c>
      <c r="B188" s="1" t="s">
        <v>2028</v>
      </c>
      <c r="C188" s="1" t="s">
        <v>2975</v>
      </c>
      <c r="D188" s="1" t="s">
        <v>2978</v>
      </c>
      <c r="E188" s="1" t="s">
        <v>2976</v>
      </c>
      <c r="F188" s="1" t="s">
        <v>2977</v>
      </c>
    </row>
    <row r="189" spans="1:6" x14ac:dyDescent="0.15">
      <c r="A189" s="1" t="s">
        <v>970</v>
      </c>
      <c r="B189" s="1" t="s">
        <v>2029</v>
      </c>
      <c r="C189" s="1" t="s">
        <v>2975</v>
      </c>
      <c r="D189" s="1" t="s">
        <v>2978</v>
      </c>
      <c r="E189" s="1" t="s">
        <v>2976</v>
      </c>
      <c r="F189" s="1" t="s">
        <v>2977</v>
      </c>
    </row>
    <row r="190" spans="1:6" x14ac:dyDescent="0.15">
      <c r="A190" s="1" t="s">
        <v>1431</v>
      </c>
      <c r="B190" s="1" t="s">
        <v>2496</v>
      </c>
      <c r="C190" s="1" t="s">
        <v>2975</v>
      </c>
      <c r="D190" s="1" t="s">
        <v>2978</v>
      </c>
      <c r="E190" s="1" t="s">
        <v>2976</v>
      </c>
      <c r="F190" s="1" t="s">
        <v>2977</v>
      </c>
    </row>
    <row r="191" spans="1:6" x14ac:dyDescent="0.15">
      <c r="A191" s="1" t="s">
        <v>971</v>
      </c>
      <c r="B191" s="1" t="s">
        <v>2030</v>
      </c>
      <c r="C191" s="1" t="s">
        <v>2975</v>
      </c>
      <c r="D191" s="1" t="s">
        <v>2978</v>
      </c>
      <c r="E191" s="1" t="s">
        <v>2976</v>
      </c>
      <c r="F191" s="1" t="s">
        <v>2977</v>
      </c>
    </row>
    <row r="192" spans="1:6" x14ac:dyDescent="0.15">
      <c r="A192" s="1" t="s">
        <v>1432</v>
      </c>
      <c r="B192" s="1" t="s">
        <v>2497</v>
      </c>
      <c r="C192" s="1" t="s">
        <v>2975</v>
      </c>
      <c r="D192" s="1" t="s">
        <v>2978</v>
      </c>
      <c r="E192" s="1" t="s">
        <v>2976</v>
      </c>
      <c r="F192" s="1" t="s">
        <v>2977</v>
      </c>
    </row>
    <row r="193" spans="1:6" x14ac:dyDescent="0.15">
      <c r="A193" s="1" t="s">
        <v>972</v>
      </c>
      <c r="B193" s="1" t="s">
        <v>2031</v>
      </c>
      <c r="C193" s="1" t="s">
        <v>2975</v>
      </c>
      <c r="D193" s="1" t="s">
        <v>2978</v>
      </c>
      <c r="E193" s="1" t="s">
        <v>2976</v>
      </c>
      <c r="F193" s="1" t="s">
        <v>2977</v>
      </c>
    </row>
    <row r="194" spans="1:6" x14ac:dyDescent="0.15">
      <c r="A194" s="1" t="s">
        <v>3197</v>
      </c>
      <c r="B194" s="1" t="s">
        <v>3198</v>
      </c>
      <c r="C194" s="1" t="s">
        <v>2975</v>
      </c>
      <c r="D194" s="1" t="s">
        <v>2978</v>
      </c>
      <c r="E194" s="1" t="s">
        <v>2976</v>
      </c>
      <c r="F194" s="1" t="s">
        <v>2977</v>
      </c>
    </row>
    <row r="195" spans="1:6" x14ac:dyDescent="0.15">
      <c r="A195" s="1" t="s">
        <v>973</v>
      </c>
      <c r="B195" s="1" t="s">
        <v>2032</v>
      </c>
      <c r="C195" s="1" t="s">
        <v>2975</v>
      </c>
      <c r="D195" s="1" t="s">
        <v>2978</v>
      </c>
      <c r="E195" s="1" t="s">
        <v>2976</v>
      </c>
      <c r="F195" s="1" t="s">
        <v>2977</v>
      </c>
    </row>
    <row r="196" spans="1:6" x14ac:dyDescent="0.15">
      <c r="A196" s="1" t="s">
        <v>1434</v>
      </c>
      <c r="B196" s="1" t="s">
        <v>2499</v>
      </c>
      <c r="C196" s="1" t="s">
        <v>2975</v>
      </c>
      <c r="D196" s="1" t="s">
        <v>2978</v>
      </c>
      <c r="E196" s="1" t="s">
        <v>2976</v>
      </c>
      <c r="F196" s="1" t="s">
        <v>2977</v>
      </c>
    </row>
    <row r="197" spans="1:6" x14ac:dyDescent="0.15">
      <c r="A197" s="1" t="s">
        <v>974</v>
      </c>
      <c r="B197" s="1" t="s">
        <v>2033</v>
      </c>
      <c r="C197" s="1" t="s">
        <v>2975</v>
      </c>
      <c r="D197" s="1" t="s">
        <v>2978</v>
      </c>
      <c r="E197" s="1" t="s">
        <v>2976</v>
      </c>
      <c r="F197" s="1" t="s">
        <v>2977</v>
      </c>
    </row>
    <row r="198" spans="1:6" x14ac:dyDescent="0.15">
      <c r="A198" s="1" t="s">
        <v>975</v>
      </c>
      <c r="B198" s="1" t="s">
        <v>2034</v>
      </c>
      <c r="C198" s="1" t="s">
        <v>2975</v>
      </c>
      <c r="D198" s="1" t="s">
        <v>2978</v>
      </c>
      <c r="E198" s="1" t="s">
        <v>2976</v>
      </c>
      <c r="F198" s="1" t="s">
        <v>2977</v>
      </c>
    </row>
    <row r="199" spans="1:6" x14ac:dyDescent="0.15">
      <c r="A199" s="1" t="s">
        <v>976</v>
      </c>
      <c r="B199" s="1" t="s">
        <v>2035</v>
      </c>
      <c r="C199" s="1" t="s">
        <v>2975</v>
      </c>
      <c r="D199" s="1" t="s">
        <v>2978</v>
      </c>
      <c r="E199" s="1" t="s">
        <v>2976</v>
      </c>
      <c r="F199" s="1" t="s">
        <v>2977</v>
      </c>
    </row>
    <row r="200" spans="1:6" x14ac:dyDescent="0.15">
      <c r="A200" s="1" t="s">
        <v>977</v>
      </c>
      <c r="B200" s="1" t="s">
        <v>2036</v>
      </c>
      <c r="C200" s="1" t="s">
        <v>2975</v>
      </c>
      <c r="D200" s="1" t="s">
        <v>2978</v>
      </c>
      <c r="E200" s="1" t="s">
        <v>2976</v>
      </c>
      <c r="F200" s="1" t="s">
        <v>2977</v>
      </c>
    </row>
    <row r="201" spans="1:6" x14ac:dyDescent="0.15">
      <c r="A201" s="1" t="s">
        <v>4633</v>
      </c>
      <c r="B201" s="1" t="s">
        <v>4634</v>
      </c>
      <c r="C201" s="1" t="s">
        <v>2975</v>
      </c>
      <c r="D201" s="1" t="s">
        <v>2978</v>
      </c>
      <c r="E201" s="1" t="s">
        <v>2976</v>
      </c>
      <c r="F201" s="1" t="s">
        <v>2977</v>
      </c>
    </row>
    <row r="202" spans="1:6" x14ac:dyDescent="0.15">
      <c r="A202" s="1" t="s">
        <v>3081</v>
      </c>
      <c r="B202" s="1" t="s">
        <v>3082</v>
      </c>
      <c r="C202" s="1" t="s">
        <v>2975</v>
      </c>
      <c r="D202" s="1" t="s">
        <v>2978</v>
      </c>
      <c r="E202" s="1" t="s">
        <v>2976</v>
      </c>
      <c r="F202" s="1" t="s">
        <v>2977</v>
      </c>
    </row>
    <row r="203" spans="1:6" x14ac:dyDescent="0.15">
      <c r="A203" s="1" t="s">
        <v>4178</v>
      </c>
      <c r="B203" s="1" t="s">
        <v>4179</v>
      </c>
      <c r="C203" s="1" t="s">
        <v>2975</v>
      </c>
      <c r="D203" s="1" t="s">
        <v>2979</v>
      </c>
      <c r="E203" s="1" t="s">
        <v>2976</v>
      </c>
      <c r="F203" s="1" t="s">
        <v>2977</v>
      </c>
    </row>
    <row r="204" spans="1:6" x14ac:dyDescent="0.15">
      <c r="A204" s="1" t="s">
        <v>978</v>
      </c>
      <c r="B204" s="1" t="s">
        <v>2037</v>
      </c>
      <c r="C204" s="1" t="s">
        <v>2975</v>
      </c>
      <c r="D204" s="1" t="s">
        <v>2978</v>
      </c>
      <c r="E204" s="1" t="s">
        <v>2976</v>
      </c>
      <c r="F204" s="1" t="s">
        <v>2977</v>
      </c>
    </row>
    <row r="205" spans="1:6" x14ac:dyDescent="0.15">
      <c r="A205" s="1" t="s">
        <v>3083</v>
      </c>
      <c r="B205" s="1" t="s">
        <v>3084</v>
      </c>
      <c r="C205" s="1" t="s">
        <v>2975</v>
      </c>
      <c r="D205" s="1" t="s">
        <v>2978</v>
      </c>
      <c r="E205" s="1" t="s">
        <v>2976</v>
      </c>
      <c r="F205" s="1" t="s">
        <v>2977</v>
      </c>
    </row>
    <row r="206" spans="1:6" x14ac:dyDescent="0.15">
      <c r="A206" s="1" t="s">
        <v>979</v>
      </c>
      <c r="B206" s="1" t="s">
        <v>2038</v>
      </c>
      <c r="C206" s="1" t="s">
        <v>2975</v>
      </c>
      <c r="D206" s="1" t="s">
        <v>2978</v>
      </c>
      <c r="E206" s="1" t="s">
        <v>2976</v>
      </c>
      <c r="F206" s="1" t="s">
        <v>2977</v>
      </c>
    </row>
    <row r="207" spans="1:6" x14ac:dyDescent="0.15">
      <c r="A207" s="1" t="s">
        <v>980</v>
      </c>
      <c r="B207" s="1" t="s">
        <v>2039</v>
      </c>
      <c r="C207" s="1" t="s">
        <v>2975</v>
      </c>
      <c r="D207" s="1" t="s">
        <v>2978</v>
      </c>
      <c r="E207" s="1" t="s">
        <v>2976</v>
      </c>
      <c r="F207" s="1" t="s">
        <v>2977</v>
      </c>
    </row>
    <row r="208" spans="1:6" x14ac:dyDescent="0.15">
      <c r="A208" s="1" t="s">
        <v>3214</v>
      </c>
      <c r="B208" s="1" t="s">
        <v>3215</v>
      </c>
      <c r="C208" s="1" t="s">
        <v>2975</v>
      </c>
      <c r="D208" s="1" t="s">
        <v>2978</v>
      </c>
      <c r="E208" s="1" t="s">
        <v>2976</v>
      </c>
      <c r="F208" s="1" t="s">
        <v>2977</v>
      </c>
    </row>
    <row r="209" spans="1:6" x14ac:dyDescent="0.15">
      <c r="A209" s="1" t="s">
        <v>1441</v>
      </c>
      <c r="B209" s="1" t="s">
        <v>2506</v>
      </c>
      <c r="C209" s="1" t="s">
        <v>2975</v>
      </c>
      <c r="D209" s="1" t="s">
        <v>2978</v>
      </c>
      <c r="E209" s="1" t="s">
        <v>2976</v>
      </c>
      <c r="F209" s="1" t="s">
        <v>2977</v>
      </c>
    </row>
    <row r="210" spans="1:6" x14ac:dyDescent="0.15">
      <c r="A210" s="1" t="s">
        <v>981</v>
      </c>
      <c r="B210" s="1" t="s">
        <v>2040</v>
      </c>
      <c r="C210" s="1" t="s">
        <v>2975</v>
      </c>
      <c r="D210" s="1" t="s">
        <v>2978</v>
      </c>
      <c r="E210" s="1" t="s">
        <v>2976</v>
      </c>
      <c r="F210" s="1" t="s">
        <v>2977</v>
      </c>
    </row>
    <row r="211" spans="1:6" x14ac:dyDescent="0.15">
      <c r="A211" s="1" t="s">
        <v>982</v>
      </c>
      <c r="B211" s="1" t="s">
        <v>2041</v>
      </c>
      <c r="C211" s="1" t="s">
        <v>2975</v>
      </c>
      <c r="D211" s="1" t="s">
        <v>2978</v>
      </c>
      <c r="E211" s="1" t="s">
        <v>2976</v>
      </c>
      <c r="F211" s="1" t="s">
        <v>2977</v>
      </c>
    </row>
    <row r="212" spans="1:6" x14ac:dyDescent="0.15">
      <c r="A212" s="1" t="s">
        <v>983</v>
      </c>
      <c r="B212" s="1" t="s">
        <v>2042</v>
      </c>
      <c r="C212" s="1" t="s">
        <v>2975</v>
      </c>
      <c r="D212" s="1" t="s">
        <v>2978</v>
      </c>
      <c r="E212" s="1" t="s">
        <v>2976</v>
      </c>
      <c r="F212" s="1" t="s">
        <v>2977</v>
      </c>
    </row>
    <row r="213" spans="1:6" x14ac:dyDescent="0.15">
      <c r="A213" s="1" t="s">
        <v>984</v>
      </c>
      <c r="B213" s="1" t="s">
        <v>2043</v>
      </c>
      <c r="C213" s="1" t="s">
        <v>2975</v>
      </c>
      <c r="D213" s="1" t="s">
        <v>2978</v>
      </c>
      <c r="E213" s="1" t="s">
        <v>2976</v>
      </c>
      <c r="F213" s="1" t="s">
        <v>2977</v>
      </c>
    </row>
    <row r="214" spans="1:6" x14ac:dyDescent="0.15">
      <c r="A214" s="1" t="s">
        <v>985</v>
      </c>
      <c r="B214" s="1" t="s">
        <v>2044</v>
      </c>
      <c r="C214" s="1" t="s">
        <v>2975</v>
      </c>
      <c r="D214" s="1" t="s">
        <v>2978</v>
      </c>
      <c r="E214" s="1" t="s">
        <v>2976</v>
      </c>
      <c r="F214" s="1" t="s">
        <v>2977</v>
      </c>
    </row>
    <row r="215" spans="1:6" x14ac:dyDescent="0.15">
      <c r="A215" s="1" t="s">
        <v>986</v>
      </c>
      <c r="B215" s="1" t="s">
        <v>2045</v>
      </c>
      <c r="C215" s="1" t="s">
        <v>2975</v>
      </c>
      <c r="D215" s="1" t="s">
        <v>2978</v>
      </c>
      <c r="E215" s="1" t="s">
        <v>2976</v>
      </c>
      <c r="F215" s="1" t="s">
        <v>2977</v>
      </c>
    </row>
    <row r="216" spans="1:6" x14ac:dyDescent="0.15">
      <c r="A216" s="1" t="s">
        <v>987</v>
      </c>
      <c r="B216" s="1" t="s">
        <v>2046</v>
      </c>
      <c r="C216" s="1" t="s">
        <v>2975</v>
      </c>
      <c r="D216" s="1" t="s">
        <v>2978</v>
      </c>
      <c r="E216" s="1" t="s">
        <v>2976</v>
      </c>
      <c r="F216" s="1" t="s">
        <v>2977</v>
      </c>
    </row>
    <row r="217" spans="1:6" x14ac:dyDescent="0.15">
      <c r="A217" s="1" t="s">
        <v>988</v>
      </c>
      <c r="B217" s="1" t="s">
        <v>2047</v>
      </c>
      <c r="C217" s="1" t="s">
        <v>2975</v>
      </c>
      <c r="D217" s="1" t="s">
        <v>2978</v>
      </c>
      <c r="E217" s="1" t="s">
        <v>2976</v>
      </c>
      <c r="F217" s="1" t="s">
        <v>2977</v>
      </c>
    </row>
    <row r="218" spans="1:6" x14ac:dyDescent="0.15">
      <c r="A218" s="1" t="s">
        <v>989</v>
      </c>
      <c r="B218" s="1" t="s">
        <v>2048</v>
      </c>
      <c r="C218" s="1" t="s">
        <v>2975</v>
      </c>
      <c r="D218" s="1" t="s">
        <v>2978</v>
      </c>
      <c r="E218" s="1" t="s">
        <v>2976</v>
      </c>
      <c r="F218" s="1" t="s">
        <v>2977</v>
      </c>
    </row>
    <row r="219" spans="1:6" x14ac:dyDescent="0.15">
      <c r="A219" s="1" t="s">
        <v>3220</v>
      </c>
      <c r="B219" s="1" t="s">
        <v>3221</v>
      </c>
      <c r="C219" s="1" t="s">
        <v>2975</v>
      </c>
      <c r="D219" s="1" t="s">
        <v>2979</v>
      </c>
      <c r="E219" s="1" t="s">
        <v>2976</v>
      </c>
      <c r="F219" s="1" t="s">
        <v>2977</v>
      </c>
    </row>
    <row r="220" spans="1:6" x14ac:dyDescent="0.15">
      <c r="A220" s="1" t="s">
        <v>990</v>
      </c>
      <c r="B220" s="1" t="s">
        <v>2049</v>
      </c>
      <c r="C220" s="1" t="s">
        <v>2975</v>
      </c>
      <c r="D220" s="1" t="s">
        <v>2978</v>
      </c>
      <c r="E220" s="1" t="s">
        <v>2976</v>
      </c>
      <c r="F220" s="1" t="s">
        <v>2977</v>
      </c>
    </row>
    <row r="221" spans="1:6" x14ac:dyDescent="0.15">
      <c r="A221" s="1" t="s">
        <v>991</v>
      </c>
      <c r="B221" s="1" t="s">
        <v>2050</v>
      </c>
      <c r="C221" s="1" t="s">
        <v>2975</v>
      </c>
      <c r="D221" s="1" t="s">
        <v>2978</v>
      </c>
      <c r="E221" s="1" t="s">
        <v>2976</v>
      </c>
      <c r="F221" s="1" t="s">
        <v>2977</v>
      </c>
    </row>
    <row r="222" spans="1:6" x14ac:dyDescent="0.15">
      <c r="A222" s="1" t="s">
        <v>992</v>
      </c>
      <c r="B222" s="1" t="s">
        <v>2051</v>
      </c>
      <c r="C222" s="1" t="s">
        <v>2975</v>
      </c>
      <c r="D222" s="1" t="s">
        <v>2978</v>
      </c>
      <c r="E222" s="1" t="s">
        <v>2976</v>
      </c>
      <c r="F222" s="1" t="s">
        <v>2977</v>
      </c>
    </row>
    <row r="223" spans="1:6" x14ac:dyDescent="0.15">
      <c r="A223" s="1" t="s">
        <v>993</v>
      </c>
      <c r="B223" s="1" t="s">
        <v>2052</v>
      </c>
      <c r="C223" s="1" t="s">
        <v>2975</v>
      </c>
      <c r="D223" s="1" t="s">
        <v>2978</v>
      </c>
      <c r="E223" s="1" t="s">
        <v>2976</v>
      </c>
      <c r="F223" s="1" t="s">
        <v>2977</v>
      </c>
    </row>
    <row r="224" spans="1:6" x14ac:dyDescent="0.15">
      <c r="A224" s="1" t="s">
        <v>994</v>
      </c>
      <c r="B224" s="1" t="s">
        <v>2053</v>
      </c>
      <c r="C224" s="1" t="s">
        <v>2975</v>
      </c>
      <c r="D224" s="1" t="s">
        <v>2978</v>
      </c>
      <c r="E224" s="1" t="s">
        <v>2976</v>
      </c>
      <c r="F224" s="1" t="s">
        <v>2977</v>
      </c>
    </row>
    <row r="225" spans="1:6" x14ac:dyDescent="0.15">
      <c r="A225" s="1" t="s">
        <v>995</v>
      </c>
      <c r="B225" s="1" t="s">
        <v>2054</v>
      </c>
      <c r="C225" s="1" t="s">
        <v>2975</v>
      </c>
      <c r="D225" s="1" t="s">
        <v>2979</v>
      </c>
      <c r="E225" s="1" t="s">
        <v>2976</v>
      </c>
      <c r="F225" s="1" t="s">
        <v>2977</v>
      </c>
    </row>
    <row r="226" spans="1:6" x14ac:dyDescent="0.15">
      <c r="A226" s="1" t="s">
        <v>996</v>
      </c>
      <c r="B226" s="1" t="s">
        <v>2055</v>
      </c>
      <c r="C226" s="1" t="s">
        <v>2975</v>
      </c>
      <c r="D226" s="1" t="s">
        <v>2978</v>
      </c>
      <c r="E226" s="1" t="s">
        <v>2976</v>
      </c>
      <c r="F226" s="1" t="s">
        <v>2977</v>
      </c>
    </row>
    <row r="227" spans="1:6" x14ac:dyDescent="0.15">
      <c r="A227" s="1" t="s">
        <v>998</v>
      </c>
      <c r="B227" s="1" t="s">
        <v>2057</v>
      </c>
      <c r="C227" s="1" t="s">
        <v>2975</v>
      </c>
      <c r="D227" s="1" t="s">
        <v>2978</v>
      </c>
      <c r="E227" s="1" t="s">
        <v>2976</v>
      </c>
      <c r="F227" s="1" t="s">
        <v>2977</v>
      </c>
    </row>
    <row r="228" spans="1:6" x14ac:dyDescent="0.15">
      <c r="A228" s="1" t="s">
        <v>999</v>
      </c>
      <c r="B228" s="1" t="s">
        <v>2058</v>
      </c>
      <c r="C228" s="1" t="s">
        <v>2975</v>
      </c>
      <c r="D228" s="1" t="s">
        <v>2978</v>
      </c>
      <c r="E228" s="1" t="s">
        <v>2976</v>
      </c>
      <c r="F228" s="1" t="s">
        <v>2977</v>
      </c>
    </row>
    <row r="229" spans="1:6" x14ac:dyDescent="0.15">
      <c r="A229" s="1" t="s">
        <v>1000</v>
      </c>
      <c r="B229" s="1" t="s">
        <v>2059</v>
      </c>
      <c r="C229" s="1" t="s">
        <v>2975</v>
      </c>
      <c r="D229" s="1" t="s">
        <v>2978</v>
      </c>
      <c r="E229" s="1" t="s">
        <v>2976</v>
      </c>
      <c r="F229" s="1" t="s">
        <v>2977</v>
      </c>
    </row>
    <row r="230" spans="1:6" x14ac:dyDescent="0.15">
      <c r="A230" s="1" t="s">
        <v>3226</v>
      </c>
      <c r="B230" s="1" t="s">
        <v>3227</v>
      </c>
      <c r="C230" s="1" t="s">
        <v>2975</v>
      </c>
      <c r="D230" s="1" t="s">
        <v>2978</v>
      </c>
      <c r="E230" s="1" t="s">
        <v>2976</v>
      </c>
      <c r="F230" s="1" t="s">
        <v>2977</v>
      </c>
    </row>
    <row r="231" spans="1:6" x14ac:dyDescent="0.15">
      <c r="A231" s="1" t="s">
        <v>1001</v>
      </c>
      <c r="B231" s="1" t="s">
        <v>2060</v>
      </c>
      <c r="C231" s="1" t="s">
        <v>2975</v>
      </c>
      <c r="D231" s="1" t="s">
        <v>2978</v>
      </c>
      <c r="E231" s="1" t="s">
        <v>2976</v>
      </c>
      <c r="F231" s="1" t="s">
        <v>2977</v>
      </c>
    </row>
    <row r="232" spans="1:6" x14ac:dyDescent="0.15">
      <c r="A232" s="1" t="s">
        <v>1002</v>
      </c>
      <c r="B232" s="1" t="s">
        <v>2061</v>
      </c>
      <c r="C232" s="1" t="s">
        <v>2975</v>
      </c>
      <c r="D232" s="1" t="s">
        <v>2978</v>
      </c>
      <c r="E232" s="1" t="s">
        <v>2976</v>
      </c>
      <c r="F232" s="1" t="s">
        <v>2977</v>
      </c>
    </row>
    <row r="233" spans="1:6" x14ac:dyDescent="0.15">
      <c r="A233" s="1" t="s">
        <v>1003</v>
      </c>
      <c r="B233" s="1" t="s">
        <v>2062</v>
      </c>
      <c r="C233" s="1" t="s">
        <v>2975</v>
      </c>
      <c r="D233" s="1" t="s">
        <v>2978</v>
      </c>
      <c r="E233" s="1" t="s">
        <v>2976</v>
      </c>
      <c r="F233" s="1" t="s">
        <v>2977</v>
      </c>
    </row>
    <row r="234" spans="1:6" x14ac:dyDescent="0.15">
      <c r="A234" s="1" t="s">
        <v>1004</v>
      </c>
      <c r="B234" s="1" t="s">
        <v>2063</v>
      </c>
      <c r="C234" s="1" t="s">
        <v>2975</v>
      </c>
      <c r="D234" s="1" t="s">
        <v>2978</v>
      </c>
      <c r="E234" s="1" t="s">
        <v>2976</v>
      </c>
      <c r="F234" s="1" t="s">
        <v>2977</v>
      </c>
    </row>
    <row r="235" spans="1:6" x14ac:dyDescent="0.15">
      <c r="A235" s="1" t="s">
        <v>1005</v>
      </c>
      <c r="B235" s="1" t="s">
        <v>2064</v>
      </c>
      <c r="C235" s="1" t="s">
        <v>2975</v>
      </c>
      <c r="D235" s="1" t="s">
        <v>2978</v>
      </c>
      <c r="E235" s="1" t="s">
        <v>2976</v>
      </c>
      <c r="F235" s="1" t="s">
        <v>2977</v>
      </c>
    </row>
    <row r="236" spans="1:6" x14ac:dyDescent="0.15">
      <c r="A236" s="1" t="s">
        <v>1006</v>
      </c>
      <c r="B236" s="1" t="s">
        <v>2065</v>
      </c>
      <c r="C236" s="1" t="s">
        <v>2975</v>
      </c>
      <c r="D236" s="1" t="s">
        <v>2978</v>
      </c>
      <c r="E236" s="1" t="s">
        <v>2976</v>
      </c>
      <c r="F236" s="1" t="s">
        <v>2977</v>
      </c>
    </row>
    <row r="237" spans="1:6" x14ac:dyDescent="0.15">
      <c r="A237" s="1" t="s">
        <v>3085</v>
      </c>
      <c r="B237" s="1" t="s">
        <v>3086</v>
      </c>
      <c r="C237" s="1" t="s">
        <v>2975</v>
      </c>
      <c r="D237" s="1" t="s">
        <v>2978</v>
      </c>
      <c r="E237" s="1" t="s">
        <v>2976</v>
      </c>
      <c r="F237" s="1" t="s">
        <v>2977</v>
      </c>
    </row>
    <row r="238" spans="1:6" x14ac:dyDescent="0.15">
      <c r="A238" s="1" t="s">
        <v>1007</v>
      </c>
      <c r="B238" s="1" t="s">
        <v>2066</v>
      </c>
      <c r="C238" s="1" t="s">
        <v>2975</v>
      </c>
      <c r="D238" s="1" t="s">
        <v>2978</v>
      </c>
      <c r="E238" s="1" t="s">
        <v>2976</v>
      </c>
      <c r="F238" s="1" t="s">
        <v>2977</v>
      </c>
    </row>
    <row r="239" spans="1:6" x14ac:dyDescent="0.15">
      <c r="A239" s="1" t="s">
        <v>4180</v>
      </c>
      <c r="B239" s="1" t="s">
        <v>4181</v>
      </c>
      <c r="C239" s="1" t="s">
        <v>2975</v>
      </c>
      <c r="D239" s="1" t="s">
        <v>2978</v>
      </c>
      <c r="E239" s="1" t="s">
        <v>2976</v>
      </c>
      <c r="F239" s="1" t="s">
        <v>2977</v>
      </c>
    </row>
    <row r="240" spans="1:6" x14ac:dyDescent="0.15">
      <c r="A240" s="1" t="s">
        <v>1008</v>
      </c>
      <c r="B240" s="1" t="s">
        <v>2067</v>
      </c>
      <c r="C240" s="1" t="s">
        <v>2975</v>
      </c>
      <c r="D240" s="1" t="s">
        <v>2978</v>
      </c>
      <c r="E240" s="1" t="s">
        <v>2976</v>
      </c>
      <c r="F240" s="1" t="s">
        <v>2977</v>
      </c>
    </row>
    <row r="241" spans="1:6" x14ac:dyDescent="0.15">
      <c r="A241" s="1" t="s">
        <v>1474</v>
      </c>
      <c r="B241" s="1" t="s">
        <v>2540</v>
      </c>
      <c r="C241" s="1" t="s">
        <v>2975</v>
      </c>
      <c r="D241" s="1" t="s">
        <v>2978</v>
      </c>
      <c r="E241" s="1" t="s">
        <v>2976</v>
      </c>
      <c r="F241" s="1" t="s">
        <v>2977</v>
      </c>
    </row>
    <row r="242" spans="1:6" x14ac:dyDescent="0.15">
      <c r="A242" s="1" t="s">
        <v>3234</v>
      </c>
      <c r="B242" s="1" t="s">
        <v>3235</v>
      </c>
      <c r="C242" s="1" t="s">
        <v>2975</v>
      </c>
      <c r="D242" s="1" t="s">
        <v>2978</v>
      </c>
      <c r="E242" s="1" t="s">
        <v>2976</v>
      </c>
      <c r="F242" s="1" t="s">
        <v>2977</v>
      </c>
    </row>
    <row r="243" spans="1:6" x14ac:dyDescent="0.15">
      <c r="A243" s="1" t="s">
        <v>1009</v>
      </c>
      <c r="B243" s="1" t="s">
        <v>2068</v>
      </c>
      <c r="C243" s="1" t="s">
        <v>2975</v>
      </c>
      <c r="D243" s="1" t="s">
        <v>2978</v>
      </c>
      <c r="E243" s="1" t="s">
        <v>2976</v>
      </c>
      <c r="F243" s="1" t="s">
        <v>2977</v>
      </c>
    </row>
    <row r="244" spans="1:6" x14ac:dyDescent="0.15">
      <c r="A244" s="1" t="s">
        <v>1010</v>
      </c>
      <c r="B244" s="1" t="s">
        <v>2069</v>
      </c>
      <c r="C244" s="1" t="s">
        <v>2975</v>
      </c>
      <c r="D244" s="1" t="s">
        <v>2978</v>
      </c>
      <c r="E244" s="1" t="s">
        <v>2976</v>
      </c>
      <c r="F244" s="1" t="s">
        <v>2977</v>
      </c>
    </row>
    <row r="245" spans="1:6" x14ac:dyDescent="0.15">
      <c r="A245" s="1" t="s">
        <v>4747</v>
      </c>
      <c r="B245" s="1" t="s">
        <v>4748</v>
      </c>
      <c r="C245" s="1" t="s">
        <v>2975</v>
      </c>
      <c r="D245" s="1" t="s">
        <v>2978</v>
      </c>
      <c r="E245" s="1" t="s">
        <v>2976</v>
      </c>
      <c r="F245" s="1" t="s">
        <v>2977</v>
      </c>
    </row>
    <row r="246" spans="1:6" x14ac:dyDescent="0.15">
      <c r="A246" s="1" t="s">
        <v>1011</v>
      </c>
      <c r="B246" s="1" t="s">
        <v>2070</v>
      </c>
      <c r="C246" s="1" t="s">
        <v>2975</v>
      </c>
      <c r="D246" s="1" t="s">
        <v>2978</v>
      </c>
      <c r="E246" s="1" t="s">
        <v>2976</v>
      </c>
      <c r="F246" s="1" t="s">
        <v>2977</v>
      </c>
    </row>
    <row r="247" spans="1:6" x14ac:dyDescent="0.15">
      <c r="A247" s="1" t="s">
        <v>4182</v>
      </c>
      <c r="B247" s="1" t="s">
        <v>4183</v>
      </c>
      <c r="C247" s="1" t="s">
        <v>2975</v>
      </c>
      <c r="D247" s="1" t="s">
        <v>2978</v>
      </c>
      <c r="E247" s="1" t="s">
        <v>2976</v>
      </c>
      <c r="F247" s="1" t="s">
        <v>2977</v>
      </c>
    </row>
    <row r="248" spans="1:6" x14ac:dyDescent="0.15">
      <c r="A248" s="1" t="s">
        <v>1012</v>
      </c>
      <c r="B248" s="1" t="s">
        <v>2071</v>
      </c>
      <c r="C248" s="1" t="s">
        <v>2975</v>
      </c>
      <c r="D248" s="1" t="s">
        <v>2978</v>
      </c>
      <c r="E248" s="1" t="s">
        <v>2976</v>
      </c>
      <c r="F248" s="1" t="s">
        <v>2977</v>
      </c>
    </row>
    <row r="249" spans="1:6" x14ac:dyDescent="0.15">
      <c r="A249" s="1" t="s">
        <v>1013</v>
      </c>
      <c r="B249" s="1" t="s">
        <v>2072</v>
      </c>
      <c r="C249" s="1" t="s">
        <v>2975</v>
      </c>
      <c r="D249" s="1" t="s">
        <v>2978</v>
      </c>
      <c r="E249" s="1" t="s">
        <v>2976</v>
      </c>
      <c r="F249" s="1" t="s">
        <v>2977</v>
      </c>
    </row>
    <row r="250" spans="1:6" x14ac:dyDescent="0.15">
      <c r="A250" s="1" t="s">
        <v>1014</v>
      </c>
      <c r="B250" s="1" t="s">
        <v>2073</v>
      </c>
      <c r="C250" s="1" t="s">
        <v>2975</v>
      </c>
      <c r="D250" s="1" t="s">
        <v>2978</v>
      </c>
      <c r="E250" s="1" t="s">
        <v>2976</v>
      </c>
      <c r="F250" s="1" t="s">
        <v>2977</v>
      </c>
    </row>
    <row r="251" spans="1:6" x14ac:dyDescent="0.15">
      <c r="A251" s="1" t="s">
        <v>1015</v>
      </c>
      <c r="B251" s="1" t="s">
        <v>2074</v>
      </c>
      <c r="C251" s="1" t="s">
        <v>2975</v>
      </c>
      <c r="D251" s="1" t="s">
        <v>2978</v>
      </c>
      <c r="E251" s="1" t="s">
        <v>2976</v>
      </c>
      <c r="F251" s="1" t="s">
        <v>2977</v>
      </c>
    </row>
    <row r="252" spans="1:6" x14ac:dyDescent="0.15">
      <c r="A252" s="1" t="s">
        <v>1016</v>
      </c>
      <c r="B252" s="1" t="s">
        <v>2075</v>
      </c>
      <c r="C252" s="1" t="s">
        <v>2975</v>
      </c>
      <c r="D252" s="1" t="s">
        <v>2978</v>
      </c>
      <c r="E252" s="1" t="s">
        <v>2976</v>
      </c>
      <c r="F252" s="1" t="s">
        <v>2977</v>
      </c>
    </row>
    <row r="253" spans="1:6" x14ac:dyDescent="0.15">
      <c r="A253" s="1" t="s">
        <v>1017</v>
      </c>
      <c r="B253" s="1" t="s">
        <v>2076</v>
      </c>
      <c r="C253" s="1" t="s">
        <v>2975</v>
      </c>
      <c r="D253" s="1" t="s">
        <v>2978</v>
      </c>
      <c r="E253" s="1" t="s">
        <v>2976</v>
      </c>
      <c r="F253" s="1" t="s">
        <v>2977</v>
      </c>
    </row>
    <row r="254" spans="1:6" x14ac:dyDescent="0.15">
      <c r="A254" s="1" t="s">
        <v>1018</v>
      </c>
      <c r="B254" s="1" t="s">
        <v>2077</v>
      </c>
      <c r="C254" s="1" t="s">
        <v>2975</v>
      </c>
      <c r="D254" s="1" t="s">
        <v>2978</v>
      </c>
      <c r="E254" s="1" t="s">
        <v>2976</v>
      </c>
      <c r="F254" s="1" t="s">
        <v>2977</v>
      </c>
    </row>
    <row r="255" spans="1:6" x14ac:dyDescent="0.15">
      <c r="A255" s="1" t="s">
        <v>1019</v>
      </c>
      <c r="B255" s="1" t="s">
        <v>2078</v>
      </c>
      <c r="C255" s="1" t="s">
        <v>2975</v>
      </c>
      <c r="D255" s="1" t="s">
        <v>2978</v>
      </c>
      <c r="E255" s="1" t="s">
        <v>2976</v>
      </c>
      <c r="F255" s="1" t="s">
        <v>2977</v>
      </c>
    </row>
    <row r="256" spans="1:6" x14ac:dyDescent="0.15">
      <c r="A256" s="1" t="s">
        <v>4184</v>
      </c>
      <c r="B256" s="1" t="s">
        <v>4185</v>
      </c>
      <c r="C256" s="1" t="s">
        <v>2975</v>
      </c>
      <c r="D256" s="1" t="s">
        <v>2978</v>
      </c>
      <c r="E256" s="1" t="s">
        <v>2976</v>
      </c>
      <c r="F256" s="1" t="s">
        <v>2977</v>
      </c>
    </row>
    <row r="257" spans="1:6" x14ac:dyDescent="0.15">
      <c r="A257" s="1" t="s">
        <v>4186</v>
      </c>
      <c r="B257" s="1" t="s">
        <v>4187</v>
      </c>
      <c r="C257" s="1" t="s">
        <v>2975</v>
      </c>
      <c r="D257" s="1" t="s">
        <v>2978</v>
      </c>
      <c r="E257" s="1" t="s">
        <v>2976</v>
      </c>
      <c r="F257" s="1" t="s">
        <v>2977</v>
      </c>
    </row>
    <row r="258" spans="1:6" x14ac:dyDescent="0.15">
      <c r="A258" s="1" t="s">
        <v>1020</v>
      </c>
      <c r="B258" s="1" t="s">
        <v>2079</v>
      </c>
      <c r="C258" s="1" t="s">
        <v>2975</v>
      </c>
      <c r="D258" s="1" t="s">
        <v>2978</v>
      </c>
      <c r="E258" s="1" t="s">
        <v>2976</v>
      </c>
      <c r="F258" s="1" t="s">
        <v>2977</v>
      </c>
    </row>
    <row r="259" spans="1:6" x14ac:dyDescent="0.15">
      <c r="A259" s="1" t="s">
        <v>1021</v>
      </c>
      <c r="B259" s="1" t="s">
        <v>2080</v>
      </c>
      <c r="C259" s="1" t="s">
        <v>2975</v>
      </c>
      <c r="D259" s="1" t="s">
        <v>2978</v>
      </c>
      <c r="E259" s="1" t="s">
        <v>2976</v>
      </c>
      <c r="F259" s="1" t="s">
        <v>2977</v>
      </c>
    </row>
    <row r="260" spans="1:6" x14ac:dyDescent="0.15">
      <c r="A260" s="1" t="s">
        <v>1022</v>
      </c>
      <c r="B260" s="1" t="s">
        <v>2081</v>
      </c>
      <c r="C260" s="1" t="s">
        <v>2975</v>
      </c>
      <c r="D260" s="1" t="s">
        <v>2978</v>
      </c>
      <c r="E260" s="1" t="s">
        <v>2976</v>
      </c>
      <c r="F260" s="1" t="s">
        <v>2977</v>
      </c>
    </row>
    <row r="261" spans="1:6" x14ac:dyDescent="0.15">
      <c r="A261" s="1" t="s">
        <v>1023</v>
      </c>
      <c r="B261" s="1" t="s">
        <v>2082</v>
      </c>
      <c r="C261" s="1" t="s">
        <v>2975</v>
      </c>
      <c r="D261" s="1" t="s">
        <v>2978</v>
      </c>
      <c r="E261" s="1" t="s">
        <v>2976</v>
      </c>
      <c r="F261" s="1" t="s">
        <v>2977</v>
      </c>
    </row>
    <row r="262" spans="1:6" x14ac:dyDescent="0.15">
      <c r="A262" s="1" t="s">
        <v>1024</v>
      </c>
      <c r="B262" s="1" t="s">
        <v>2083</v>
      </c>
      <c r="C262" s="1" t="s">
        <v>2975</v>
      </c>
      <c r="D262" s="1" t="s">
        <v>2978</v>
      </c>
      <c r="E262" s="1" t="s">
        <v>2976</v>
      </c>
      <c r="F262" s="1" t="s">
        <v>2977</v>
      </c>
    </row>
    <row r="263" spans="1:6" x14ac:dyDescent="0.15">
      <c r="A263" s="1" t="s">
        <v>1026</v>
      </c>
      <c r="B263" s="1" t="s">
        <v>2085</v>
      </c>
      <c r="C263" s="1" t="s">
        <v>2975</v>
      </c>
      <c r="D263" s="1" t="s">
        <v>2978</v>
      </c>
      <c r="E263" s="1" t="s">
        <v>2976</v>
      </c>
      <c r="F263" s="1" t="s">
        <v>2977</v>
      </c>
    </row>
    <row r="264" spans="1:6" x14ac:dyDescent="0.15">
      <c r="A264" s="1" t="s">
        <v>1027</v>
      </c>
      <c r="B264" s="1" t="s">
        <v>2086</v>
      </c>
      <c r="C264" s="1" t="s">
        <v>2975</v>
      </c>
      <c r="D264" s="1" t="s">
        <v>2978</v>
      </c>
      <c r="E264" s="1" t="s">
        <v>2976</v>
      </c>
      <c r="F264" s="1" t="s">
        <v>2977</v>
      </c>
    </row>
    <row r="265" spans="1:6" x14ac:dyDescent="0.15">
      <c r="A265" s="1" t="s">
        <v>1487</v>
      </c>
      <c r="B265" s="1" t="s">
        <v>2553</v>
      </c>
      <c r="C265" s="1" t="s">
        <v>2975</v>
      </c>
      <c r="D265" s="1" t="s">
        <v>2978</v>
      </c>
      <c r="E265" s="1" t="s">
        <v>2976</v>
      </c>
      <c r="F265" s="1" t="s">
        <v>2977</v>
      </c>
    </row>
    <row r="266" spans="1:6" x14ac:dyDescent="0.15">
      <c r="A266" s="1" t="s">
        <v>1028</v>
      </c>
      <c r="B266" s="1" t="s">
        <v>2087</v>
      </c>
      <c r="C266" s="1" t="s">
        <v>2975</v>
      </c>
      <c r="D266" s="1" t="s">
        <v>2978</v>
      </c>
      <c r="E266" s="1" t="s">
        <v>2976</v>
      </c>
      <c r="F266" s="1" t="s">
        <v>2977</v>
      </c>
    </row>
    <row r="267" spans="1:6" x14ac:dyDescent="0.15">
      <c r="A267" s="1" t="s">
        <v>1029</v>
      </c>
      <c r="B267" s="1" t="s">
        <v>2088</v>
      </c>
      <c r="C267" s="1" t="s">
        <v>2975</v>
      </c>
      <c r="D267" s="1" t="s">
        <v>2978</v>
      </c>
      <c r="E267" s="1" t="s">
        <v>2976</v>
      </c>
      <c r="F267" s="1" t="s">
        <v>2977</v>
      </c>
    </row>
    <row r="268" spans="1:6" x14ac:dyDescent="0.15">
      <c r="A268" s="1" t="s">
        <v>4188</v>
      </c>
      <c r="B268" s="1" t="s">
        <v>4189</v>
      </c>
      <c r="C268" s="1" t="s">
        <v>2975</v>
      </c>
      <c r="D268" s="1" t="s">
        <v>2978</v>
      </c>
      <c r="E268" s="1" t="s">
        <v>2976</v>
      </c>
      <c r="F268" s="1" t="s">
        <v>2977</v>
      </c>
    </row>
    <row r="269" spans="1:6" x14ac:dyDescent="0.15">
      <c r="A269" s="1" t="s">
        <v>1491</v>
      </c>
      <c r="B269" s="1" t="s">
        <v>2557</v>
      </c>
      <c r="C269" s="1" t="s">
        <v>2975</v>
      </c>
      <c r="D269" s="1" t="s">
        <v>2978</v>
      </c>
      <c r="E269" s="1" t="s">
        <v>2976</v>
      </c>
      <c r="F269" s="1" t="s">
        <v>2977</v>
      </c>
    </row>
    <row r="270" spans="1:6" x14ac:dyDescent="0.15">
      <c r="A270" s="1" t="s">
        <v>4190</v>
      </c>
      <c r="B270" s="1" t="s">
        <v>4191</v>
      </c>
      <c r="C270" s="1" t="s">
        <v>2975</v>
      </c>
      <c r="D270" s="1" t="s">
        <v>2978</v>
      </c>
      <c r="E270" s="1" t="s">
        <v>2976</v>
      </c>
      <c r="F270" s="1" t="s">
        <v>2977</v>
      </c>
    </row>
    <row r="271" spans="1:6" x14ac:dyDescent="0.15">
      <c r="A271" s="1" t="s">
        <v>1030</v>
      </c>
      <c r="B271" s="1" t="s">
        <v>2089</v>
      </c>
      <c r="C271" s="1" t="s">
        <v>2975</v>
      </c>
      <c r="D271" s="1" t="s">
        <v>2978</v>
      </c>
      <c r="E271" s="1" t="s">
        <v>2976</v>
      </c>
      <c r="F271" s="1" t="s">
        <v>2977</v>
      </c>
    </row>
    <row r="272" spans="1:6" x14ac:dyDescent="0.15">
      <c r="A272" s="1" t="s">
        <v>1031</v>
      </c>
      <c r="B272" s="1" t="s">
        <v>2090</v>
      </c>
      <c r="C272" s="1" t="s">
        <v>2975</v>
      </c>
      <c r="D272" s="1" t="s">
        <v>2978</v>
      </c>
      <c r="E272" s="1" t="s">
        <v>2976</v>
      </c>
      <c r="F272" s="1" t="s">
        <v>2977</v>
      </c>
    </row>
    <row r="273" spans="1:6" x14ac:dyDescent="0.15">
      <c r="A273" s="1" t="s">
        <v>4192</v>
      </c>
      <c r="B273" s="1" t="s">
        <v>4193</v>
      </c>
      <c r="C273" s="1" t="s">
        <v>2975</v>
      </c>
      <c r="D273" s="1" t="s">
        <v>2978</v>
      </c>
      <c r="E273" s="1" t="s">
        <v>2976</v>
      </c>
      <c r="F273" s="1" t="s">
        <v>2977</v>
      </c>
    </row>
    <row r="274" spans="1:6" x14ac:dyDescent="0.15">
      <c r="A274" s="1" t="s">
        <v>1032</v>
      </c>
      <c r="B274" s="1" t="s">
        <v>2091</v>
      </c>
      <c r="C274" s="1" t="s">
        <v>2975</v>
      </c>
      <c r="D274" s="1" t="s">
        <v>2978</v>
      </c>
      <c r="E274" s="1" t="s">
        <v>2976</v>
      </c>
      <c r="F274" s="1" t="s">
        <v>2977</v>
      </c>
    </row>
    <row r="275" spans="1:6" x14ac:dyDescent="0.15">
      <c r="A275" s="1" t="s">
        <v>1497</v>
      </c>
      <c r="B275" s="1" t="s">
        <v>2562</v>
      </c>
      <c r="C275" s="1" t="s">
        <v>2975</v>
      </c>
      <c r="D275" s="1" t="s">
        <v>2978</v>
      </c>
      <c r="E275" s="1" t="s">
        <v>2976</v>
      </c>
      <c r="F275" s="1" t="s">
        <v>2977</v>
      </c>
    </row>
    <row r="276" spans="1:6" x14ac:dyDescent="0.15">
      <c r="A276" s="1" t="s">
        <v>1504</v>
      </c>
      <c r="B276" s="1" t="s">
        <v>2569</v>
      </c>
      <c r="C276" s="1" t="s">
        <v>2975</v>
      </c>
      <c r="D276" s="1" t="s">
        <v>2978</v>
      </c>
      <c r="E276" s="1" t="s">
        <v>2976</v>
      </c>
      <c r="F276" s="1" t="s">
        <v>2977</v>
      </c>
    </row>
    <row r="277" spans="1:6" x14ac:dyDescent="0.15">
      <c r="A277" s="1" t="s">
        <v>4194</v>
      </c>
      <c r="B277" s="1" t="s">
        <v>4195</v>
      </c>
      <c r="C277" s="1" t="s">
        <v>2975</v>
      </c>
      <c r="D277" s="1" t="s">
        <v>2978</v>
      </c>
      <c r="E277" s="1" t="s">
        <v>2976</v>
      </c>
      <c r="F277" s="1" t="s">
        <v>2977</v>
      </c>
    </row>
    <row r="278" spans="1:6" x14ac:dyDescent="0.15">
      <c r="A278" s="1" t="s">
        <v>1034</v>
      </c>
      <c r="B278" s="1" t="s">
        <v>2092</v>
      </c>
      <c r="C278" s="1" t="s">
        <v>2975</v>
      </c>
      <c r="D278" s="1" t="s">
        <v>2978</v>
      </c>
      <c r="E278" s="1" t="s">
        <v>2976</v>
      </c>
      <c r="F278" s="1" t="s">
        <v>2977</v>
      </c>
    </row>
    <row r="279" spans="1:6" x14ac:dyDescent="0.15">
      <c r="A279" s="1" t="s">
        <v>1035</v>
      </c>
      <c r="B279" s="1" t="s">
        <v>2093</v>
      </c>
      <c r="C279" s="1" t="s">
        <v>2975</v>
      </c>
      <c r="D279" s="1" t="s">
        <v>2978</v>
      </c>
      <c r="E279" s="1" t="s">
        <v>2976</v>
      </c>
      <c r="F279" s="1" t="s">
        <v>2977</v>
      </c>
    </row>
    <row r="280" spans="1:6" x14ac:dyDescent="0.15">
      <c r="A280" s="1" t="s">
        <v>1505</v>
      </c>
      <c r="B280" s="1" t="s">
        <v>2570</v>
      </c>
      <c r="C280" s="1" t="s">
        <v>2975</v>
      </c>
      <c r="D280" s="1" t="s">
        <v>2978</v>
      </c>
      <c r="E280" s="1" t="s">
        <v>2976</v>
      </c>
      <c r="F280" s="1" t="s">
        <v>2977</v>
      </c>
    </row>
    <row r="281" spans="1:6" x14ac:dyDescent="0.15">
      <c r="A281" s="1" t="s">
        <v>1036</v>
      </c>
      <c r="B281" s="1" t="s">
        <v>2094</v>
      </c>
      <c r="C281" s="1" t="s">
        <v>2975</v>
      </c>
      <c r="D281" s="1" t="s">
        <v>2978</v>
      </c>
      <c r="E281" s="1" t="s">
        <v>2976</v>
      </c>
      <c r="F281" s="1" t="s">
        <v>2977</v>
      </c>
    </row>
    <row r="282" spans="1:6" x14ac:dyDescent="0.15">
      <c r="A282" s="1" t="s">
        <v>1037</v>
      </c>
      <c r="B282" s="1" t="s">
        <v>2095</v>
      </c>
      <c r="C282" s="1" t="s">
        <v>2975</v>
      </c>
      <c r="D282" s="1" t="s">
        <v>2978</v>
      </c>
      <c r="E282" s="1" t="s">
        <v>2976</v>
      </c>
      <c r="F282" s="1" t="s">
        <v>2977</v>
      </c>
    </row>
    <row r="283" spans="1:6" x14ac:dyDescent="0.15">
      <c r="A283" s="1" t="s">
        <v>1038</v>
      </c>
      <c r="B283" s="1" t="s">
        <v>2096</v>
      </c>
      <c r="C283" s="1" t="s">
        <v>2975</v>
      </c>
      <c r="D283" s="1" t="s">
        <v>2978</v>
      </c>
      <c r="E283" s="1" t="s">
        <v>2976</v>
      </c>
      <c r="F283" s="1" t="s">
        <v>2977</v>
      </c>
    </row>
    <row r="284" spans="1:6" x14ac:dyDescent="0.15">
      <c r="A284" s="1" t="s">
        <v>1039</v>
      </c>
      <c r="B284" s="1" t="s">
        <v>2097</v>
      </c>
      <c r="C284" s="1" t="s">
        <v>2975</v>
      </c>
      <c r="D284" s="1" t="s">
        <v>2978</v>
      </c>
      <c r="E284" s="1" t="s">
        <v>2976</v>
      </c>
      <c r="F284" s="1" t="s">
        <v>2977</v>
      </c>
    </row>
    <row r="285" spans="1:6" x14ac:dyDescent="0.15">
      <c r="A285" s="1" t="s">
        <v>1040</v>
      </c>
      <c r="B285" s="1" t="s">
        <v>2098</v>
      </c>
      <c r="C285" s="1" t="s">
        <v>2975</v>
      </c>
      <c r="D285" s="1" t="s">
        <v>2978</v>
      </c>
      <c r="E285" s="1" t="s">
        <v>2976</v>
      </c>
      <c r="F285" s="1" t="s">
        <v>2977</v>
      </c>
    </row>
    <row r="286" spans="1:6" x14ac:dyDescent="0.15">
      <c r="A286" s="1" t="s">
        <v>7070</v>
      </c>
      <c r="B286" s="1" t="s">
        <v>7071</v>
      </c>
      <c r="C286" s="1" t="s">
        <v>2975</v>
      </c>
      <c r="D286" s="1" t="s">
        <v>2978</v>
      </c>
      <c r="E286" s="1" t="s">
        <v>2976</v>
      </c>
      <c r="F286" s="1" t="s">
        <v>2977</v>
      </c>
    </row>
    <row r="287" spans="1:6" x14ac:dyDescent="0.15">
      <c r="A287" s="1" t="s">
        <v>1041</v>
      </c>
      <c r="B287" s="1" t="s">
        <v>2099</v>
      </c>
      <c r="C287" s="1" t="s">
        <v>2975</v>
      </c>
      <c r="D287" s="1" t="s">
        <v>2978</v>
      </c>
      <c r="E287" s="1" t="s">
        <v>2976</v>
      </c>
      <c r="F287" s="1" t="s">
        <v>2977</v>
      </c>
    </row>
    <row r="288" spans="1:6" x14ac:dyDescent="0.15">
      <c r="A288" s="1" t="s">
        <v>3278</v>
      </c>
      <c r="B288" s="1" t="s">
        <v>3279</v>
      </c>
      <c r="C288" s="1" t="s">
        <v>2975</v>
      </c>
      <c r="D288" s="1" t="s">
        <v>2978</v>
      </c>
      <c r="E288" s="1" t="s">
        <v>2976</v>
      </c>
      <c r="F288" s="1" t="s">
        <v>2977</v>
      </c>
    </row>
    <row r="289" spans="1:6" x14ac:dyDescent="0.15">
      <c r="A289" s="1" t="s">
        <v>1042</v>
      </c>
      <c r="B289" s="1" t="s">
        <v>2100</v>
      </c>
      <c r="C289" s="1" t="s">
        <v>2975</v>
      </c>
      <c r="D289" s="1" t="s">
        <v>2978</v>
      </c>
      <c r="E289" s="1" t="s">
        <v>2976</v>
      </c>
      <c r="F289" s="1" t="s">
        <v>2977</v>
      </c>
    </row>
    <row r="290" spans="1:6" x14ac:dyDescent="0.15">
      <c r="A290" s="1" t="s">
        <v>1043</v>
      </c>
      <c r="B290" s="1" t="s">
        <v>2101</v>
      </c>
      <c r="C290" s="1" t="s">
        <v>2975</v>
      </c>
      <c r="D290" s="1" t="s">
        <v>2978</v>
      </c>
      <c r="E290" s="1" t="s">
        <v>2976</v>
      </c>
      <c r="F290" s="1" t="s">
        <v>2977</v>
      </c>
    </row>
    <row r="291" spans="1:6" x14ac:dyDescent="0.15">
      <c r="A291" s="1" t="s">
        <v>1044</v>
      </c>
      <c r="B291" s="1" t="s">
        <v>2102</v>
      </c>
      <c r="C291" s="1" t="s">
        <v>2975</v>
      </c>
      <c r="D291" s="1" t="s">
        <v>2978</v>
      </c>
      <c r="E291" s="1" t="s">
        <v>2976</v>
      </c>
      <c r="F291" s="1" t="s">
        <v>2977</v>
      </c>
    </row>
    <row r="292" spans="1:6" x14ac:dyDescent="0.15">
      <c r="A292" s="1" t="s">
        <v>1045</v>
      </c>
      <c r="B292" s="1" t="s">
        <v>2103</v>
      </c>
      <c r="C292" s="1" t="s">
        <v>2975</v>
      </c>
      <c r="D292" s="1" t="s">
        <v>2978</v>
      </c>
      <c r="E292" s="1" t="s">
        <v>2976</v>
      </c>
      <c r="F292" s="1" t="s">
        <v>2977</v>
      </c>
    </row>
    <row r="293" spans="1:6" x14ac:dyDescent="0.15">
      <c r="A293" s="1" t="s">
        <v>1046</v>
      </c>
      <c r="B293" s="1" t="s">
        <v>2104</v>
      </c>
      <c r="C293" s="1" t="s">
        <v>2975</v>
      </c>
      <c r="D293" s="1" t="s">
        <v>2978</v>
      </c>
      <c r="E293" s="1" t="s">
        <v>2976</v>
      </c>
      <c r="F293" s="1" t="s">
        <v>2977</v>
      </c>
    </row>
    <row r="294" spans="1:6" x14ac:dyDescent="0.15">
      <c r="A294" s="1" t="s">
        <v>1047</v>
      </c>
      <c r="B294" s="1" t="s">
        <v>2105</v>
      </c>
      <c r="C294" s="1" t="s">
        <v>2975</v>
      </c>
      <c r="D294" s="1" t="s">
        <v>2978</v>
      </c>
      <c r="E294" s="1" t="s">
        <v>2976</v>
      </c>
      <c r="F294" s="1" t="s">
        <v>2977</v>
      </c>
    </row>
    <row r="295" spans="1:6" x14ac:dyDescent="0.15">
      <c r="A295" s="1" t="s">
        <v>1515</v>
      </c>
      <c r="B295" s="1" t="s">
        <v>2580</v>
      </c>
      <c r="C295" s="1" t="s">
        <v>2975</v>
      </c>
      <c r="D295" s="1" t="s">
        <v>2978</v>
      </c>
      <c r="E295" s="1" t="s">
        <v>2976</v>
      </c>
      <c r="F295" s="1" t="s">
        <v>2977</v>
      </c>
    </row>
    <row r="296" spans="1:6" x14ac:dyDescent="0.15">
      <c r="A296" s="1" t="s">
        <v>1516</v>
      </c>
      <c r="B296" s="1" t="s">
        <v>2581</v>
      </c>
      <c r="C296" s="1" t="s">
        <v>2975</v>
      </c>
      <c r="D296" s="1" t="s">
        <v>2978</v>
      </c>
      <c r="E296" s="1" t="s">
        <v>2976</v>
      </c>
      <c r="F296" s="1" t="s">
        <v>2977</v>
      </c>
    </row>
    <row r="297" spans="1:6" x14ac:dyDescent="0.15">
      <c r="A297" s="1" t="s">
        <v>1048</v>
      </c>
      <c r="B297" s="1" t="s">
        <v>2106</v>
      </c>
      <c r="C297" s="1" t="s">
        <v>2975</v>
      </c>
      <c r="D297" s="1" t="s">
        <v>2978</v>
      </c>
      <c r="E297" s="1" t="s">
        <v>2976</v>
      </c>
      <c r="F297" s="1" t="s">
        <v>2977</v>
      </c>
    </row>
    <row r="298" spans="1:6" x14ac:dyDescent="0.15">
      <c r="A298" s="1" t="s">
        <v>1049</v>
      </c>
      <c r="B298" s="1" t="s">
        <v>2107</v>
      </c>
      <c r="C298" s="1" t="s">
        <v>2975</v>
      </c>
      <c r="D298" s="1" t="s">
        <v>2978</v>
      </c>
      <c r="E298" s="1" t="s">
        <v>2976</v>
      </c>
      <c r="F298" s="1" t="s">
        <v>2977</v>
      </c>
    </row>
    <row r="299" spans="1:6" x14ac:dyDescent="0.15">
      <c r="A299" s="1" t="s">
        <v>1050</v>
      </c>
      <c r="B299" s="1" t="s">
        <v>2108</v>
      </c>
      <c r="C299" s="1" t="s">
        <v>2975</v>
      </c>
      <c r="D299" s="1" t="s">
        <v>2978</v>
      </c>
      <c r="E299" s="1" t="s">
        <v>2976</v>
      </c>
      <c r="F299" s="1" t="s">
        <v>2977</v>
      </c>
    </row>
    <row r="300" spans="1:6" x14ac:dyDescent="0.15">
      <c r="A300" s="1" t="s">
        <v>1051</v>
      </c>
      <c r="B300" s="1" t="s">
        <v>2109</v>
      </c>
      <c r="C300" s="1" t="s">
        <v>2975</v>
      </c>
      <c r="D300" s="1" t="s">
        <v>2978</v>
      </c>
      <c r="E300" s="1" t="s">
        <v>2976</v>
      </c>
      <c r="F300" s="1" t="s">
        <v>2977</v>
      </c>
    </row>
    <row r="301" spans="1:6" x14ac:dyDescent="0.15">
      <c r="A301" s="1" t="s">
        <v>1052</v>
      </c>
      <c r="B301" s="1" t="s">
        <v>2110</v>
      </c>
      <c r="C301" s="1" t="s">
        <v>2975</v>
      </c>
      <c r="D301" s="1" t="s">
        <v>2978</v>
      </c>
      <c r="E301" s="1" t="s">
        <v>2976</v>
      </c>
      <c r="F301" s="1" t="s">
        <v>2977</v>
      </c>
    </row>
    <row r="302" spans="1:6" x14ac:dyDescent="0.15">
      <c r="A302" s="1" t="s">
        <v>1053</v>
      </c>
      <c r="B302" s="1" t="s">
        <v>2111</v>
      </c>
      <c r="C302" s="1" t="s">
        <v>2975</v>
      </c>
      <c r="D302" s="1" t="s">
        <v>2978</v>
      </c>
      <c r="E302" s="1" t="s">
        <v>2976</v>
      </c>
      <c r="F302" s="1" t="s">
        <v>2977</v>
      </c>
    </row>
    <row r="303" spans="1:6" x14ac:dyDescent="0.15">
      <c r="A303" s="1" t="s">
        <v>7072</v>
      </c>
      <c r="B303" s="1" t="s">
        <v>7073</v>
      </c>
      <c r="C303" s="1" t="s">
        <v>2975</v>
      </c>
      <c r="D303" s="1" t="s">
        <v>2978</v>
      </c>
      <c r="E303" s="1" t="s">
        <v>2976</v>
      </c>
      <c r="F303" s="1" t="s">
        <v>2977</v>
      </c>
    </row>
    <row r="304" spans="1:6" x14ac:dyDescent="0.15">
      <c r="A304" s="1" t="s">
        <v>1054</v>
      </c>
      <c r="B304" s="1" t="s">
        <v>2112</v>
      </c>
      <c r="C304" s="1" t="s">
        <v>2975</v>
      </c>
      <c r="D304" s="1" t="s">
        <v>2978</v>
      </c>
      <c r="E304" s="1" t="s">
        <v>2976</v>
      </c>
      <c r="F304" s="1" t="s">
        <v>2977</v>
      </c>
    </row>
    <row r="305" spans="1:6" x14ac:dyDescent="0.15">
      <c r="A305" s="1" t="s">
        <v>1055</v>
      </c>
      <c r="B305" s="1" t="s">
        <v>2113</v>
      </c>
      <c r="C305" s="1" t="s">
        <v>2975</v>
      </c>
      <c r="D305" s="1" t="s">
        <v>2978</v>
      </c>
      <c r="E305" s="1" t="s">
        <v>2976</v>
      </c>
      <c r="F305" s="1" t="s">
        <v>2977</v>
      </c>
    </row>
    <row r="306" spans="1:6" x14ac:dyDescent="0.15">
      <c r="A306" s="1" t="s">
        <v>1056</v>
      </c>
      <c r="B306" s="1" t="s">
        <v>2114</v>
      </c>
      <c r="C306" s="1" t="s">
        <v>2975</v>
      </c>
      <c r="D306" s="1" t="s">
        <v>2978</v>
      </c>
      <c r="E306" s="1" t="s">
        <v>2976</v>
      </c>
      <c r="F306" s="1" t="s">
        <v>2977</v>
      </c>
    </row>
    <row r="307" spans="1:6" x14ac:dyDescent="0.15">
      <c r="A307" s="1" t="s">
        <v>1057</v>
      </c>
      <c r="B307" s="1" t="s">
        <v>2115</v>
      </c>
      <c r="C307" s="1" t="s">
        <v>2975</v>
      </c>
      <c r="D307" s="1" t="s">
        <v>2978</v>
      </c>
      <c r="E307" s="1" t="s">
        <v>2976</v>
      </c>
      <c r="F307" s="1" t="s">
        <v>2977</v>
      </c>
    </row>
    <row r="308" spans="1:6" x14ac:dyDescent="0.15">
      <c r="A308" s="1" t="s">
        <v>1526</v>
      </c>
      <c r="B308" s="1" t="s">
        <v>2591</v>
      </c>
      <c r="C308" s="1" t="s">
        <v>2975</v>
      </c>
      <c r="D308" s="1" t="s">
        <v>2978</v>
      </c>
      <c r="E308" s="1" t="s">
        <v>2976</v>
      </c>
      <c r="F308" s="1" t="s">
        <v>2977</v>
      </c>
    </row>
    <row r="309" spans="1:6" x14ac:dyDescent="0.15">
      <c r="A309" s="1" t="s">
        <v>4196</v>
      </c>
      <c r="B309" s="1" t="s">
        <v>3245</v>
      </c>
      <c r="C309" s="1" t="s">
        <v>2975</v>
      </c>
      <c r="D309" s="1" t="s">
        <v>2978</v>
      </c>
      <c r="E309" s="1" t="s">
        <v>2976</v>
      </c>
      <c r="F309" s="1" t="s">
        <v>2977</v>
      </c>
    </row>
    <row r="310" spans="1:6" x14ac:dyDescent="0.15">
      <c r="A310" s="1" t="s">
        <v>3087</v>
      </c>
      <c r="B310" s="1" t="s">
        <v>3088</v>
      </c>
      <c r="C310" s="1" t="s">
        <v>2975</v>
      </c>
      <c r="D310" s="1" t="s">
        <v>2978</v>
      </c>
      <c r="E310" s="1" t="s">
        <v>2976</v>
      </c>
      <c r="F310" s="1" t="s">
        <v>2977</v>
      </c>
    </row>
    <row r="311" spans="1:6" x14ac:dyDescent="0.15">
      <c r="A311" s="1" t="s">
        <v>1058</v>
      </c>
      <c r="B311" s="1" t="s">
        <v>2116</v>
      </c>
      <c r="C311" s="1" t="s">
        <v>2975</v>
      </c>
      <c r="D311" s="1" t="s">
        <v>2978</v>
      </c>
      <c r="E311" s="1" t="s">
        <v>2976</v>
      </c>
      <c r="F311" s="1" t="s">
        <v>2977</v>
      </c>
    </row>
    <row r="312" spans="1:6" x14ac:dyDescent="0.15">
      <c r="A312" s="1" t="s">
        <v>1059</v>
      </c>
      <c r="B312" s="1" t="s">
        <v>2117</v>
      </c>
      <c r="C312" s="1" t="s">
        <v>2975</v>
      </c>
      <c r="D312" s="1" t="s">
        <v>2978</v>
      </c>
      <c r="E312" s="1" t="s">
        <v>2976</v>
      </c>
      <c r="F312" s="1" t="s">
        <v>2977</v>
      </c>
    </row>
    <row r="313" spans="1:6" x14ac:dyDescent="0.15">
      <c r="A313" s="1" t="s">
        <v>1060</v>
      </c>
      <c r="B313" s="1" t="s">
        <v>2118</v>
      </c>
      <c r="C313" s="1" t="s">
        <v>2975</v>
      </c>
      <c r="D313" s="1" t="s">
        <v>2978</v>
      </c>
      <c r="E313" s="1" t="s">
        <v>2976</v>
      </c>
      <c r="F313" s="1" t="s">
        <v>2977</v>
      </c>
    </row>
    <row r="314" spans="1:6" x14ac:dyDescent="0.15">
      <c r="A314" s="1" t="s">
        <v>1061</v>
      </c>
      <c r="B314" s="1" t="s">
        <v>2119</v>
      </c>
      <c r="C314" s="1" t="s">
        <v>2975</v>
      </c>
      <c r="D314" s="1" t="s">
        <v>2978</v>
      </c>
      <c r="E314" s="1" t="s">
        <v>2976</v>
      </c>
      <c r="F314" s="1" t="s">
        <v>2977</v>
      </c>
    </row>
    <row r="315" spans="1:6" x14ac:dyDescent="0.15">
      <c r="A315" s="1" t="s">
        <v>3089</v>
      </c>
      <c r="B315" s="1" t="s">
        <v>3090</v>
      </c>
      <c r="C315" s="1" t="s">
        <v>2975</v>
      </c>
      <c r="D315" s="1" t="s">
        <v>2978</v>
      </c>
      <c r="E315" s="1" t="s">
        <v>2976</v>
      </c>
      <c r="F315" s="1" t="s">
        <v>2977</v>
      </c>
    </row>
    <row r="316" spans="1:6" x14ac:dyDescent="0.15">
      <c r="A316" s="1" t="s">
        <v>1062</v>
      </c>
      <c r="B316" s="1" t="s">
        <v>2120</v>
      </c>
      <c r="C316" s="1" t="s">
        <v>2975</v>
      </c>
      <c r="D316" s="1" t="s">
        <v>2978</v>
      </c>
      <c r="E316" s="1" t="s">
        <v>2976</v>
      </c>
      <c r="F316" s="1" t="s">
        <v>2977</v>
      </c>
    </row>
    <row r="317" spans="1:6" x14ac:dyDescent="0.15">
      <c r="A317" s="1" t="s">
        <v>3298</v>
      </c>
      <c r="B317" s="1" t="s">
        <v>3299</v>
      </c>
      <c r="C317" s="1" t="s">
        <v>2975</v>
      </c>
      <c r="D317" s="1" t="s">
        <v>2978</v>
      </c>
      <c r="E317" s="1" t="s">
        <v>2976</v>
      </c>
      <c r="F317" s="1" t="s">
        <v>2977</v>
      </c>
    </row>
    <row r="318" spans="1:6" x14ac:dyDescent="0.15">
      <c r="A318" s="1" t="s">
        <v>1063</v>
      </c>
      <c r="B318" s="1" t="s">
        <v>2121</v>
      </c>
      <c r="C318" s="1" t="s">
        <v>2975</v>
      </c>
      <c r="D318" s="1" t="s">
        <v>2978</v>
      </c>
      <c r="E318" s="1" t="s">
        <v>2976</v>
      </c>
      <c r="F318" s="1" t="s">
        <v>2977</v>
      </c>
    </row>
    <row r="319" spans="1:6" x14ac:dyDescent="0.15">
      <c r="A319" s="1" t="s">
        <v>1064</v>
      </c>
      <c r="B319" s="1" t="s">
        <v>2122</v>
      </c>
      <c r="C319" s="1" t="s">
        <v>2975</v>
      </c>
      <c r="D319" s="1" t="s">
        <v>2978</v>
      </c>
      <c r="E319" s="1" t="s">
        <v>2976</v>
      </c>
      <c r="F319" s="1" t="s">
        <v>2977</v>
      </c>
    </row>
    <row r="320" spans="1:6" x14ac:dyDescent="0.15">
      <c r="A320" s="1" t="s">
        <v>1065</v>
      </c>
      <c r="B320" s="1" t="s">
        <v>2123</v>
      </c>
      <c r="C320" s="1" t="s">
        <v>2975</v>
      </c>
      <c r="D320" s="1" t="s">
        <v>2978</v>
      </c>
      <c r="E320" s="1" t="s">
        <v>2976</v>
      </c>
      <c r="F320" s="1" t="s">
        <v>2977</v>
      </c>
    </row>
    <row r="321" spans="1:6" x14ac:dyDescent="0.15">
      <c r="A321" s="1" t="s">
        <v>1066</v>
      </c>
      <c r="B321" s="1" t="s">
        <v>2124</v>
      </c>
      <c r="C321" s="1" t="s">
        <v>2975</v>
      </c>
      <c r="D321" s="1" t="s">
        <v>2978</v>
      </c>
      <c r="E321" s="1" t="s">
        <v>2976</v>
      </c>
      <c r="F321" s="1" t="s">
        <v>2977</v>
      </c>
    </row>
    <row r="322" spans="1:6" x14ac:dyDescent="0.15">
      <c r="A322" s="1" t="s">
        <v>4975</v>
      </c>
      <c r="B322" s="1" t="s">
        <v>4976</v>
      </c>
      <c r="C322" s="1" t="s">
        <v>2975</v>
      </c>
      <c r="D322" s="1" t="s">
        <v>2978</v>
      </c>
      <c r="E322" s="1" t="s">
        <v>2976</v>
      </c>
      <c r="F322" s="1" t="s">
        <v>2977</v>
      </c>
    </row>
    <row r="323" spans="1:6" x14ac:dyDescent="0.15">
      <c r="A323" s="1" t="s">
        <v>1067</v>
      </c>
      <c r="B323" s="1" t="s">
        <v>2125</v>
      </c>
      <c r="C323" s="1" t="s">
        <v>2975</v>
      </c>
      <c r="D323" s="1" t="s">
        <v>2978</v>
      </c>
      <c r="E323" s="1" t="s">
        <v>2976</v>
      </c>
      <c r="F323" s="1" t="s">
        <v>2977</v>
      </c>
    </row>
    <row r="324" spans="1:6" x14ac:dyDescent="0.15">
      <c r="A324" s="1" t="s">
        <v>3304</v>
      </c>
      <c r="B324" s="1" t="s">
        <v>3305</v>
      </c>
      <c r="C324" s="1" t="s">
        <v>2975</v>
      </c>
      <c r="D324" s="1" t="s">
        <v>2978</v>
      </c>
      <c r="E324" s="1" t="s">
        <v>2976</v>
      </c>
      <c r="F324" s="1" t="s">
        <v>2977</v>
      </c>
    </row>
    <row r="325" spans="1:6" x14ac:dyDescent="0.15">
      <c r="A325" s="1" t="s">
        <v>1068</v>
      </c>
      <c r="B325" s="1" t="s">
        <v>2126</v>
      </c>
      <c r="C325" s="1" t="s">
        <v>2975</v>
      </c>
      <c r="D325" s="1" t="s">
        <v>2978</v>
      </c>
      <c r="E325" s="1" t="s">
        <v>2976</v>
      </c>
      <c r="F325" s="1" t="s">
        <v>2977</v>
      </c>
    </row>
    <row r="326" spans="1:6" x14ac:dyDescent="0.15">
      <c r="A326" s="1" t="s">
        <v>3091</v>
      </c>
      <c r="B326" s="1" t="s">
        <v>3092</v>
      </c>
      <c r="C326" s="1" t="s">
        <v>2975</v>
      </c>
      <c r="D326" s="1" t="s">
        <v>2978</v>
      </c>
      <c r="E326" s="1" t="s">
        <v>2976</v>
      </c>
      <c r="F326" s="1" t="s">
        <v>2977</v>
      </c>
    </row>
    <row r="327" spans="1:6" x14ac:dyDescent="0.15">
      <c r="A327" s="1" t="s">
        <v>846</v>
      </c>
      <c r="B327" s="1" t="s">
        <v>1907</v>
      </c>
      <c r="C327" s="1" t="s">
        <v>2975</v>
      </c>
      <c r="D327" s="1" t="s">
        <v>2978</v>
      </c>
      <c r="E327" s="1" t="s">
        <v>2976</v>
      </c>
      <c r="F327" s="1" t="s">
        <v>2977</v>
      </c>
    </row>
    <row r="328" spans="1:6" x14ac:dyDescent="0.15">
      <c r="A328" s="1" t="s">
        <v>1069</v>
      </c>
      <c r="B328" s="1" t="s">
        <v>2127</v>
      </c>
      <c r="C328" s="1" t="s">
        <v>2975</v>
      </c>
      <c r="D328" s="1" t="s">
        <v>2978</v>
      </c>
      <c r="E328" s="1" t="s">
        <v>2976</v>
      </c>
      <c r="F328" s="1" t="s">
        <v>2977</v>
      </c>
    </row>
    <row r="329" spans="1:6" x14ac:dyDescent="0.15">
      <c r="A329" s="1" t="s">
        <v>1070</v>
      </c>
      <c r="B329" s="1" t="s">
        <v>2128</v>
      </c>
      <c r="C329" s="1" t="s">
        <v>2975</v>
      </c>
      <c r="D329" s="1" t="s">
        <v>2978</v>
      </c>
      <c r="E329" s="1" t="s">
        <v>2976</v>
      </c>
      <c r="F329" s="1" t="s">
        <v>2977</v>
      </c>
    </row>
    <row r="330" spans="1:6" x14ac:dyDescent="0.15">
      <c r="A330" s="1" t="s">
        <v>1071</v>
      </c>
      <c r="B330" s="1" t="s">
        <v>2129</v>
      </c>
      <c r="C330" s="1" t="s">
        <v>2975</v>
      </c>
      <c r="D330" s="1" t="s">
        <v>2978</v>
      </c>
      <c r="E330" s="1" t="s">
        <v>2976</v>
      </c>
      <c r="F330" s="1" t="s">
        <v>2977</v>
      </c>
    </row>
    <row r="331" spans="1:6" x14ac:dyDescent="0.15">
      <c r="A331" s="1" t="s">
        <v>1072</v>
      </c>
      <c r="B331" s="1" t="s">
        <v>2130</v>
      </c>
      <c r="C331" s="1" t="s">
        <v>2975</v>
      </c>
      <c r="D331" s="1" t="s">
        <v>2978</v>
      </c>
      <c r="E331" s="1" t="s">
        <v>2976</v>
      </c>
      <c r="F331" s="1" t="s">
        <v>2977</v>
      </c>
    </row>
    <row r="332" spans="1:6" x14ac:dyDescent="0.15">
      <c r="A332" s="1" t="s">
        <v>1549</v>
      </c>
      <c r="B332" s="1" t="s">
        <v>2614</v>
      </c>
      <c r="C332" s="1" t="s">
        <v>2975</v>
      </c>
      <c r="D332" s="1" t="s">
        <v>2978</v>
      </c>
      <c r="E332" s="1" t="s">
        <v>2976</v>
      </c>
      <c r="F332" s="1" t="s">
        <v>2977</v>
      </c>
    </row>
    <row r="333" spans="1:6" x14ac:dyDescent="0.15">
      <c r="A333" s="1" t="s">
        <v>1073</v>
      </c>
      <c r="B333" s="1" t="s">
        <v>2131</v>
      </c>
      <c r="C333" s="1" t="s">
        <v>2975</v>
      </c>
      <c r="D333" s="1" t="s">
        <v>2978</v>
      </c>
      <c r="E333" s="1" t="s">
        <v>2976</v>
      </c>
      <c r="F333" s="1" t="s">
        <v>2977</v>
      </c>
    </row>
    <row r="334" spans="1:6" x14ac:dyDescent="0.15">
      <c r="A334" s="1" t="s">
        <v>1074</v>
      </c>
      <c r="B334" s="1" t="s">
        <v>2132</v>
      </c>
      <c r="C334" s="1" t="s">
        <v>2975</v>
      </c>
      <c r="D334" s="1" t="s">
        <v>2978</v>
      </c>
      <c r="E334" s="1" t="s">
        <v>2976</v>
      </c>
      <c r="F334" s="1" t="s">
        <v>2977</v>
      </c>
    </row>
    <row r="335" spans="1:6" x14ac:dyDescent="0.15">
      <c r="A335" s="1" t="s">
        <v>3318</v>
      </c>
      <c r="B335" s="1" t="s">
        <v>3319</v>
      </c>
      <c r="C335" s="1" t="s">
        <v>2975</v>
      </c>
      <c r="D335" s="1" t="s">
        <v>2978</v>
      </c>
      <c r="E335" s="1" t="s">
        <v>2976</v>
      </c>
      <c r="F335" s="1" t="s">
        <v>2977</v>
      </c>
    </row>
    <row r="336" spans="1:6" x14ac:dyDescent="0.15">
      <c r="A336" s="1" t="s">
        <v>1075</v>
      </c>
      <c r="B336" s="1" t="s">
        <v>2133</v>
      </c>
      <c r="C336" s="1" t="s">
        <v>2975</v>
      </c>
      <c r="D336" s="1" t="s">
        <v>2978</v>
      </c>
      <c r="E336" s="1" t="s">
        <v>2976</v>
      </c>
      <c r="F336" s="1" t="s">
        <v>2977</v>
      </c>
    </row>
    <row r="337" spans="1:6" x14ac:dyDescent="0.15">
      <c r="A337" s="1" t="s">
        <v>1076</v>
      </c>
      <c r="B337" s="1" t="s">
        <v>2134</v>
      </c>
      <c r="C337" s="1" t="s">
        <v>2975</v>
      </c>
      <c r="D337" s="1" t="s">
        <v>2978</v>
      </c>
      <c r="E337" s="1" t="s">
        <v>2976</v>
      </c>
      <c r="F337" s="1" t="s">
        <v>2977</v>
      </c>
    </row>
    <row r="338" spans="1:6" x14ac:dyDescent="0.15">
      <c r="A338" s="1" t="s">
        <v>1077</v>
      </c>
      <c r="B338" s="1" t="s">
        <v>2135</v>
      </c>
      <c r="C338" s="1" t="s">
        <v>2975</v>
      </c>
      <c r="D338" s="1" t="s">
        <v>2978</v>
      </c>
      <c r="E338" s="1" t="s">
        <v>2976</v>
      </c>
      <c r="F338" s="1" t="s">
        <v>2977</v>
      </c>
    </row>
    <row r="339" spans="1:6" x14ac:dyDescent="0.15">
      <c r="A339" s="1" t="s">
        <v>1551</v>
      </c>
      <c r="B339" s="1" t="s">
        <v>2617</v>
      </c>
      <c r="C339" s="1" t="s">
        <v>2975</v>
      </c>
      <c r="D339" s="1" t="s">
        <v>2978</v>
      </c>
      <c r="E339" s="1" t="s">
        <v>2976</v>
      </c>
      <c r="F339" s="1" t="s">
        <v>2977</v>
      </c>
    </row>
    <row r="340" spans="1:6" x14ac:dyDescent="0.15">
      <c r="A340" s="1" t="s">
        <v>1553</v>
      </c>
      <c r="B340" s="1" t="s">
        <v>2619</v>
      </c>
      <c r="C340" s="1" t="s">
        <v>2975</v>
      </c>
      <c r="D340" s="1" t="s">
        <v>2978</v>
      </c>
      <c r="E340" s="1" t="s">
        <v>2976</v>
      </c>
      <c r="F340" s="1" t="s">
        <v>2977</v>
      </c>
    </row>
    <row r="341" spans="1:6" x14ac:dyDescent="0.15">
      <c r="A341" s="1" t="s">
        <v>1078</v>
      </c>
      <c r="B341" s="1" t="s">
        <v>2136</v>
      </c>
      <c r="C341" s="1" t="s">
        <v>2975</v>
      </c>
      <c r="D341" s="1" t="s">
        <v>2978</v>
      </c>
      <c r="E341" s="1" t="s">
        <v>2976</v>
      </c>
      <c r="F341" s="1" t="s">
        <v>2977</v>
      </c>
    </row>
    <row r="342" spans="1:6" x14ac:dyDescent="0.15">
      <c r="A342" s="1" t="s">
        <v>1079</v>
      </c>
      <c r="B342" s="1" t="s">
        <v>2137</v>
      </c>
      <c r="C342" s="1" t="s">
        <v>2975</v>
      </c>
      <c r="D342" s="1" t="s">
        <v>2978</v>
      </c>
      <c r="E342" s="1" t="s">
        <v>2976</v>
      </c>
      <c r="F342" s="1" t="s">
        <v>2977</v>
      </c>
    </row>
    <row r="343" spans="1:6" x14ac:dyDescent="0.15">
      <c r="A343" s="1" t="s">
        <v>1080</v>
      </c>
      <c r="B343" s="1" t="s">
        <v>2138</v>
      </c>
      <c r="C343" s="1" t="s">
        <v>2975</v>
      </c>
      <c r="D343" s="1" t="s">
        <v>2978</v>
      </c>
      <c r="E343" s="1" t="s">
        <v>2976</v>
      </c>
      <c r="F343" s="1" t="s">
        <v>2977</v>
      </c>
    </row>
    <row r="344" spans="1:6" x14ac:dyDescent="0.15">
      <c r="A344" s="1" t="s">
        <v>4197</v>
      </c>
      <c r="B344" s="1" t="s">
        <v>4198</v>
      </c>
      <c r="C344" s="1" t="s">
        <v>2975</v>
      </c>
      <c r="D344" s="1" t="s">
        <v>2978</v>
      </c>
      <c r="E344" s="1" t="s">
        <v>2976</v>
      </c>
      <c r="F344" s="1" t="s">
        <v>2977</v>
      </c>
    </row>
    <row r="345" spans="1:6" x14ac:dyDescent="0.15">
      <c r="A345" s="1" t="s">
        <v>7074</v>
      </c>
      <c r="B345" s="1" t="s">
        <v>7075</v>
      </c>
      <c r="C345" s="1" t="s">
        <v>2975</v>
      </c>
      <c r="D345" s="1" t="s">
        <v>2978</v>
      </c>
      <c r="E345" s="1" t="s">
        <v>2976</v>
      </c>
      <c r="F345" s="1" t="s">
        <v>2977</v>
      </c>
    </row>
    <row r="346" spans="1:6" x14ac:dyDescent="0.15">
      <c r="A346" s="1" t="s">
        <v>4199</v>
      </c>
      <c r="B346" s="1" t="s">
        <v>4200</v>
      </c>
      <c r="C346" s="1" t="s">
        <v>2975</v>
      </c>
      <c r="D346" s="1" t="s">
        <v>2978</v>
      </c>
      <c r="E346" s="1" t="s">
        <v>2976</v>
      </c>
      <c r="F346" s="1" t="s">
        <v>2977</v>
      </c>
    </row>
    <row r="347" spans="1:6" x14ac:dyDescent="0.15">
      <c r="A347" s="1" t="s">
        <v>1081</v>
      </c>
      <c r="B347" s="1" t="s">
        <v>2139</v>
      </c>
      <c r="C347" s="1" t="s">
        <v>2975</v>
      </c>
      <c r="D347" s="1" t="s">
        <v>2978</v>
      </c>
      <c r="E347" s="1" t="s">
        <v>2976</v>
      </c>
      <c r="F347" s="1" t="s">
        <v>2977</v>
      </c>
    </row>
    <row r="348" spans="1:6" x14ac:dyDescent="0.15">
      <c r="A348" s="1" t="s">
        <v>1082</v>
      </c>
      <c r="B348" s="1" t="s">
        <v>2140</v>
      </c>
      <c r="C348" s="1" t="s">
        <v>2975</v>
      </c>
      <c r="D348" s="1" t="s">
        <v>2978</v>
      </c>
      <c r="E348" s="1" t="s">
        <v>2976</v>
      </c>
      <c r="F348" s="1" t="s">
        <v>2977</v>
      </c>
    </row>
    <row r="349" spans="1:6" x14ac:dyDescent="0.15">
      <c r="A349" s="1" t="s">
        <v>1083</v>
      </c>
      <c r="B349" s="1" t="s">
        <v>2141</v>
      </c>
      <c r="C349" s="1" t="s">
        <v>2975</v>
      </c>
      <c r="D349" s="1" t="s">
        <v>2978</v>
      </c>
      <c r="E349" s="1" t="s">
        <v>2976</v>
      </c>
      <c r="F349" s="1" t="s">
        <v>2977</v>
      </c>
    </row>
    <row r="350" spans="1:6" x14ac:dyDescent="0.15">
      <c r="A350" s="1" t="s">
        <v>1084</v>
      </c>
      <c r="B350" s="1" t="s">
        <v>2142</v>
      </c>
      <c r="C350" s="1" t="s">
        <v>2975</v>
      </c>
      <c r="D350" s="1" t="s">
        <v>2978</v>
      </c>
      <c r="E350" s="1" t="s">
        <v>2976</v>
      </c>
      <c r="F350" s="1" t="s">
        <v>2977</v>
      </c>
    </row>
    <row r="351" spans="1:6" x14ac:dyDescent="0.15">
      <c r="A351" s="1" t="s">
        <v>1085</v>
      </c>
      <c r="B351" s="1" t="s">
        <v>2143</v>
      </c>
      <c r="C351" s="1" t="s">
        <v>2975</v>
      </c>
      <c r="D351" s="1" t="s">
        <v>2978</v>
      </c>
      <c r="E351" s="1" t="s">
        <v>2976</v>
      </c>
      <c r="F351" s="1" t="s">
        <v>2977</v>
      </c>
    </row>
    <row r="352" spans="1:6" x14ac:dyDescent="0.15">
      <c r="A352" s="1" t="s">
        <v>1086</v>
      </c>
      <c r="B352" s="1" t="s">
        <v>2144</v>
      </c>
      <c r="C352" s="1" t="s">
        <v>2975</v>
      </c>
      <c r="D352" s="1" t="s">
        <v>2978</v>
      </c>
      <c r="E352" s="1" t="s">
        <v>2976</v>
      </c>
      <c r="F352" s="1" t="s">
        <v>2977</v>
      </c>
    </row>
    <row r="353" spans="1:6" x14ac:dyDescent="0.15">
      <c r="A353" s="1" t="s">
        <v>1087</v>
      </c>
      <c r="B353" s="1" t="s">
        <v>2145</v>
      </c>
      <c r="C353" s="1" t="s">
        <v>2975</v>
      </c>
      <c r="D353" s="1" t="s">
        <v>2978</v>
      </c>
      <c r="E353" s="1" t="s">
        <v>2976</v>
      </c>
      <c r="F353" s="1" t="s">
        <v>2977</v>
      </c>
    </row>
    <row r="354" spans="1:6" x14ac:dyDescent="0.15">
      <c r="A354" s="1" t="s">
        <v>1565</v>
      </c>
      <c r="B354" s="1" t="s">
        <v>2633</v>
      </c>
      <c r="C354" s="1" t="s">
        <v>2975</v>
      </c>
      <c r="D354" s="1" t="s">
        <v>2978</v>
      </c>
      <c r="E354" s="1" t="s">
        <v>2976</v>
      </c>
      <c r="F354" s="1" t="s">
        <v>2977</v>
      </c>
    </row>
    <row r="355" spans="1:6" x14ac:dyDescent="0.15">
      <c r="A355" s="1" t="s">
        <v>1567</v>
      </c>
      <c r="B355" s="1" t="s">
        <v>2635</v>
      </c>
      <c r="C355" s="1" t="s">
        <v>2975</v>
      </c>
      <c r="D355" s="1" t="s">
        <v>2978</v>
      </c>
      <c r="E355" s="1" t="s">
        <v>2976</v>
      </c>
      <c r="F355" s="1" t="s">
        <v>2977</v>
      </c>
    </row>
    <row r="356" spans="1:6" x14ac:dyDescent="0.15">
      <c r="A356" s="1" t="s">
        <v>3344</v>
      </c>
      <c r="B356" s="1" t="s">
        <v>3345</v>
      </c>
      <c r="C356" s="1" t="s">
        <v>2975</v>
      </c>
      <c r="D356" s="1" t="s">
        <v>2978</v>
      </c>
      <c r="E356" s="1" t="s">
        <v>2976</v>
      </c>
      <c r="F356" s="1" t="s">
        <v>2977</v>
      </c>
    </row>
    <row r="357" spans="1:6" x14ac:dyDescent="0.15">
      <c r="A357" s="1" t="s">
        <v>1088</v>
      </c>
      <c r="B357" s="1" t="s">
        <v>2146</v>
      </c>
      <c r="C357" s="1" t="s">
        <v>2975</v>
      </c>
      <c r="D357" s="1" t="s">
        <v>2978</v>
      </c>
      <c r="E357" s="1" t="s">
        <v>2976</v>
      </c>
      <c r="F357" s="1" t="s">
        <v>2977</v>
      </c>
    </row>
    <row r="358" spans="1:6" x14ac:dyDescent="0.15">
      <c r="A358" s="1" t="s">
        <v>1089</v>
      </c>
      <c r="B358" s="1" t="s">
        <v>2147</v>
      </c>
      <c r="C358" s="1" t="s">
        <v>2975</v>
      </c>
      <c r="D358" s="1" t="s">
        <v>2978</v>
      </c>
      <c r="E358" s="1" t="s">
        <v>2976</v>
      </c>
      <c r="F358" s="1" t="s">
        <v>2977</v>
      </c>
    </row>
    <row r="359" spans="1:6" x14ac:dyDescent="0.15">
      <c r="A359" s="1" t="s">
        <v>1090</v>
      </c>
      <c r="B359" s="1" t="s">
        <v>2148</v>
      </c>
      <c r="C359" s="1" t="s">
        <v>2975</v>
      </c>
      <c r="D359" s="1" t="s">
        <v>2978</v>
      </c>
      <c r="E359" s="1" t="s">
        <v>2976</v>
      </c>
      <c r="F359" s="1" t="s">
        <v>2977</v>
      </c>
    </row>
    <row r="360" spans="1:6" x14ac:dyDescent="0.15">
      <c r="A360" s="1" t="s">
        <v>1091</v>
      </c>
      <c r="B360" s="1" t="s">
        <v>2149</v>
      </c>
      <c r="C360" s="1" t="s">
        <v>2975</v>
      </c>
      <c r="D360" s="1" t="s">
        <v>2978</v>
      </c>
      <c r="E360" s="1" t="s">
        <v>2976</v>
      </c>
      <c r="F360" s="1" t="s">
        <v>2977</v>
      </c>
    </row>
    <row r="361" spans="1:6" x14ac:dyDescent="0.15">
      <c r="A361" s="1" t="s">
        <v>1092</v>
      </c>
      <c r="B361" s="1" t="s">
        <v>2150</v>
      </c>
      <c r="C361" s="1" t="s">
        <v>2975</v>
      </c>
      <c r="D361" s="1" t="s">
        <v>2978</v>
      </c>
      <c r="E361" s="1" t="s">
        <v>2976</v>
      </c>
      <c r="F361" s="1" t="s">
        <v>2977</v>
      </c>
    </row>
    <row r="362" spans="1:6" x14ac:dyDescent="0.15">
      <c r="A362" s="1" t="s">
        <v>1093</v>
      </c>
      <c r="B362" s="1" t="s">
        <v>2151</v>
      </c>
      <c r="C362" s="1" t="s">
        <v>2975</v>
      </c>
      <c r="D362" s="1" t="s">
        <v>2978</v>
      </c>
      <c r="E362" s="1" t="s">
        <v>2976</v>
      </c>
      <c r="F362" s="1" t="s">
        <v>2977</v>
      </c>
    </row>
    <row r="363" spans="1:6" x14ac:dyDescent="0.15">
      <c r="A363" s="1" t="s">
        <v>1094</v>
      </c>
      <c r="B363" s="1" t="s">
        <v>2152</v>
      </c>
      <c r="C363" s="1" t="s">
        <v>2975</v>
      </c>
      <c r="D363" s="1" t="s">
        <v>2978</v>
      </c>
      <c r="E363" s="1" t="s">
        <v>2976</v>
      </c>
      <c r="F363" s="1" t="s">
        <v>2977</v>
      </c>
    </row>
    <row r="364" spans="1:6" x14ac:dyDescent="0.15">
      <c r="A364" s="1" t="s">
        <v>1095</v>
      </c>
      <c r="B364" s="1" t="s">
        <v>2153</v>
      </c>
      <c r="C364" s="1" t="s">
        <v>2975</v>
      </c>
      <c r="D364" s="1" t="s">
        <v>2978</v>
      </c>
      <c r="E364" s="1" t="s">
        <v>2976</v>
      </c>
      <c r="F364" s="1" t="s">
        <v>2977</v>
      </c>
    </row>
    <row r="365" spans="1:6" x14ac:dyDescent="0.15">
      <c r="A365" s="1" t="s">
        <v>3362</v>
      </c>
      <c r="B365" s="1" t="s">
        <v>3363</v>
      </c>
      <c r="C365" s="1" t="s">
        <v>2975</v>
      </c>
      <c r="D365" s="1" t="s">
        <v>2978</v>
      </c>
      <c r="E365" s="1" t="s">
        <v>2976</v>
      </c>
      <c r="F365" s="1" t="s">
        <v>2977</v>
      </c>
    </row>
    <row r="366" spans="1:6" x14ac:dyDescent="0.15">
      <c r="A366" s="1" t="s">
        <v>1096</v>
      </c>
      <c r="B366" s="1" t="s">
        <v>2154</v>
      </c>
      <c r="C366" s="1" t="s">
        <v>2975</v>
      </c>
      <c r="D366" s="1" t="s">
        <v>2978</v>
      </c>
      <c r="E366" s="1" t="s">
        <v>2976</v>
      </c>
      <c r="F366" s="1" t="s">
        <v>2977</v>
      </c>
    </row>
    <row r="367" spans="1:6" x14ac:dyDescent="0.15">
      <c r="A367" s="1" t="s">
        <v>1097</v>
      </c>
      <c r="B367" s="1" t="s">
        <v>2155</v>
      </c>
      <c r="C367" s="1" t="s">
        <v>2975</v>
      </c>
      <c r="D367" s="1" t="s">
        <v>2978</v>
      </c>
      <c r="E367" s="1" t="s">
        <v>2976</v>
      </c>
      <c r="F367" s="1" t="s">
        <v>2977</v>
      </c>
    </row>
    <row r="368" spans="1:6" x14ac:dyDescent="0.15">
      <c r="A368" s="1" t="s">
        <v>1098</v>
      </c>
      <c r="B368" s="1" t="s">
        <v>2156</v>
      </c>
      <c r="C368" s="1" t="s">
        <v>2975</v>
      </c>
      <c r="D368" s="1" t="s">
        <v>2978</v>
      </c>
      <c r="E368" s="1" t="s">
        <v>2976</v>
      </c>
      <c r="F368" s="1" t="s">
        <v>2977</v>
      </c>
    </row>
    <row r="369" spans="1:6" x14ac:dyDescent="0.15">
      <c r="A369" s="1" t="s">
        <v>7076</v>
      </c>
      <c r="B369" s="1" t="s">
        <v>7077</v>
      </c>
      <c r="C369" s="1" t="s">
        <v>2975</v>
      </c>
      <c r="D369" s="1" t="s">
        <v>2978</v>
      </c>
      <c r="E369" s="1" t="s">
        <v>2976</v>
      </c>
      <c r="F369" s="1" t="s">
        <v>2977</v>
      </c>
    </row>
    <row r="370" spans="1:6" x14ac:dyDescent="0.15">
      <c r="A370" s="1" t="s">
        <v>1099</v>
      </c>
      <c r="B370" s="1" t="s">
        <v>2157</v>
      </c>
      <c r="C370" s="1" t="s">
        <v>2975</v>
      </c>
      <c r="D370" s="1" t="s">
        <v>2978</v>
      </c>
      <c r="E370" s="1" t="s">
        <v>2976</v>
      </c>
      <c r="F370" s="1" t="s">
        <v>2977</v>
      </c>
    </row>
    <row r="371" spans="1:6" x14ac:dyDescent="0.15">
      <c r="A371" s="1" t="s">
        <v>1100</v>
      </c>
      <c r="B371" s="1" t="s">
        <v>2158</v>
      </c>
      <c r="C371" s="1" t="s">
        <v>2975</v>
      </c>
      <c r="D371" s="1" t="s">
        <v>2978</v>
      </c>
      <c r="E371" s="1" t="s">
        <v>2976</v>
      </c>
      <c r="F371" s="1" t="s">
        <v>2977</v>
      </c>
    </row>
    <row r="372" spans="1:6" x14ac:dyDescent="0.15">
      <c r="A372" s="1" t="s">
        <v>1101</v>
      </c>
      <c r="B372" s="1" t="s">
        <v>2159</v>
      </c>
      <c r="C372" s="1" t="s">
        <v>2975</v>
      </c>
      <c r="D372" s="1" t="s">
        <v>2978</v>
      </c>
      <c r="E372" s="1" t="s">
        <v>2976</v>
      </c>
      <c r="F372" s="1" t="s">
        <v>2977</v>
      </c>
    </row>
    <row r="373" spans="1:6" x14ac:dyDescent="0.15">
      <c r="A373" s="1" t="s">
        <v>1102</v>
      </c>
      <c r="B373" s="1" t="s">
        <v>2160</v>
      </c>
      <c r="C373" s="1" t="s">
        <v>2975</v>
      </c>
      <c r="D373" s="1" t="s">
        <v>2978</v>
      </c>
      <c r="E373" s="1" t="s">
        <v>2976</v>
      </c>
      <c r="F373" s="1" t="s">
        <v>2977</v>
      </c>
    </row>
    <row r="374" spans="1:6" x14ac:dyDescent="0.15">
      <c r="A374" s="1" t="s">
        <v>1103</v>
      </c>
      <c r="B374" s="1" t="s">
        <v>2161</v>
      </c>
      <c r="C374" s="1" t="s">
        <v>2975</v>
      </c>
      <c r="D374" s="1" t="s">
        <v>2978</v>
      </c>
      <c r="E374" s="1" t="s">
        <v>2976</v>
      </c>
      <c r="F374" s="1" t="s">
        <v>2977</v>
      </c>
    </row>
    <row r="375" spans="1:6" x14ac:dyDescent="0.15">
      <c r="A375" s="1" t="s">
        <v>1579</v>
      </c>
      <c r="B375" s="1" t="s">
        <v>2647</v>
      </c>
      <c r="C375" s="1" t="s">
        <v>2975</v>
      </c>
      <c r="D375" s="1" t="s">
        <v>2978</v>
      </c>
      <c r="E375" s="1" t="s">
        <v>2976</v>
      </c>
      <c r="F375" s="1" t="s">
        <v>2977</v>
      </c>
    </row>
    <row r="376" spans="1:6" x14ac:dyDescent="0.15">
      <c r="A376" s="1" t="s">
        <v>1104</v>
      </c>
      <c r="B376" s="1" t="s">
        <v>2162</v>
      </c>
      <c r="C376" s="1" t="s">
        <v>2975</v>
      </c>
      <c r="D376" s="1" t="s">
        <v>2978</v>
      </c>
      <c r="E376" s="1" t="s">
        <v>2976</v>
      </c>
      <c r="F376" s="1" t="s">
        <v>2977</v>
      </c>
    </row>
    <row r="377" spans="1:6" x14ac:dyDescent="0.15">
      <c r="A377" s="1" t="s">
        <v>4201</v>
      </c>
      <c r="B377" s="1" t="s">
        <v>4202</v>
      </c>
      <c r="C377" s="1" t="s">
        <v>2975</v>
      </c>
      <c r="D377" s="1" t="s">
        <v>2978</v>
      </c>
      <c r="E377" s="1" t="s">
        <v>2976</v>
      </c>
      <c r="F377" s="1" t="s">
        <v>2977</v>
      </c>
    </row>
    <row r="378" spans="1:6" x14ac:dyDescent="0.15">
      <c r="A378" s="1" t="s">
        <v>1105</v>
      </c>
      <c r="B378" s="1" t="s">
        <v>2163</v>
      </c>
      <c r="C378" s="1" t="s">
        <v>2975</v>
      </c>
      <c r="D378" s="1" t="s">
        <v>2978</v>
      </c>
      <c r="E378" s="1" t="s">
        <v>2976</v>
      </c>
      <c r="F378" s="1" t="s">
        <v>2977</v>
      </c>
    </row>
    <row r="379" spans="1:6" x14ac:dyDescent="0.15">
      <c r="A379" s="1" t="s">
        <v>5153</v>
      </c>
      <c r="B379" s="1" t="s">
        <v>5154</v>
      </c>
      <c r="C379" s="1" t="s">
        <v>2975</v>
      </c>
      <c r="D379" s="1" t="s">
        <v>2978</v>
      </c>
      <c r="E379" s="1" t="s">
        <v>2976</v>
      </c>
      <c r="F379" s="1" t="s">
        <v>2977</v>
      </c>
    </row>
    <row r="380" spans="1:6" x14ac:dyDescent="0.15">
      <c r="A380" s="1" t="s">
        <v>1107</v>
      </c>
      <c r="B380" s="1" t="s">
        <v>2165</v>
      </c>
      <c r="C380" s="1" t="s">
        <v>2975</v>
      </c>
      <c r="D380" s="1" t="s">
        <v>2978</v>
      </c>
      <c r="E380" s="1" t="s">
        <v>2976</v>
      </c>
      <c r="F380" s="1" t="s">
        <v>2977</v>
      </c>
    </row>
    <row r="381" spans="1:6" x14ac:dyDescent="0.15">
      <c r="A381" s="1" t="s">
        <v>1108</v>
      </c>
      <c r="B381" s="1" t="s">
        <v>2166</v>
      </c>
      <c r="C381" s="1" t="s">
        <v>2975</v>
      </c>
      <c r="D381" s="1" t="s">
        <v>2978</v>
      </c>
      <c r="E381" s="1" t="s">
        <v>2976</v>
      </c>
      <c r="F381" s="1" t="s">
        <v>2977</v>
      </c>
    </row>
    <row r="382" spans="1:6" x14ac:dyDescent="0.15">
      <c r="A382" s="1" t="s">
        <v>3382</v>
      </c>
      <c r="B382" s="1" t="s">
        <v>3383</v>
      </c>
      <c r="C382" s="1" t="s">
        <v>2975</v>
      </c>
      <c r="D382" s="1" t="s">
        <v>2978</v>
      </c>
      <c r="E382" s="1" t="s">
        <v>2976</v>
      </c>
      <c r="F382" s="1" t="s">
        <v>2977</v>
      </c>
    </row>
    <row r="383" spans="1:6" x14ac:dyDescent="0.15">
      <c r="A383" s="1" t="s">
        <v>1587</v>
      </c>
      <c r="B383" s="1" t="s">
        <v>2656</v>
      </c>
      <c r="C383" s="1" t="s">
        <v>2975</v>
      </c>
      <c r="D383" s="1" t="s">
        <v>2978</v>
      </c>
      <c r="E383" s="1" t="s">
        <v>2976</v>
      </c>
      <c r="F383" s="1" t="s">
        <v>2977</v>
      </c>
    </row>
    <row r="384" spans="1:6" x14ac:dyDescent="0.15">
      <c r="A384" s="1" t="s">
        <v>1109</v>
      </c>
      <c r="B384" s="1" t="s">
        <v>2167</v>
      </c>
      <c r="C384" s="1" t="s">
        <v>2975</v>
      </c>
      <c r="D384" s="1" t="s">
        <v>2978</v>
      </c>
      <c r="E384" s="1" t="s">
        <v>2976</v>
      </c>
      <c r="F384" s="1" t="s">
        <v>2977</v>
      </c>
    </row>
    <row r="385" spans="1:6" x14ac:dyDescent="0.15">
      <c r="A385" s="1" t="s">
        <v>1110</v>
      </c>
      <c r="B385" s="1" t="s">
        <v>2168</v>
      </c>
      <c r="C385" s="1" t="s">
        <v>2975</v>
      </c>
      <c r="D385" s="1" t="s">
        <v>2978</v>
      </c>
      <c r="E385" s="1" t="s">
        <v>2976</v>
      </c>
      <c r="F385" s="1" t="s">
        <v>2977</v>
      </c>
    </row>
    <row r="386" spans="1:6" x14ac:dyDescent="0.15">
      <c r="A386" s="1" t="s">
        <v>1111</v>
      </c>
      <c r="B386" s="1" t="s">
        <v>2169</v>
      </c>
      <c r="C386" s="1" t="s">
        <v>2975</v>
      </c>
      <c r="D386" s="1" t="s">
        <v>2978</v>
      </c>
      <c r="E386" s="1" t="s">
        <v>2976</v>
      </c>
      <c r="F386" s="1" t="s">
        <v>2977</v>
      </c>
    </row>
    <row r="387" spans="1:6" x14ac:dyDescent="0.15">
      <c r="A387" s="1" t="s">
        <v>1112</v>
      </c>
      <c r="B387" s="1" t="s">
        <v>2170</v>
      </c>
      <c r="C387" s="1" t="s">
        <v>2975</v>
      </c>
      <c r="D387" s="1" t="s">
        <v>2978</v>
      </c>
      <c r="E387" s="1" t="s">
        <v>2976</v>
      </c>
      <c r="F387" s="1" t="s">
        <v>2977</v>
      </c>
    </row>
    <row r="388" spans="1:6" x14ac:dyDescent="0.15">
      <c r="A388" s="1" t="s">
        <v>1113</v>
      </c>
      <c r="B388" s="1" t="s">
        <v>2171</v>
      </c>
      <c r="C388" s="1" t="s">
        <v>2975</v>
      </c>
      <c r="D388" s="1" t="s">
        <v>2978</v>
      </c>
      <c r="E388" s="1" t="s">
        <v>2976</v>
      </c>
      <c r="F388" s="1" t="s">
        <v>2977</v>
      </c>
    </row>
    <row r="389" spans="1:6" x14ac:dyDescent="0.15">
      <c r="A389" s="1" t="s">
        <v>1114</v>
      </c>
      <c r="B389" s="1" t="s">
        <v>2172</v>
      </c>
      <c r="C389" s="1" t="s">
        <v>2975</v>
      </c>
      <c r="D389" s="1" t="s">
        <v>2978</v>
      </c>
      <c r="E389" s="1" t="s">
        <v>2976</v>
      </c>
      <c r="F389" s="1" t="s">
        <v>2977</v>
      </c>
    </row>
    <row r="390" spans="1:6" x14ac:dyDescent="0.15">
      <c r="A390" s="1" t="s">
        <v>4203</v>
      </c>
      <c r="B390" s="1" t="s">
        <v>4204</v>
      </c>
      <c r="C390" s="1" t="s">
        <v>2975</v>
      </c>
      <c r="D390" s="1" t="s">
        <v>2978</v>
      </c>
      <c r="E390" s="1" t="s">
        <v>2976</v>
      </c>
      <c r="F390" s="1" t="s">
        <v>2977</v>
      </c>
    </row>
    <row r="391" spans="1:6" x14ac:dyDescent="0.15">
      <c r="A391" s="1" t="s">
        <v>1115</v>
      </c>
      <c r="B391" s="1" t="s">
        <v>2173</v>
      </c>
      <c r="C391" s="1" t="s">
        <v>2975</v>
      </c>
      <c r="D391" s="1" t="s">
        <v>2978</v>
      </c>
      <c r="E391" s="1" t="s">
        <v>2976</v>
      </c>
      <c r="F391" s="1" t="s">
        <v>2977</v>
      </c>
    </row>
    <row r="392" spans="1:6" x14ac:dyDescent="0.15">
      <c r="A392" s="1" t="s">
        <v>1117</v>
      </c>
      <c r="B392" s="1" t="s">
        <v>2175</v>
      </c>
      <c r="C392" s="1" t="s">
        <v>2975</v>
      </c>
      <c r="D392" s="1" t="s">
        <v>2978</v>
      </c>
      <c r="E392" s="1" t="s">
        <v>2976</v>
      </c>
      <c r="F392" s="1" t="s">
        <v>2977</v>
      </c>
    </row>
    <row r="393" spans="1:6" x14ac:dyDescent="0.15">
      <c r="A393" s="1" t="s">
        <v>1118</v>
      </c>
      <c r="B393" s="1" t="s">
        <v>2176</v>
      </c>
      <c r="C393" s="1" t="s">
        <v>2975</v>
      </c>
      <c r="D393" s="1" t="s">
        <v>2978</v>
      </c>
      <c r="E393" s="1" t="s">
        <v>2976</v>
      </c>
      <c r="F393" s="1" t="s">
        <v>2977</v>
      </c>
    </row>
    <row r="394" spans="1:6" x14ac:dyDescent="0.15">
      <c r="A394" s="1" t="s">
        <v>4205</v>
      </c>
      <c r="B394" s="1" t="s">
        <v>4206</v>
      </c>
      <c r="C394" s="1" t="s">
        <v>2975</v>
      </c>
      <c r="D394" s="1" t="s">
        <v>2978</v>
      </c>
      <c r="E394" s="1" t="s">
        <v>2976</v>
      </c>
      <c r="F394" s="1" t="s">
        <v>2977</v>
      </c>
    </row>
    <row r="395" spans="1:6" x14ac:dyDescent="0.15">
      <c r="A395" s="1" t="s">
        <v>1119</v>
      </c>
      <c r="B395" s="1" t="s">
        <v>2177</v>
      </c>
      <c r="C395" s="1" t="s">
        <v>2975</v>
      </c>
      <c r="D395" s="1" t="s">
        <v>2978</v>
      </c>
      <c r="E395" s="1" t="s">
        <v>2976</v>
      </c>
      <c r="F395" s="1" t="s">
        <v>2977</v>
      </c>
    </row>
    <row r="396" spans="1:6" x14ac:dyDescent="0.15">
      <c r="A396" s="1" t="s">
        <v>1120</v>
      </c>
      <c r="B396" s="1" t="s">
        <v>2178</v>
      </c>
      <c r="C396" s="1" t="s">
        <v>2975</v>
      </c>
      <c r="D396" s="1" t="s">
        <v>2978</v>
      </c>
      <c r="E396" s="1" t="s">
        <v>2976</v>
      </c>
      <c r="F396" s="1" t="s">
        <v>2977</v>
      </c>
    </row>
    <row r="397" spans="1:6" x14ac:dyDescent="0.15">
      <c r="A397" s="1" t="s">
        <v>1605</v>
      </c>
      <c r="B397" s="1" t="s">
        <v>2675</v>
      </c>
      <c r="C397" s="1" t="s">
        <v>2975</v>
      </c>
      <c r="D397" s="1" t="s">
        <v>2978</v>
      </c>
      <c r="E397" s="1" t="s">
        <v>2976</v>
      </c>
      <c r="F397" s="1" t="s">
        <v>2977</v>
      </c>
    </row>
    <row r="398" spans="1:6" x14ac:dyDescent="0.15">
      <c r="A398" s="1" t="s">
        <v>1121</v>
      </c>
      <c r="B398" s="1" t="s">
        <v>2179</v>
      </c>
      <c r="C398" s="1" t="s">
        <v>2975</v>
      </c>
      <c r="D398" s="1" t="s">
        <v>2978</v>
      </c>
      <c r="E398" s="1" t="s">
        <v>2976</v>
      </c>
      <c r="F398" s="1" t="s">
        <v>2977</v>
      </c>
    </row>
    <row r="399" spans="1:6" x14ac:dyDescent="0.15">
      <c r="A399" s="1" t="s">
        <v>1606</v>
      </c>
      <c r="B399" s="1" t="s">
        <v>2676</v>
      </c>
      <c r="C399" s="1" t="s">
        <v>2975</v>
      </c>
      <c r="D399" s="1" t="s">
        <v>2978</v>
      </c>
      <c r="E399" s="1" t="s">
        <v>2976</v>
      </c>
      <c r="F399" s="1" t="s">
        <v>2977</v>
      </c>
    </row>
    <row r="400" spans="1:6" x14ac:dyDescent="0.15">
      <c r="A400" s="1" t="s">
        <v>1122</v>
      </c>
      <c r="B400" s="1" t="s">
        <v>2180</v>
      </c>
      <c r="C400" s="1" t="s">
        <v>2975</v>
      </c>
      <c r="D400" s="1" t="s">
        <v>2978</v>
      </c>
      <c r="E400" s="1" t="s">
        <v>2976</v>
      </c>
      <c r="F400" s="1" t="s">
        <v>2977</v>
      </c>
    </row>
    <row r="401" spans="1:6" x14ac:dyDescent="0.15">
      <c r="A401" s="1" t="s">
        <v>1123</v>
      </c>
      <c r="B401" s="1" t="s">
        <v>2181</v>
      </c>
      <c r="C401" s="1" t="s">
        <v>2975</v>
      </c>
      <c r="D401" s="1" t="s">
        <v>2978</v>
      </c>
      <c r="E401" s="1" t="s">
        <v>2976</v>
      </c>
      <c r="F401" s="1" t="s">
        <v>2977</v>
      </c>
    </row>
    <row r="402" spans="1:6" x14ac:dyDescent="0.15">
      <c r="A402" s="1" t="s">
        <v>1124</v>
      </c>
      <c r="B402" s="1" t="s">
        <v>2182</v>
      </c>
      <c r="C402" s="1" t="s">
        <v>2975</v>
      </c>
      <c r="D402" s="1" t="s">
        <v>2978</v>
      </c>
      <c r="E402" s="1" t="s">
        <v>2976</v>
      </c>
      <c r="F402" s="1" t="s">
        <v>2977</v>
      </c>
    </row>
    <row r="403" spans="1:6" x14ac:dyDescent="0.15">
      <c r="A403" s="1" t="s">
        <v>1125</v>
      </c>
      <c r="B403" s="1" t="s">
        <v>2183</v>
      </c>
      <c r="C403" s="1" t="s">
        <v>2975</v>
      </c>
      <c r="D403" s="1" t="s">
        <v>2978</v>
      </c>
      <c r="E403" s="1" t="s">
        <v>2976</v>
      </c>
      <c r="F403" s="1" t="s">
        <v>2977</v>
      </c>
    </row>
    <row r="404" spans="1:6" x14ac:dyDescent="0.15">
      <c r="A404" s="1" t="s">
        <v>1126</v>
      </c>
      <c r="B404" s="1" t="s">
        <v>2184</v>
      </c>
      <c r="C404" s="1" t="s">
        <v>2975</v>
      </c>
      <c r="D404" s="1" t="s">
        <v>2978</v>
      </c>
      <c r="E404" s="1" t="s">
        <v>2976</v>
      </c>
      <c r="F404" s="1" t="s">
        <v>2977</v>
      </c>
    </row>
    <row r="405" spans="1:6" x14ac:dyDescent="0.15">
      <c r="A405" s="1" t="s">
        <v>1127</v>
      </c>
      <c r="B405" s="1" t="s">
        <v>2185</v>
      </c>
      <c r="C405" s="1" t="s">
        <v>2975</v>
      </c>
      <c r="D405" s="1" t="s">
        <v>2979</v>
      </c>
      <c r="E405" s="1" t="s">
        <v>2976</v>
      </c>
      <c r="F405" s="1" t="s">
        <v>2977</v>
      </c>
    </row>
    <row r="406" spans="1:6" x14ac:dyDescent="0.15">
      <c r="A406" s="1" t="s">
        <v>1128</v>
      </c>
      <c r="B406" s="1" t="s">
        <v>2186</v>
      </c>
      <c r="C406" s="1" t="s">
        <v>2975</v>
      </c>
      <c r="D406" s="1" t="s">
        <v>2978</v>
      </c>
      <c r="E406" s="1" t="s">
        <v>2976</v>
      </c>
      <c r="F406" s="1" t="s">
        <v>2977</v>
      </c>
    </row>
    <row r="407" spans="1:6" x14ac:dyDescent="0.15">
      <c r="A407" s="1" t="s">
        <v>4207</v>
      </c>
      <c r="B407" s="1" t="s">
        <v>4208</v>
      </c>
      <c r="C407" s="1" t="s">
        <v>2975</v>
      </c>
      <c r="D407" s="1" t="s">
        <v>2978</v>
      </c>
      <c r="E407" s="1" t="s">
        <v>2976</v>
      </c>
      <c r="F407" s="1" t="s">
        <v>2977</v>
      </c>
    </row>
    <row r="408" spans="1:6" x14ac:dyDescent="0.15">
      <c r="A408" s="1" t="s">
        <v>1129</v>
      </c>
      <c r="B408" s="1" t="s">
        <v>2187</v>
      </c>
      <c r="C408" s="1" t="s">
        <v>2975</v>
      </c>
      <c r="D408" s="1" t="s">
        <v>2978</v>
      </c>
      <c r="E408" s="1" t="s">
        <v>2976</v>
      </c>
      <c r="F408" s="1" t="s">
        <v>2977</v>
      </c>
    </row>
    <row r="409" spans="1:6" x14ac:dyDescent="0.15">
      <c r="A409" s="1" t="s">
        <v>1130</v>
      </c>
      <c r="B409" s="1" t="s">
        <v>2188</v>
      </c>
      <c r="C409" s="1" t="s">
        <v>2975</v>
      </c>
      <c r="D409" s="1" t="s">
        <v>2978</v>
      </c>
      <c r="E409" s="1" t="s">
        <v>2976</v>
      </c>
      <c r="F409" s="1" t="s">
        <v>2977</v>
      </c>
    </row>
    <row r="410" spans="1:6" x14ac:dyDescent="0.15">
      <c r="A410" s="1" t="s">
        <v>4209</v>
      </c>
      <c r="B410" s="1" t="s">
        <v>4210</v>
      </c>
      <c r="C410" s="1" t="s">
        <v>2975</v>
      </c>
      <c r="D410" s="1" t="s">
        <v>2978</v>
      </c>
      <c r="E410" s="1" t="s">
        <v>2976</v>
      </c>
      <c r="F410" s="1" t="s">
        <v>2977</v>
      </c>
    </row>
    <row r="411" spans="1:6" x14ac:dyDescent="0.15">
      <c r="A411" s="1" t="s">
        <v>4211</v>
      </c>
      <c r="B411" s="1" t="s">
        <v>4212</v>
      </c>
      <c r="C411" s="1" t="s">
        <v>2975</v>
      </c>
      <c r="D411" s="1" t="s">
        <v>2978</v>
      </c>
      <c r="E411" s="1" t="s">
        <v>2976</v>
      </c>
      <c r="F411" s="1" t="s">
        <v>2977</v>
      </c>
    </row>
    <row r="412" spans="1:6" x14ac:dyDescent="0.15">
      <c r="A412" s="1" t="s">
        <v>1131</v>
      </c>
      <c r="B412" s="1" t="s">
        <v>2189</v>
      </c>
      <c r="C412" s="1" t="s">
        <v>2975</v>
      </c>
      <c r="D412" s="1" t="s">
        <v>2978</v>
      </c>
      <c r="E412" s="1" t="s">
        <v>2976</v>
      </c>
      <c r="F412" s="1" t="s">
        <v>2977</v>
      </c>
    </row>
    <row r="413" spans="1:6" x14ac:dyDescent="0.15">
      <c r="A413" s="1" t="s">
        <v>1620</v>
      </c>
      <c r="B413" s="1" t="s">
        <v>2690</v>
      </c>
      <c r="C413" s="1" t="s">
        <v>2975</v>
      </c>
      <c r="D413" s="1" t="s">
        <v>2978</v>
      </c>
      <c r="E413" s="1" t="s">
        <v>2976</v>
      </c>
      <c r="F413" s="1" t="s">
        <v>2977</v>
      </c>
    </row>
    <row r="414" spans="1:6" x14ac:dyDescent="0.15">
      <c r="A414" s="1" t="s">
        <v>4213</v>
      </c>
      <c r="B414" s="1" t="s">
        <v>4214</v>
      </c>
      <c r="C414" s="1" t="s">
        <v>2975</v>
      </c>
      <c r="D414" s="1" t="s">
        <v>2978</v>
      </c>
      <c r="E414" s="1" t="s">
        <v>2976</v>
      </c>
      <c r="F414" s="1" t="s">
        <v>2977</v>
      </c>
    </row>
    <row r="415" spans="1:6" x14ac:dyDescent="0.15">
      <c r="A415" s="1" t="s">
        <v>1132</v>
      </c>
      <c r="B415" s="1" t="s">
        <v>2190</v>
      </c>
      <c r="C415" s="1" t="s">
        <v>2975</v>
      </c>
      <c r="D415" s="1" t="s">
        <v>2978</v>
      </c>
      <c r="E415" s="1" t="s">
        <v>2976</v>
      </c>
      <c r="F415" s="1" t="s">
        <v>2977</v>
      </c>
    </row>
    <row r="416" spans="1:6" x14ac:dyDescent="0.15">
      <c r="A416" s="1" t="s">
        <v>1133</v>
      </c>
      <c r="B416" s="1" t="s">
        <v>2191</v>
      </c>
      <c r="C416" s="1" t="s">
        <v>2975</v>
      </c>
      <c r="D416" s="1" t="s">
        <v>2978</v>
      </c>
      <c r="E416" s="1" t="s">
        <v>2976</v>
      </c>
      <c r="F416" s="1" t="s">
        <v>2977</v>
      </c>
    </row>
    <row r="417" spans="1:6" x14ac:dyDescent="0.15">
      <c r="A417" s="1" t="s">
        <v>7078</v>
      </c>
      <c r="B417" s="1" t="s">
        <v>7079</v>
      </c>
      <c r="C417" s="1" t="s">
        <v>2975</v>
      </c>
      <c r="D417" s="1" t="s">
        <v>2978</v>
      </c>
      <c r="E417" s="1" t="s">
        <v>2976</v>
      </c>
      <c r="F417" s="1" t="s">
        <v>2977</v>
      </c>
    </row>
    <row r="418" spans="1:6" x14ac:dyDescent="0.15">
      <c r="A418" s="1" t="s">
        <v>1134</v>
      </c>
      <c r="B418" s="1" t="s">
        <v>2192</v>
      </c>
      <c r="C418" s="1" t="s">
        <v>2975</v>
      </c>
      <c r="D418" s="1" t="s">
        <v>2978</v>
      </c>
      <c r="E418" s="1" t="s">
        <v>2976</v>
      </c>
      <c r="F418" s="1" t="s">
        <v>2977</v>
      </c>
    </row>
    <row r="419" spans="1:6" x14ac:dyDescent="0.15">
      <c r="A419" s="1" t="s">
        <v>1135</v>
      </c>
      <c r="B419" s="1" t="s">
        <v>2193</v>
      </c>
      <c r="C419" s="1" t="s">
        <v>2975</v>
      </c>
      <c r="D419" s="1" t="s">
        <v>2978</v>
      </c>
      <c r="E419" s="1" t="s">
        <v>2976</v>
      </c>
      <c r="F419" s="1" t="s">
        <v>2977</v>
      </c>
    </row>
    <row r="420" spans="1:6" x14ac:dyDescent="0.15">
      <c r="A420" s="1" t="s">
        <v>1136</v>
      </c>
      <c r="B420" s="1" t="s">
        <v>2194</v>
      </c>
      <c r="C420" s="1" t="s">
        <v>2975</v>
      </c>
      <c r="D420" s="1" t="s">
        <v>2978</v>
      </c>
      <c r="E420" s="1" t="s">
        <v>2976</v>
      </c>
      <c r="F420" s="1" t="s">
        <v>2977</v>
      </c>
    </row>
    <row r="421" spans="1:6" x14ac:dyDescent="0.15">
      <c r="A421" s="1" t="s">
        <v>1137</v>
      </c>
      <c r="B421" s="1" t="s">
        <v>2195</v>
      </c>
      <c r="C421" s="1" t="s">
        <v>2975</v>
      </c>
      <c r="D421" s="1" t="s">
        <v>2978</v>
      </c>
      <c r="E421" s="1" t="s">
        <v>2976</v>
      </c>
      <c r="F421" s="1" t="s">
        <v>2977</v>
      </c>
    </row>
    <row r="422" spans="1:6" x14ac:dyDescent="0.15">
      <c r="A422" s="1" t="s">
        <v>4215</v>
      </c>
      <c r="B422" s="1" t="s">
        <v>4216</v>
      </c>
      <c r="C422" s="1" t="s">
        <v>2975</v>
      </c>
      <c r="D422" s="1" t="s">
        <v>2978</v>
      </c>
      <c r="E422" s="1" t="s">
        <v>2976</v>
      </c>
      <c r="F422" s="1" t="s">
        <v>2977</v>
      </c>
    </row>
    <row r="423" spans="1:6" x14ac:dyDescent="0.15">
      <c r="A423" s="1" t="s">
        <v>1138</v>
      </c>
      <c r="B423" s="1" t="s">
        <v>2196</v>
      </c>
      <c r="C423" s="1" t="s">
        <v>2975</v>
      </c>
      <c r="D423" s="1" t="s">
        <v>2979</v>
      </c>
      <c r="E423" s="1" t="s">
        <v>2976</v>
      </c>
      <c r="F423" s="1" t="s">
        <v>2977</v>
      </c>
    </row>
    <row r="424" spans="1:6" x14ac:dyDescent="0.15">
      <c r="A424" s="1" t="s">
        <v>1139</v>
      </c>
      <c r="B424" s="1" t="s">
        <v>2197</v>
      </c>
      <c r="C424" s="1" t="s">
        <v>2975</v>
      </c>
      <c r="D424" s="1" t="s">
        <v>2978</v>
      </c>
      <c r="E424" s="1" t="s">
        <v>2976</v>
      </c>
      <c r="F424" s="1" t="s">
        <v>2977</v>
      </c>
    </row>
    <row r="425" spans="1:6" x14ac:dyDescent="0.15">
      <c r="A425" s="1" t="s">
        <v>1140</v>
      </c>
      <c r="B425" s="1" t="s">
        <v>2198</v>
      </c>
      <c r="C425" s="1" t="s">
        <v>2975</v>
      </c>
      <c r="D425" s="1" t="s">
        <v>2978</v>
      </c>
      <c r="E425" s="1" t="s">
        <v>2976</v>
      </c>
      <c r="F425" s="1" t="s">
        <v>2977</v>
      </c>
    </row>
    <row r="426" spans="1:6" x14ac:dyDescent="0.15">
      <c r="A426" s="1" t="s">
        <v>1141</v>
      </c>
      <c r="B426" s="1" t="s">
        <v>2199</v>
      </c>
      <c r="C426" s="1" t="s">
        <v>2975</v>
      </c>
      <c r="D426" s="1" t="s">
        <v>2978</v>
      </c>
      <c r="E426" s="1" t="s">
        <v>2976</v>
      </c>
      <c r="F426" s="1" t="s">
        <v>2977</v>
      </c>
    </row>
    <row r="427" spans="1:6" x14ac:dyDescent="0.15">
      <c r="A427" s="1" t="s">
        <v>1142</v>
      </c>
      <c r="B427" s="1" t="s">
        <v>2200</v>
      </c>
      <c r="C427" s="1" t="s">
        <v>2975</v>
      </c>
      <c r="D427" s="1" t="s">
        <v>2978</v>
      </c>
      <c r="E427" s="1" t="s">
        <v>2976</v>
      </c>
      <c r="F427" s="1" t="s">
        <v>2977</v>
      </c>
    </row>
    <row r="428" spans="1:6" x14ac:dyDescent="0.15">
      <c r="A428" s="1" t="s">
        <v>1143</v>
      </c>
      <c r="B428" s="1" t="s">
        <v>2201</v>
      </c>
      <c r="C428" s="1" t="s">
        <v>2975</v>
      </c>
      <c r="D428" s="1" t="s">
        <v>2978</v>
      </c>
      <c r="E428" s="1" t="s">
        <v>2976</v>
      </c>
      <c r="F428" s="1" t="s">
        <v>2977</v>
      </c>
    </row>
    <row r="429" spans="1:6" x14ac:dyDescent="0.15">
      <c r="A429" s="1" t="s">
        <v>4217</v>
      </c>
      <c r="B429" s="1" t="s">
        <v>4218</v>
      </c>
      <c r="C429" s="1" t="s">
        <v>2975</v>
      </c>
      <c r="D429" s="1" t="s">
        <v>2978</v>
      </c>
      <c r="E429" s="1" t="s">
        <v>2976</v>
      </c>
      <c r="F429" s="1" t="s">
        <v>2977</v>
      </c>
    </row>
    <row r="430" spans="1:6" x14ac:dyDescent="0.15">
      <c r="A430" s="1" t="s">
        <v>1144</v>
      </c>
      <c r="B430" s="1" t="s">
        <v>2202</v>
      </c>
      <c r="C430" s="1" t="s">
        <v>2975</v>
      </c>
      <c r="D430" s="1" t="s">
        <v>2978</v>
      </c>
      <c r="E430" s="1" t="s">
        <v>2976</v>
      </c>
      <c r="F430" s="1" t="s">
        <v>2977</v>
      </c>
    </row>
    <row r="431" spans="1:6" x14ac:dyDescent="0.15">
      <c r="A431" s="1" t="s">
        <v>3428</v>
      </c>
      <c r="B431" s="1" t="s">
        <v>3429</v>
      </c>
      <c r="C431" s="1" t="s">
        <v>2975</v>
      </c>
      <c r="D431" s="1" t="s">
        <v>2978</v>
      </c>
      <c r="E431" s="1" t="s">
        <v>2976</v>
      </c>
      <c r="F431" s="1" t="s">
        <v>2977</v>
      </c>
    </row>
    <row r="432" spans="1:6" x14ac:dyDescent="0.15">
      <c r="A432" s="1" t="s">
        <v>1145</v>
      </c>
      <c r="B432" s="1" t="s">
        <v>2203</v>
      </c>
      <c r="C432" s="1" t="s">
        <v>2975</v>
      </c>
      <c r="D432" s="1" t="s">
        <v>2978</v>
      </c>
      <c r="E432" s="1" t="s">
        <v>2976</v>
      </c>
      <c r="F432" s="1" t="s">
        <v>2977</v>
      </c>
    </row>
    <row r="433" spans="1:6" x14ac:dyDescent="0.15">
      <c r="A433" s="1" t="s">
        <v>1146</v>
      </c>
      <c r="B433" s="1" t="s">
        <v>2204</v>
      </c>
      <c r="C433" s="1" t="s">
        <v>2975</v>
      </c>
      <c r="D433" s="1" t="s">
        <v>2978</v>
      </c>
      <c r="E433" s="1" t="s">
        <v>2976</v>
      </c>
      <c r="F433" s="1" t="s">
        <v>2977</v>
      </c>
    </row>
    <row r="434" spans="1:6" x14ac:dyDescent="0.15">
      <c r="A434" s="1" t="s">
        <v>1147</v>
      </c>
      <c r="B434" s="1" t="s">
        <v>2205</v>
      </c>
      <c r="C434" s="1" t="s">
        <v>2975</v>
      </c>
      <c r="D434" s="1" t="s">
        <v>2978</v>
      </c>
      <c r="E434" s="1" t="s">
        <v>2976</v>
      </c>
      <c r="F434" s="1" t="s">
        <v>2977</v>
      </c>
    </row>
    <row r="435" spans="1:6" x14ac:dyDescent="0.15">
      <c r="A435" s="1" t="s">
        <v>1148</v>
      </c>
      <c r="B435" s="1" t="s">
        <v>2206</v>
      </c>
      <c r="C435" s="1" t="s">
        <v>2975</v>
      </c>
      <c r="D435" s="1" t="s">
        <v>2979</v>
      </c>
      <c r="E435" s="1" t="s">
        <v>2976</v>
      </c>
      <c r="F435" s="1" t="s">
        <v>2977</v>
      </c>
    </row>
    <row r="436" spans="1:6" x14ac:dyDescent="0.15">
      <c r="A436" s="1" t="s">
        <v>4219</v>
      </c>
      <c r="B436" s="1" t="s">
        <v>4220</v>
      </c>
      <c r="C436" s="1" t="s">
        <v>2975</v>
      </c>
      <c r="D436" s="1" t="s">
        <v>2978</v>
      </c>
      <c r="E436" s="1" t="s">
        <v>2976</v>
      </c>
      <c r="F436" s="1" t="s">
        <v>2977</v>
      </c>
    </row>
    <row r="437" spans="1:6" x14ac:dyDescent="0.15">
      <c r="A437" s="1" t="s">
        <v>1149</v>
      </c>
      <c r="B437" s="1" t="s">
        <v>2207</v>
      </c>
      <c r="C437" s="1" t="s">
        <v>2975</v>
      </c>
      <c r="D437" s="1" t="s">
        <v>2978</v>
      </c>
      <c r="E437" s="1" t="s">
        <v>2976</v>
      </c>
      <c r="F437" s="1" t="s">
        <v>2977</v>
      </c>
    </row>
    <row r="438" spans="1:6" x14ac:dyDescent="0.15">
      <c r="A438" s="1" t="s">
        <v>1150</v>
      </c>
      <c r="B438" s="1" t="s">
        <v>2208</v>
      </c>
      <c r="C438" s="1" t="s">
        <v>2975</v>
      </c>
      <c r="D438" s="1" t="s">
        <v>2978</v>
      </c>
      <c r="E438" s="1" t="s">
        <v>2976</v>
      </c>
      <c r="F438" s="1" t="s">
        <v>2977</v>
      </c>
    </row>
    <row r="439" spans="1:6" x14ac:dyDescent="0.15">
      <c r="A439" s="1" t="s">
        <v>3432</v>
      </c>
      <c r="B439" s="1" t="s">
        <v>3433</v>
      </c>
      <c r="C439" s="1" t="s">
        <v>2975</v>
      </c>
      <c r="D439" s="1" t="s">
        <v>2978</v>
      </c>
      <c r="E439" s="1" t="s">
        <v>2976</v>
      </c>
      <c r="F439" s="1" t="s">
        <v>2977</v>
      </c>
    </row>
    <row r="440" spans="1:6" x14ac:dyDescent="0.15">
      <c r="A440" s="1" t="s">
        <v>3436</v>
      </c>
      <c r="B440" s="1" t="s">
        <v>3437</v>
      </c>
      <c r="C440" s="1" t="s">
        <v>2975</v>
      </c>
      <c r="D440" s="1" t="s">
        <v>2978</v>
      </c>
      <c r="E440" s="1" t="s">
        <v>2976</v>
      </c>
      <c r="F440" s="1" t="s">
        <v>2977</v>
      </c>
    </row>
    <row r="441" spans="1:6" x14ac:dyDescent="0.15">
      <c r="A441" s="1" t="s">
        <v>1151</v>
      </c>
      <c r="B441" s="1" t="s">
        <v>2209</v>
      </c>
      <c r="C441" s="1" t="s">
        <v>2975</v>
      </c>
      <c r="D441" s="1" t="s">
        <v>2978</v>
      </c>
      <c r="E441" s="1" t="s">
        <v>2976</v>
      </c>
      <c r="F441" s="1" t="s">
        <v>2977</v>
      </c>
    </row>
    <row r="442" spans="1:6" x14ac:dyDescent="0.15">
      <c r="A442" s="1" t="s">
        <v>1634</v>
      </c>
      <c r="B442" s="1" t="s">
        <v>2706</v>
      </c>
      <c r="C442" s="1" t="s">
        <v>2975</v>
      </c>
      <c r="D442" s="1" t="s">
        <v>2978</v>
      </c>
      <c r="E442" s="1" t="s">
        <v>2976</v>
      </c>
      <c r="F442" s="1" t="s">
        <v>2977</v>
      </c>
    </row>
    <row r="443" spans="1:6" x14ac:dyDescent="0.15">
      <c r="A443" s="1" t="s">
        <v>5371</v>
      </c>
      <c r="B443" s="1" t="s">
        <v>5372</v>
      </c>
      <c r="C443" s="1" t="s">
        <v>2975</v>
      </c>
      <c r="D443" s="1" t="s">
        <v>2978</v>
      </c>
      <c r="E443" s="1" t="s">
        <v>2976</v>
      </c>
      <c r="F443" s="1" t="s">
        <v>2977</v>
      </c>
    </row>
    <row r="444" spans="1:6" x14ac:dyDescent="0.15">
      <c r="A444" s="1" t="s">
        <v>3442</v>
      </c>
      <c r="B444" s="1" t="s">
        <v>3443</v>
      </c>
      <c r="C444" s="1" t="s">
        <v>2975</v>
      </c>
      <c r="D444" s="1" t="s">
        <v>2979</v>
      </c>
      <c r="E444" s="1" t="s">
        <v>2976</v>
      </c>
      <c r="F444" s="1" t="s">
        <v>2977</v>
      </c>
    </row>
    <row r="445" spans="1:6" x14ac:dyDescent="0.15">
      <c r="A445" s="1" t="s">
        <v>1152</v>
      </c>
      <c r="B445" s="1" t="s">
        <v>2210</v>
      </c>
      <c r="C445" s="1" t="s">
        <v>2975</v>
      </c>
      <c r="D445" s="1" t="s">
        <v>2978</v>
      </c>
      <c r="E445" s="1" t="s">
        <v>2976</v>
      </c>
      <c r="F445" s="1" t="s">
        <v>2977</v>
      </c>
    </row>
    <row r="446" spans="1:6" x14ac:dyDescent="0.15">
      <c r="A446" s="1" t="s">
        <v>1635</v>
      </c>
      <c r="B446" s="1" t="s">
        <v>2707</v>
      </c>
      <c r="C446" s="1" t="s">
        <v>2975</v>
      </c>
      <c r="D446" s="1" t="s">
        <v>2978</v>
      </c>
      <c r="E446" s="1" t="s">
        <v>2976</v>
      </c>
      <c r="F446" s="1" t="s">
        <v>2977</v>
      </c>
    </row>
    <row r="447" spans="1:6" x14ac:dyDescent="0.15">
      <c r="A447" s="1" t="s">
        <v>1153</v>
      </c>
      <c r="B447" s="1" t="s">
        <v>2211</v>
      </c>
      <c r="C447" s="1" t="s">
        <v>2975</v>
      </c>
      <c r="D447" s="1" t="s">
        <v>2978</v>
      </c>
      <c r="E447" s="1" t="s">
        <v>2976</v>
      </c>
      <c r="F447" s="1" t="s">
        <v>2977</v>
      </c>
    </row>
    <row r="448" spans="1:6" x14ac:dyDescent="0.15">
      <c r="A448" s="1" t="s">
        <v>4221</v>
      </c>
      <c r="B448" s="1" t="s">
        <v>4222</v>
      </c>
      <c r="C448" s="1" t="s">
        <v>2975</v>
      </c>
      <c r="D448" s="1" t="s">
        <v>2979</v>
      </c>
      <c r="E448" s="1" t="s">
        <v>2976</v>
      </c>
      <c r="F448" s="1" t="s">
        <v>2977</v>
      </c>
    </row>
    <row r="449" spans="1:6" x14ac:dyDescent="0.15">
      <c r="A449" s="1" t="s">
        <v>3444</v>
      </c>
      <c r="B449" s="1" t="s">
        <v>3445</v>
      </c>
      <c r="C449" s="1" t="s">
        <v>2975</v>
      </c>
      <c r="D449" s="1" t="s">
        <v>2978</v>
      </c>
      <c r="E449" s="1" t="s">
        <v>2976</v>
      </c>
      <c r="F449" s="1" t="s">
        <v>2977</v>
      </c>
    </row>
    <row r="450" spans="1:6" x14ac:dyDescent="0.15">
      <c r="A450" s="1" t="s">
        <v>5397</v>
      </c>
      <c r="B450" s="1" t="s">
        <v>5398</v>
      </c>
      <c r="C450" s="1" t="s">
        <v>2975</v>
      </c>
      <c r="D450" s="1" t="s">
        <v>2978</v>
      </c>
      <c r="E450" s="1" t="s">
        <v>2976</v>
      </c>
      <c r="F450" s="1" t="s">
        <v>2977</v>
      </c>
    </row>
    <row r="451" spans="1:6" x14ac:dyDescent="0.15">
      <c r="A451" s="1" t="s">
        <v>1154</v>
      </c>
      <c r="B451" s="1" t="s">
        <v>2212</v>
      </c>
      <c r="C451" s="1" t="s">
        <v>2975</v>
      </c>
      <c r="D451" s="1" t="s">
        <v>2978</v>
      </c>
      <c r="E451" s="1" t="s">
        <v>2976</v>
      </c>
      <c r="F451" s="1" t="s">
        <v>2977</v>
      </c>
    </row>
    <row r="452" spans="1:6" x14ac:dyDescent="0.15">
      <c r="A452" s="1" t="s">
        <v>4223</v>
      </c>
      <c r="B452" s="1" t="s">
        <v>3448</v>
      </c>
      <c r="C452" s="1" t="s">
        <v>2975</v>
      </c>
      <c r="D452" s="1" t="s">
        <v>2978</v>
      </c>
      <c r="E452" s="1" t="s">
        <v>2976</v>
      </c>
      <c r="F452" s="1" t="s">
        <v>2977</v>
      </c>
    </row>
    <row r="453" spans="1:6" x14ac:dyDescent="0.15">
      <c r="A453" s="1" t="s">
        <v>1155</v>
      </c>
      <c r="B453" s="1" t="s">
        <v>2213</v>
      </c>
      <c r="C453" s="1" t="s">
        <v>2975</v>
      </c>
      <c r="D453" s="1" t="s">
        <v>2978</v>
      </c>
      <c r="E453" s="1" t="s">
        <v>2976</v>
      </c>
      <c r="F453" s="1" t="s">
        <v>2977</v>
      </c>
    </row>
    <row r="454" spans="1:6" x14ac:dyDescent="0.15">
      <c r="A454" s="1" t="s">
        <v>4224</v>
      </c>
      <c r="B454" s="1" t="s">
        <v>4225</v>
      </c>
      <c r="C454" s="1" t="s">
        <v>2975</v>
      </c>
      <c r="D454" s="1" t="s">
        <v>2978</v>
      </c>
      <c r="E454" s="1" t="s">
        <v>2976</v>
      </c>
      <c r="F454" s="1" t="s">
        <v>2977</v>
      </c>
    </row>
    <row r="455" spans="1:6" x14ac:dyDescent="0.15">
      <c r="A455" s="1" t="s">
        <v>1156</v>
      </c>
      <c r="B455" s="1" t="s">
        <v>2214</v>
      </c>
      <c r="C455" s="1" t="s">
        <v>2975</v>
      </c>
      <c r="D455" s="1" t="s">
        <v>2978</v>
      </c>
      <c r="E455" s="1" t="s">
        <v>2976</v>
      </c>
      <c r="F455" s="1" t="s">
        <v>2977</v>
      </c>
    </row>
    <row r="456" spans="1:6" x14ac:dyDescent="0.15">
      <c r="A456" s="1" t="s">
        <v>3453</v>
      </c>
      <c r="B456" s="1" t="s">
        <v>3454</v>
      </c>
      <c r="C456" s="1" t="s">
        <v>2975</v>
      </c>
      <c r="D456" s="1" t="s">
        <v>2978</v>
      </c>
      <c r="E456" s="1" t="s">
        <v>2976</v>
      </c>
      <c r="F456" s="1" t="s">
        <v>2977</v>
      </c>
    </row>
    <row r="457" spans="1:6" x14ac:dyDescent="0.15">
      <c r="A457" s="1" t="s">
        <v>1157</v>
      </c>
      <c r="B457" s="1" t="s">
        <v>2215</v>
      </c>
      <c r="C457" s="1" t="s">
        <v>2975</v>
      </c>
      <c r="D457" s="1" t="s">
        <v>2979</v>
      </c>
      <c r="E457" s="1" t="s">
        <v>2976</v>
      </c>
      <c r="F457" s="1" t="s">
        <v>2977</v>
      </c>
    </row>
    <row r="458" spans="1:6" x14ac:dyDescent="0.15">
      <c r="A458" s="1" t="s">
        <v>1158</v>
      </c>
      <c r="B458" s="1" t="s">
        <v>2216</v>
      </c>
      <c r="C458" s="1" t="s">
        <v>2975</v>
      </c>
      <c r="D458" s="1" t="s">
        <v>2978</v>
      </c>
      <c r="E458" s="1" t="s">
        <v>2976</v>
      </c>
      <c r="F458" s="1" t="s">
        <v>2977</v>
      </c>
    </row>
    <row r="459" spans="1:6" x14ac:dyDescent="0.15">
      <c r="A459" s="1" t="s">
        <v>1159</v>
      </c>
      <c r="B459" s="1" t="s">
        <v>2217</v>
      </c>
      <c r="C459" s="1" t="s">
        <v>2975</v>
      </c>
      <c r="D459" s="1" t="s">
        <v>2978</v>
      </c>
      <c r="E459" s="1" t="s">
        <v>2976</v>
      </c>
      <c r="F459" s="1" t="s">
        <v>2977</v>
      </c>
    </row>
    <row r="460" spans="1:6" x14ac:dyDescent="0.15">
      <c r="A460" s="1" t="s">
        <v>1160</v>
      </c>
      <c r="B460" s="1" t="s">
        <v>2218</v>
      </c>
      <c r="C460" s="1" t="s">
        <v>2975</v>
      </c>
      <c r="D460" s="1" t="s">
        <v>2978</v>
      </c>
      <c r="E460" s="1" t="s">
        <v>2976</v>
      </c>
      <c r="F460" s="1" t="s">
        <v>2977</v>
      </c>
    </row>
    <row r="461" spans="1:6" x14ac:dyDescent="0.15">
      <c r="A461" s="1" t="s">
        <v>1161</v>
      </c>
      <c r="B461" s="1" t="s">
        <v>2219</v>
      </c>
      <c r="C461" s="1" t="s">
        <v>2975</v>
      </c>
      <c r="D461" s="1" t="s">
        <v>2978</v>
      </c>
      <c r="E461" s="1" t="s">
        <v>2976</v>
      </c>
      <c r="F461" s="1" t="s">
        <v>2977</v>
      </c>
    </row>
    <row r="462" spans="1:6" x14ac:dyDescent="0.15">
      <c r="A462" s="1" t="s">
        <v>1162</v>
      </c>
      <c r="B462" s="1" t="s">
        <v>2220</v>
      </c>
      <c r="C462" s="1" t="s">
        <v>2975</v>
      </c>
      <c r="D462" s="1" t="s">
        <v>2978</v>
      </c>
      <c r="E462" s="1" t="s">
        <v>2976</v>
      </c>
      <c r="F462" s="1" t="s">
        <v>2977</v>
      </c>
    </row>
    <row r="463" spans="1:6" x14ac:dyDescent="0.15">
      <c r="A463" s="1" t="s">
        <v>1163</v>
      </c>
      <c r="B463" s="1" t="s">
        <v>2221</v>
      </c>
      <c r="C463" s="1" t="s">
        <v>2975</v>
      </c>
      <c r="D463" s="1" t="s">
        <v>2978</v>
      </c>
      <c r="E463" s="1" t="s">
        <v>2976</v>
      </c>
      <c r="F463" s="1" t="s">
        <v>2977</v>
      </c>
    </row>
    <row r="464" spans="1:6" x14ac:dyDescent="0.15">
      <c r="A464" s="1" t="s">
        <v>1164</v>
      </c>
      <c r="B464" s="1" t="s">
        <v>2222</v>
      </c>
      <c r="C464" s="1" t="s">
        <v>2975</v>
      </c>
      <c r="D464" s="1" t="s">
        <v>2978</v>
      </c>
      <c r="E464" s="1" t="s">
        <v>2976</v>
      </c>
      <c r="F464" s="1" t="s">
        <v>2977</v>
      </c>
    </row>
    <row r="465" spans="1:6" x14ac:dyDescent="0.15">
      <c r="A465" s="1" t="s">
        <v>1165</v>
      </c>
      <c r="B465" s="1" t="s">
        <v>2223</v>
      </c>
      <c r="C465" s="1" t="s">
        <v>2975</v>
      </c>
      <c r="D465" s="1" t="s">
        <v>2978</v>
      </c>
      <c r="E465" s="1" t="s">
        <v>2976</v>
      </c>
      <c r="F465" s="1" t="s">
        <v>2977</v>
      </c>
    </row>
    <row r="466" spans="1:6" x14ac:dyDescent="0.15">
      <c r="A466" s="1" t="s">
        <v>1166</v>
      </c>
      <c r="B466" s="1" t="s">
        <v>2224</v>
      </c>
      <c r="C466" s="1" t="s">
        <v>2975</v>
      </c>
      <c r="D466" s="1" t="s">
        <v>2978</v>
      </c>
      <c r="E466" s="1" t="s">
        <v>2976</v>
      </c>
      <c r="F466" s="1" t="s">
        <v>2977</v>
      </c>
    </row>
    <row r="467" spans="1:6" x14ac:dyDescent="0.15">
      <c r="A467" s="1" t="s">
        <v>1167</v>
      </c>
      <c r="B467" s="1" t="s">
        <v>2225</v>
      </c>
      <c r="C467" s="1" t="s">
        <v>2975</v>
      </c>
      <c r="D467" s="1" t="s">
        <v>2978</v>
      </c>
      <c r="E467" s="1" t="s">
        <v>2976</v>
      </c>
      <c r="F467" s="1" t="s">
        <v>2977</v>
      </c>
    </row>
    <row r="468" spans="1:6" x14ac:dyDescent="0.15">
      <c r="A468" s="1" t="s">
        <v>1168</v>
      </c>
      <c r="B468" s="1" t="s">
        <v>2226</v>
      </c>
      <c r="C468" s="1" t="s">
        <v>2975</v>
      </c>
      <c r="D468" s="1" t="s">
        <v>2978</v>
      </c>
      <c r="E468" s="1" t="s">
        <v>2976</v>
      </c>
      <c r="F468" s="1" t="s">
        <v>2977</v>
      </c>
    </row>
    <row r="469" spans="1:6" x14ac:dyDescent="0.15">
      <c r="A469" s="1" t="s">
        <v>1169</v>
      </c>
      <c r="B469" s="1" t="s">
        <v>2227</v>
      </c>
      <c r="C469" s="1" t="s">
        <v>2975</v>
      </c>
      <c r="D469" s="1" t="s">
        <v>2978</v>
      </c>
      <c r="E469" s="1" t="s">
        <v>2976</v>
      </c>
      <c r="F469" s="1" t="s">
        <v>2977</v>
      </c>
    </row>
    <row r="470" spans="1:6" x14ac:dyDescent="0.15">
      <c r="A470" s="1" t="s">
        <v>1170</v>
      </c>
      <c r="B470" s="1" t="s">
        <v>2228</v>
      </c>
      <c r="C470" s="1" t="s">
        <v>2975</v>
      </c>
      <c r="D470" s="1" t="s">
        <v>2978</v>
      </c>
      <c r="E470" s="1" t="s">
        <v>2976</v>
      </c>
      <c r="F470" s="1" t="s">
        <v>2977</v>
      </c>
    </row>
    <row r="471" spans="1:6" x14ac:dyDescent="0.15">
      <c r="A471" s="1" t="s">
        <v>1171</v>
      </c>
      <c r="B471" s="1" t="s">
        <v>2229</v>
      </c>
      <c r="C471" s="1" t="s">
        <v>2975</v>
      </c>
      <c r="D471" s="1" t="s">
        <v>2978</v>
      </c>
      <c r="E471" s="1" t="s">
        <v>2976</v>
      </c>
      <c r="F471" s="1" t="s">
        <v>2977</v>
      </c>
    </row>
    <row r="472" spans="1:6" x14ac:dyDescent="0.15">
      <c r="A472" s="1" t="s">
        <v>1172</v>
      </c>
      <c r="B472" s="1" t="s">
        <v>2230</v>
      </c>
      <c r="C472" s="1" t="s">
        <v>2975</v>
      </c>
      <c r="D472" s="1" t="s">
        <v>2978</v>
      </c>
      <c r="E472" s="1" t="s">
        <v>2976</v>
      </c>
      <c r="F472" s="1" t="s">
        <v>2977</v>
      </c>
    </row>
    <row r="473" spans="1:6" x14ac:dyDescent="0.15">
      <c r="A473" s="1" t="s">
        <v>1173</v>
      </c>
      <c r="B473" s="1" t="s">
        <v>2231</v>
      </c>
      <c r="C473" s="1" t="s">
        <v>2975</v>
      </c>
      <c r="D473" s="1" t="s">
        <v>2978</v>
      </c>
      <c r="E473" s="1" t="s">
        <v>2976</v>
      </c>
      <c r="F473" s="1" t="s">
        <v>2977</v>
      </c>
    </row>
    <row r="474" spans="1:6" x14ac:dyDescent="0.15">
      <c r="A474" s="1" t="s">
        <v>1174</v>
      </c>
      <c r="B474" s="1" t="s">
        <v>2232</v>
      </c>
      <c r="C474" s="1" t="s">
        <v>2975</v>
      </c>
      <c r="D474" s="1" t="s">
        <v>2978</v>
      </c>
      <c r="E474" s="1" t="s">
        <v>2976</v>
      </c>
      <c r="F474" s="1" t="s">
        <v>2977</v>
      </c>
    </row>
    <row r="475" spans="1:6" x14ac:dyDescent="0.15">
      <c r="A475" s="1" t="s">
        <v>4226</v>
      </c>
      <c r="B475" s="1" t="s">
        <v>4227</v>
      </c>
      <c r="C475" s="1" t="s">
        <v>2975</v>
      </c>
      <c r="D475" s="1" t="s">
        <v>2978</v>
      </c>
      <c r="E475" s="1" t="s">
        <v>2976</v>
      </c>
      <c r="F475" s="1" t="s">
        <v>2977</v>
      </c>
    </row>
    <row r="476" spans="1:6" x14ac:dyDescent="0.15">
      <c r="A476" s="1" t="s">
        <v>1175</v>
      </c>
      <c r="B476" s="1" t="s">
        <v>2233</v>
      </c>
      <c r="C476" s="1" t="s">
        <v>2975</v>
      </c>
      <c r="D476" s="1" t="s">
        <v>2978</v>
      </c>
      <c r="E476" s="1" t="s">
        <v>2976</v>
      </c>
      <c r="F476" s="1" t="s">
        <v>2977</v>
      </c>
    </row>
    <row r="477" spans="1:6" x14ac:dyDescent="0.15">
      <c r="A477" s="1" t="s">
        <v>4228</v>
      </c>
      <c r="B477" s="1" t="s">
        <v>4229</v>
      </c>
      <c r="C477" s="1" t="s">
        <v>2975</v>
      </c>
      <c r="D477" s="1" t="s">
        <v>2978</v>
      </c>
      <c r="E477" s="1" t="s">
        <v>2976</v>
      </c>
      <c r="F477" s="1" t="s">
        <v>2977</v>
      </c>
    </row>
    <row r="478" spans="1:6" x14ac:dyDescent="0.15">
      <c r="A478" s="1" t="s">
        <v>4230</v>
      </c>
      <c r="B478" s="1" t="s">
        <v>4231</v>
      </c>
      <c r="C478" s="1" t="s">
        <v>2975</v>
      </c>
      <c r="D478" s="1" t="s">
        <v>2978</v>
      </c>
      <c r="E478" s="1" t="s">
        <v>2976</v>
      </c>
      <c r="F478" s="1" t="s">
        <v>2977</v>
      </c>
    </row>
    <row r="479" spans="1:6" x14ac:dyDescent="0.15">
      <c r="A479" s="1" t="s">
        <v>3093</v>
      </c>
      <c r="B479" s="1" t="s">
        <v>2234</v>
      </c>
      <c r="C479" s="1" t="s">
        <v>2975</v>
      </c>
      <c r="D479" s="1" t="s">
        <v>2978</v>
      </c>
      <c r="E479" s="1" t="s">
        <v>2976</v>
      </c>
      <c r="F479" s="1" t="s">
        <v>2977</v>
      </c>
    </row>
    <row r="480" spans="1:6" x14ac:dyDescent="0.15">
      <c r="A480" s="1" t="s">
        <v>1656</v>
      </c>
      <c r="B480" s="1" t="s">
        <v>2729</v>
      </c>
      <c r="C480" s="1" t="s">
        <v>2975</v>
      </c>
      <c r="D480" s="1" t="s">
        <v>2978</v>
      </c>
      <c r="E480" s="1" t="s">
        <v>2976</v>
      </c>
      <c r="F480" s="1" t="s">
        <v>2977</v>
      </c>
    </row>
    <row r="481" spans="1:6" x14ac:dyDescent="0.15">
      <c r="A481" s="1" t="s">
        <v>1176</v>
      </c>
      <c r="B481" s="1" t="s">
        <v>2235</v>
      </c>
      <c r="C481" s="1" t="s">
        <v>2975</v>
      </c>
      <c r="D481" s="1" t="s">
        <v>2978</v>
      </c>
      <c r="E481" s="1" t="s">
        <v>2976</v>
      </c>
      <c r="F481" s="1" t="s">
        <v>2977</v>
      </c>
    </row>
    <row r="482" spans="1:6" x14ac:dyDescent="0.15">
      <c r="A482" s="1" t="s">
        <v>1177</v>
      </c>
      <c r="B482" s="1" t="s">
        <v>2236</v>
      </c>
      <c r="C482" s="1" t="s">
        <v>2975</v>
      </c>
      <c r="D482" s="1" t="s">
        <v>2978</v>
      </c>
      <c r="E482" s="1" t="s">
        <v>2976</v>
      </c>
      <c r="F482" s="1" t="s">
        <v>2977</v>
      </c>
    </row>
    <row r="483" spans="1:6" x14ac:dyDescent="0.15">
      <c r="A483" s="1" t="s">
        <v>1659</v>
      </c>
      <c r="B483" s="1" t="s">
        <v>2733</v>
      </c>
      <c r="C483" s="1" t="s">
        <v>2975</v>
      </c>
      <c r="D483" s="1" t="s">
        <v>2979</v>
      </c>
      <c r="E483" s="1" t="s">
        <v>2976</v>
      </c>
      <c r="F483" s="1" t="s">
        <v>2977</v>
      </c>
    </row>
    <row r="484" spans="1:6" x14ac:dyDescent="0.15">
      <c r="A484" s="1" t="s">
        <v>1178</v>
      </c>
      <c r="B484" s="1" t="s">
        <v>2237</v>
      </c>
      <c r="C484" s="1" t="s">
        <v>2975</v>
      </c>
      <c r="D484" s="1" t="s">
        <v>2978</v>
      </c>
      <c r="E484" s="1" t="s">
        <v>2976</v>
      </c>
      <c r="F484" s="1" t="s">
        <v>2977</v>
      </c>
    </row>
    <row r="485" spans="1:6" x14ac:dyDescent="0.15">
      <c r="A485" s="1" t="s">
        <v>1179</v>
      </c>
      <c r="B485" s="1" t="s">
        <v>2238</v>
      </c>
      <c r="C485" s="1" t="s">
        <v>2975</v>
      </c>
      <c r="D485" s="1" t="s">
        <v>2978</v>
      </c>
      <c r="E485" s="1" t="s">
        <v>2976</v>
      </c>
      <c r="F485" s="1" t="s">
        <v>2977</v>
      </c>
    </row>
    <row r="486" spans="1:6" x14ac:dyDescent="0.15">
      <c r="A486" s="1" t="s">
        <v>1180</v>
      </c>
      <c r="B486" s="1" t="s">
        <v>2239</v>
      </c>
      <c r="C486" s="1" t="s">
        <v>2975</v>
      </c>
      <c r="D486" s="1" t="s">
        <v>2978</v>
      </c>
      <c r="E486" s="1" t="s">
        <v>2976</v>
      </c>
      <c r="F486" s="1" t="s">
        <v>2977</v>
      </c>
    </row>
    <row r="487" spans="1:6" x14ac:dyDescent="0.15">
      <c r="A487" s="1" t="s">
        <v>1181</v>
      </c>
      <c r="B487" s="1" t="s">
        <v>2240</v>
      </c>
      <c r="C487" s="1" t="s">
        <v>2975</v>
      </c>
      <c r="D487" s="1" t="s">
        <v>2978</v>
      </c>
      <c r="E487" s="1" t="s">
        <v>2976</v>
      </c>
      <c r="F487" s="1" t="s">
        <v>2977</v>
      </c>
    </row>
    <row r="488" spans="1:6" x14ac:dyDescent="0.15">
      <c r="A488" s="1" t="s">
        <v>1182</v>
      </c>
      <c r="B488" s="1" t="s">
        <v>2241</v>
      </c>
      <c r="C488" s="1" t="s">
        <v>2975</v>
      </c>
      <c r="D488" s="1" t="s">
        <v>2978</v>
      </c>
      <c r="E488" s="1" t="s">
        <v>2976</v>
      </c>
      <c r="F488" s="1" t="s">
        <v>2977</v>
      </c>
    </row>
    <row r="489" spans="1:6" x14ac:dyDescent="0.15">
      <c r="A489" s="1" t="s">
        <v>1183</v>
      </c>
      <c r="B489" s="1" t="s">
        <v>2242</v>
      </c>
      <c r="C489" s="1" t="s">
        <v>2975</v>
      </c>
      <c r="D489" s="1" t="s">
        <v>2978</v>
      </c>
      <c r="E489" s="1" t="s">
        <v>2976</v>
      </c>
      <c r="F489" s="1" t="s">
        <v>2977</v>
      </c>
    </row>
    <row r="490" spans="1:6" x14ac:dyDescent="0.15">
      <c r="A490" s="1" t="s">
        <v>3478</v>
      </c>
      <c r="B490" s="1" t="s">
        <v>3479</v>
      </c>
      <c r="C490" s="1" t="s">
        <v>2975</v>
      </c>
      <c r="D490" s="1" t="s">
        <v>2978</v>
      </c>
      <c r="E490" s="1" t="s">
        <v>2976</v>
      </c>
      <c r="F490" s="1" t="s">
        <v>2977</v>
      </c>
    </row>
    <row r="491" spans="1:6" x14ac:dyDescent="0.15">
      <c r="A491" s="1" t="s">
        <v>3480</v>
      </c>
      <c r="B491" s="1" t="s">
        <v>3481</v>
      </c>
      <c r="C491" s="1" t="s">
        <v>2975</v>
      </c>
      <c r="D491" s="1" t="s">
        <v>2978</v>
      </c>
      <c r="E491" s="1" t="s">
        <v>2976</v>
      </c>
      <c r="F491" s="1" t="s">
        <v>2977</v>
      </c>
    </row>
    <row r="492" spans="1:6" x14ac:dyDescent="0.15">
      <c r="A492" s="1" t="s">
        <v>3484</v>
      </c>
      <c r="B492" s="1" t="s">
        <v>3485</v>
      </c>
      <c r="C492" s="1" t="s">
        <v>2975</v>
      </c>
      <c r="D492" s="1" t="s">
        <v>2978</v>
      </c>
      <c r="E492" s="1" t="s">
        <v>2976</v>
      </c>
      <c r="F492" s="1" t="s">
        <v>2977</v>
      </c>
    </row>
    <row r="493" spans="1:6" x14ac:dyDescent="0.15">
      <c r="A493" s="1" t="s">
        <v>1184</v>
      </c>
      <c r="B493" s="1" t="s">
        <v>2243</v>
      </c>
      <c r="C493" s="1" t="s">
        <v>2975</v>
      </c>
      <c r="D493" s="1" t="s">
        <v>2978</v>
      </c>
      <c r="E493" s="1" t="s">
        <v>2976</v>
      </c>
      <c r="F493" s="1" t="s">
        <v>2977</v>
      </c>
    </row>
    <row r="494" spans="1:6" x14ac:dyDescent="0.15">
      <c r="A494" s="1" t="s">
        <v>1185</v>
      </c>
      <c r="B494" s="1" t="s">
        <v>2244</v>
      </c>
      <c r="C494" s="1" t="s">
        <v>2975</v>
      </c>
      <c r="D494" s="1" t="s">
        <v>2978</v>
      </c>
      <c r="E494" s="1" t="s">
        <v>2976</v>
      </c>
      <c r="F494" s="1" t="s">
        <v>2977</v>
      </c>
    </row>
    <row r="495" spans="1:6" x14ac:dyDescent="0.15">
      <c r="A495" s="1" t="s">
        <v>3486</v>
      </c>
      <c r="B495" s="1" t="s">
        <v>3487</v>
      </c>
      <c r="C495" s="1" t="s">
        <v>2975</v>
      </c>
      <c r="D495" s="1" t="s">
        <v>2978</v>
      </c>
      <c r="E495" s="1" t="s">
        <v>2976</v>
      </c>
      <c r="F495" s="1" t="s">
        <v>2977</v>
      </c>
    </row>
    <row r="496" spans="1:6" x14ac:dyDescent="0.15">
      <c r="A496" s="1" t="s">
        <v>1186</v>
      </c>
      <c r="B496" s="1" t="s">
        <v>2245</v>
      </c>
      <c r="C496" s="1" t="s">
        <v>2975</v>
      </c>
      <c r="D496" s="1" t="s">
        <v>2978</v>
      </c>
      <c r="E496" s="1" t="s">
        <v>2976</v>
      </c>
      <c r="F496" s="1" t="s">
        <v>2977</v>
      </c>
    </row>
    <row r="497" spans="1:6" x14ac:dyDescent="0.15">
      <c r="A497" s="1" t="s">
        <v>1671</v>
      </c>
      <c r="B497" s="1" t="s">
        <v>2747</v>
      </c>
      <c r="C497" s="1" t="s">
        <v>2975</v>
      </c>
      <c r="D497" s="1" t="s">
        <v>2978</v>
      </c>
      <c r="E497" s="1" t="s">
        <v>2976</v>
      </c>
      <c r="F497" s="1" t="s">
        <v>2977</v>
      </c>
    </row>
    <row r="498" spans="1:6" x14ac:dyDescent="0.15">
      <c r="A498" s="1" t="s">
        <v>1187</v>
      </c>
      <c r="B498" s="1" t="s">
        <v>2246</v>
      </c>
      <c r="C498" s="1" t="s">
        <v>2975</v>
      </c>
      <c r="D498" s="1" t="s">
        <v>2978</v>
      </c>
      <c r="E498" s="1" t="s">
        <v>2976</v>
      </c>
      <c r="F498" s="1" t="s">
        <v>2977</v>
      </c>
    </row>
    <row r="499" spans="1:6" x14ac:dyDescent="0.15">
      <c r="A499" s="1" t="s">
        <v>7080</v>
      </c>
      <c r="B499" s="1" t="s">
        <v>7081</v>
      </c>
      <c r="C499" s="1" t="s">
        <v>2975</v>
      </c>
      <c r="D499" s="1" t="s">
        <v>2978</v>
      </c>
      <c r="E499" s="1" t="s">
        <v>2976</v>
      </c>
      <c r="F499" s="1" t="s">
        <v>2977</v>
      </c>
    </row>
    <row r="500" spans="1:6" x14ac:dyDescent="0.15">
      <c r="A500" s="1" t="s">
        <v>1188</v>
      </c>
      <c r="B500" s="1" t="s">
        <v>2247</v>
      </c>
      <c r="C500" s="1" t="s">
        <v>2975</v>
      </c>
      <c r="D500" s="1" t="s">
        <v>2978</v>
      </c>
      <c r="E500" s="1" t="s">
        <v>2976</v>
      </c>
      <c r="F500" s="1" t="s">
        <v>2977</v>
      </c>
    </row>
    <row r="501" spans="1:6" x14ac:dyDescent="0.15">
      <c r="A501" s="1" t="s">
        <v>1189</v>
      </c>
      <c r="B501" s="1" t="s">
        <v>2248</v>
      </c>
      <c r="C501" s="1" t="s">
        <v>2975</v>
      </c>
      <c r="D501" s="1" t="s">
        <v>2978</v>
      </c>
      <c r="E501" s="1" t="s">
        <v>2976</v>
      </c>
      <c r="F501" s="1" t="s">
        <v>2977</v>
      </c>
    </row>
    <row r="502" spans="1:6" x14ac:dyDescent="0.15">
      <c r="A502" s="1" t="s">
        <v>3494</v>
      </c>
      <c r="B502" s="1" t="s">
        <v>3495</v>
      </c>
      <c r="C502" s="1" t="s">
        <v>2975</v>
      </c>
      <c r="D502" s="1" t="s">
        <v>2978</v>
      </c>
      <c r="E502" s="1" t="s">
        <v>2976</v>
      </c>
      <c r="F502" s="1" t="s">
        <v>2977</v>
      </c>
    </row>
    <row r="503" spans="1:6" x14ac:dyDescent="0.15">
      <c r="A503" s="1" t="s">
        <v>1190</v>
      </c>
      <c r="B503" s="1" t="s">
        <v>2249</v>
      </c>
      <c r="C503" s="1" t="s">
        <v>2975</v>
      </c>
      <c r="D503" s="1" t="s">
        <v>2978</v>
      </c>
      <c r="E503" s="1" t="s">
        <v>2976</v>
      </c>
      <c r="F503" s="1" t="s">
        <v>2977</v>
      </c>
    </row>
    <row r="504" spans="1:6" x14ac:dyDescent="0.15">
      <c r="A504" s="1" t="s">
        <v>1192</v>
      </c>
      <c r="B504" s="1" t="s">
        <v>2250</v>
      </c>
      <c r="C504" s="1" t="s">
        <v>2975</v>
      </c>
      <c r="D504" s="1" t="s">
        <v>2978</v>
      </c>
      <c r="E504" s="1" t="s">
        <v>2976</v>
      </c>
      <c r="F504" s="1" t="s">
        <v>2977</v>
      </c>
    </row>
    <row r="505" spans="1:6" x14ac:dyDescent="0.15">
      <c r="A505" s="1" t="s">
        <v>1193</v>
      </c>
      <c r="B505" s="1" t="s">
        <v>2251</v>
      </c>
      <c r="C505" s="1" t="s">
        <v>2975</v>
      </c>
      <c r="D505" s="1" t="s">
        <v>2978</v>
      </c>
      <c r="E505" s="1" t="s">
        <v>2976</v>
      </c>
      <c r="F505" s="1" t="s">
        <v>2977</v>
      </c>
    </row>
    <row r="506" spans="1:6" x14ac:dyDescent="0.15">
      <c r="A506" s="1" t="s">
        <v>1194</v>
      </c>
      <c r="B506" s="1" t="s">
        <v>2252</v>
      </c>
      <c r="C506" s="1" t="s">
        <v>2975</v>
      </c>
      <c r="D506" s="1" t="s">
        <v>2978</v>
      </c>
      <c r="E506" s="1" t="s">
        <v>2976</v>
      </c>
      <c r="F506" s="1" t="s">
        <v>2977</v>
      </c>
    </row>
    <row r="507" spans="1:6" x14ac:dyDescent="0.15">
      <c r="A507" s="1" t="s">
        <v>1195</v>
      </c>
      <c r="B507" s="1" t="s">
        <v>2253</v>
      </c>
      <c r="C507" s="1" t="s">
        <v>2975</v>
      </c>
      <c r="D507" s="1" t="s">
        <v>2978</v>
      </c>
      <c r="E507" s="1" t="s">
        <v>2976</v>
      </c>
      <c r="F507" s="1" t="s">
        <v>2977</v>
      </c>
    </row>
    <row r="508" spans="1:6" x14ac:dyDescent="0.15">
      <c r="A508" s="1" t="s">
        <v>1196</v>
      </c>
      <c r="B508" s="1" t="s">
        <v>2254</v>
      </c>
      <c r="C508" s="1" t="s">
        <v>2975</v>
      </c>
      <c r="D508" s="1" t="s">
        <v>2978</v>
      </c>
      <c r="E508" s="1" t="s">
        <v>2976</v>
      </c>
      <c r="F508" s="1" t="s">
        <v>2977</v>
      </c>
    </row>
    <row r="509" spans="1:6" x14ac:dyDescent="0.15">
      <c r="A509" s="1" t="s">
        <v>1679</v>
      </c>
      <c r="B509" s="1" t="s">
        <v>2755</v>
      </c>
      <c r="C509" s="1" t="s">
        <v>2975</v>
      </c>
      <c r="D509" s="1" t="s">
        <v>2978</v>
      </c>
      <c r="E509" s="1" t="s">
        <v>2976</v>
      </c>
      <c r="F509" s="1" t="s">
        <v>2977</v>
      </c>
    </row>
    <row r="510" spans="1:6" x14ac:dyDescent="0.15">
      <c r="A510" s="1" t="s">
        <v>5495</v>
      </c>
      <c r="B510" s="1" t="s">
        <v>5496</v>
      </c>
      <c r="C510" s="1" t="s">
        <v>2975</v>
      </c>
      <c r="D510" s="1" t="s">
        <v>2978</v>
      </c>
      <c r="E510" s="1" t="s">
        <v>2976</v>
      </c>
      <c r="F510" s="1" t="s">
        <v>2977</v>
      </c>
    </row>
    <row r="511" spans="1:6" x14ac:dyDescent="0.15">
      <c r="A511" s="1" t="s">
        <v>1197</v>
      </c>
      <c r="B511" s="1" t="s">
        <v>2255</v>
      </c>
      <c r="C511" s="1" t="s">
        <v>2975</v>
      </c>
      <c r="D511" s="1" t="s">
        <v>2978</v>
      </c>
      <c r="E511" s="1" t="s">
        <v>2976</v>
      </c>
      <c r="F511" s="1" t="s">
        <v>2977</v>
      </c>
    </row>
    <row r="512" spans="1:6" x14ac:dyDescent="0.15">
      <c r="A512" s="1" t="s">
        <v>3094</v>
      </c>
      <c r="B512" s="1" t="s">
        <v>3095</v>
      </c>
      <c r="C512" s="1" t="s">
        <v>2975</v>
      </c>
      <c r="D512" s="1" t="s">
        <v>2978</v>
      </c>
      <c r="E512" s="1" t="s">
        <v>2976</v>
      </c>
      <c r="F512" s="1" t="s">
        <v>2977</v>
      </c>
    </row>
    <row r="513" spans="1:7" x14ac:dyDescent="0.15">
      <c r="A513" s="1" t="s">
        <v>1198</v>
      </c>
      <c r="B513" s="1" t="s">
        <v>2256</v>
      </c>
      <c r="C513" s="1" t="s">
        <v>2975</v>
      </c>
      <c r="D513" s="1" t="s">
        <v>2978</v>
      </c>
      <c r="E513" s="1" t="s">
        <v>2976</v>
      </c>
      <c r="F513" s="1" t="s">
        <v>2977</v>
      </c>
    </row>
    <row r="514" spans="1:7" x14ac:dyDescent="0.15">
      <c r="A514" s="1" t="s">
        <v>1199</v>
      </c>
      <c r="B514" s="1" t="s">
        <v>2257</v>
      </c>
      <c r="C514" s="1" t="s">
        <v>2975</v>
      </c>
      <c r="D514" s="1" t="s">
        <v>2979</v>
      </c>
      <c r="E514" s="1" t="s">
        <v>2976</v>
      </c>
      <c r="F514" s="1" t="s">
        <v>2977</v>
      </c>
    </row>
    <row r="515" spans="1:7" x14ac:dyDescent="0.15">
      <c r="A515" s="1" t="s">
        <v>1200</v>
      </c>
      <c r="B515" s="1" t="s">
        <v>2258</v>
      </c>
      <c r="C515" s="1" t="s">
        <v>2975</v>
      </c>
      <c r="D515" s="1" t="s">
        <v>2978</v>
      </c>
      <c r="E515" s="1" t="s">
        <v>2976</v>
      </c>
      <c r="F515" s="1" t="s">
        <v>2977</v>
      </c>
    </row>
    <row r="516" spans="1:7" x14ac:dyDescent="0.15">
      <c r="A516" s="1" t="s">
        <v>1201</v>
      </c>
      <c r="B516" s="1" t="s">
        <v>2259</v>
      </c>
      <c r="C516" s="1" t="s">
        <v>2975</v>
      </c>
      <c r="D516" s="1" t="s">
        <v>2978</v>
      </c>
      <c r="E516" s="1" t="s">
        <v>2976</v>
      </c>
      <c r="F516" s="1" t="s">
        <v>2977</v>
      </c>
    </row>
    <row r="517" spans="1:7" x14ac:dyDescent="0.15">
      <c r="A517" s="1" t="s">
        <v>4232</v>
      </c>
      <c r="B517" s="1" t="s">
        <v>4233</v>
      </c>
      <c r="C517" s="1" t="s">
        <v>2975</v>
      </c>
      <c r="D517" s="1" t="s">
        <v>2978</v>
      </c>
      <c r="E517" s="1" t="s">
        <v>2976</v>
      </c>
      <c r="F517" s="1" t="s">
        <v>2977</v>
      </c>
      <c r="G517" s="1" t="s">
        <v>8432</v>
      </c>
    </row>
    <row r="518" spans="1:7" x14ac:dyDescent="0.15">
      <c r="A518" s="1" t="s">
        <v>1202</v>
      </c>
      <c r="B518" s="1" t="s">
        <v>2260</v>
      </c>
      <c r="C518" s="1" t="s">
        <v>2975</v>
      </c>
      <c r="D518" s="1" t="s">
        <v>2978</v>
      </c>
      <c r="E518" s="1" t="s">
        <v>2976</v>
      </c>
      <c r="F518" s="1" t="s">
        <v>2977</v>
      </c>
    </row>
    <row r="519" spans="1:7" x14ac:dyDescent="0.15">
      <c r="A519" s="1" t="s">
        <v>1203</v>
      </c>
      <c r="B519" s="1" t="s">
        <v>2261</v>
      </c>
      <c r="C519" s="1" t="s">
        <v>2975</v>
      </c>
      <c r="D519" s="1" t="s">
        <v>2978</v>
      </c>
      <c r="E519" s="1" t="s">
        <v>2976</v>
      </c>
      <c r="F519" s="1" t="s">
        <v>2977</v>
      </c>
    </row>
    <row r="520" spans="1:7" x14ac:dyDescent="0.15">
      <c r="A520" s="1" t="s">
        <v>1204</v>
      </c>
      <c r="B520" s="1" t="s">
        <v>2262</v>
      </c>
      <c r="C520" s="1" t="s">
        <v>2975</v>
      </c>
      <c r="D520" s="1" t="s">
        <v>2978</v>
      </c>
      <c r="E520" s="1" t="s">
        <v>2976</v>
      </c>
      <c r="F520" s="1" t="s">
        <v>2977</v>
      </c>
    </row>
    <row r="521" spans="1:7" x14ac:dyDescent="0.15">
      <c r="A521" s="1" t="s">
        <v>5542</v>
      </c>
      <c r="B521" s="1" t="s">
        <v>5543</v>
      </c>
      <c r="C521" s="1" t="s">
        <v>2975</v>
      </c>
      <c r="D521" s="1" t="s">
        <v>2978</v>
      </c>
      <c r="E521" s="1" t="s">
        <v>2976</v>
      </c>
      <c r="F521" s="1" t="s">
        <v>2977</v>
      </c>
    </row>
    <row r="522" spans="1:7" x14ac:dyDescent="0.15">
      <c r="A522" s="1" t="s">
        <v>1205</v>
      </c>
      <c r="B522" s="1" t="s">
        <v>2263</v>
      </c>
      <c r="C522" s="1" t="s">
        <v>2975</v>
      </c>
      <c r="D522" s="1" t="s">
        <v>2978</v>
      </c>
      <c r="E522" s="1" t="s">
        <v>2976</v>
      </c>
      <c r="F522" s="1" t="s">
        <v>2977</v>
      </c>
    </row>
    <row r="523" spans="1:7" x14ac:dyDescent="0.15">
      <c r="A523" s="1" t="s">
        <v>1206</v>
      </c>
      <c r="B523" s="1" t="s">
        <v>2264</v>
      </c>
      <c r="C523" s="1" t="s">
        <v>2975</v>
      </c>
      <c r="D523" s="1" t="s">
        <v>2978</v>
      </c>
      <c r="E523" s="1" t="s">
        <v>2976</v>
      </c>
      <c r="F523" s="1" t="s">
        <v>2977</v>
      </c>
    </row>
    <row r="524" spans="1:7" x14ac:dyDescent="0.15">
      <c r="A524" s="1" t="s">
        <v>1697</v>
      </c>
      <c r="B524" s="1" t="s">
        <v>2774</v>
      </c>
      <c r="C524" s="1" t="s">
        <v>2975</v>
      </c>
      <c r="D524" s="1" t="s">
        <v>2978</v>
      </c>
      <c r="E524" s="1" t="s">
        <v>2976</v>
      </c>
      <c r="F524" s="1" t="s">
        <v>2977</v>
      </c>
    </row>
    <row r="525" spans="1:7" x14ac:dyDescent="0.15">
      <c r="A525" s="1" t="s">
        <v>1704</v>
      </c>
      <c r="B525" s="1" t="s">
        <v>2782</v>
      </c>
      <c r="C525" s="1" t="s">
        <v>2975</v>
      </c>
      <c r="D525" s="1" t="s">
        <v>2978</v>
      </c>
      <c r="E525" s="1" t="s">
        <v>2976</v>
      </c>
      <c r="F525" s="1" t="s">
        <v>2977</v>
      </c>
    </row>
    <row r="526" spans="1:7" x14ac:dyDescent="0.15">
      <c r="A526" s="1" t="s">
        <v>1207</v>
      </c>
      <c r="B526" s="1" t="s">
        <v>2265</v>
      </c>
      <c r="C526" s="1" t="s">
        <v>2975</v>
      </c>
      <c r="D526" s="1" t="s">
        <v>2978</v>
      </c>
      <c r="E526" s="1" t="s">
        <v>2976</v>
      </c>
      <c r="F526" s="1" t="s">
        <v>2977</v>
      </c>
    </row>
    <row r="527" spans="1:7" x14ac:dyDescent="0.15">
      <c r="A527" s="1" t="s">
        <v>1208</v>
      </c>
      <c r="B527" s="1" t="s">
        <v>2266</v>
      </c>
      <c r="C527" s="1" t="s">
        <v>2975</v>
      </c>
      <c r="D527" s="1" t="s">
        <v>2978</v>
      </c>
      <c r="E527" s="1" t="s">
        <v>2976</v>
      </c>
      <c r="F527" s="1" t="s">
        <v>2977</v>
      </c>
    </row>
    <row r="528" spans="1:7" x14ac:dyDescent="0.15">
      <c r="A528" s="1" t="s">
        <v>3522</v>
      </c>
      <c r="B528" s="1" t="s">
        <v>3523</v>
      </c>
      <c r="C528" s="1" t="s">
        <v>2975</v>
      </c>
      <c r="D528" s="1" t="s">
        <v>2978</v>
      </c>
      <c r="E528" s="1" t="s">
        <v>2976</v>
      </c>
      <c r="F528" s="1" t="s">
        <v>2977</v>
      </c>
    </row>
    <row r="529" spans="1:6" x14ac:dyDescent="0.15">
      <c r="A529" s="1" t="s">
        <v>1209</v>
      </c>
      <c r="B529" s="1" t="s">
        <v>2267</v>
      </c>
      <c r="C529" s="1" t="s">
        <v>2975</v>
      </c>
      <c r="D529" s="1" t="s">
        <v>2978</v>
      </c>
      <c r="E529" s="1" t="s">
        <v>2976</v>
      </c>
      <c r="F529" s="1" t="s">
        <v>2977</v>
      </c>
    </row>
    <row r="530" spans="1:6" x14ac:dyDescent="0.15">
      <c r="A530" s="1" t="s">
        <v>1210</v>
      </c>
      <c r="B530" s="1" t="s">
        <v>2268</v>
      </c>
      <c r="C530" s="1" t="s">
        <v>2975</v>
      </c>
      <c r="D530" s="1" t="s">
        <v>2978</v>
      </c>
      <c r="E530" s="1" t="s">
        <v>2976</v>
      </c>
      <c r="F530" s="1" t="s">
        <v>2977</v>
      </c>
    </row>
    <row r="531" spans="1:6" x14ac:dyDescent="0.15">
      <c r="A531" s="1" t="s">
        <v>1211</v>
      </c>
      <c r="B531" s="1" t="s">
        <v>2269</v>
      </c>
      <c r="C531" s="1" t="s">
        <v>2975</v>
      </c>
      <c r="D531" s="1" t="s">
        <v>2978</v>
      </c>
      <c r="E531" s="1" t="s">
        <v>2976</v>
      </c>
      <c r="F531" s="1" t="s">
        <v>2977</v>
      </c>
    </row>
    <row r="532" spans="1:6" x14ac:dyDescent="0.15">
      <c r="A532" s="1" t="s">
        <v>1212</v>
      </c>
      <c r="B532" s="1" t="s">
        <v>2270</v>
      </c>
      <c r="C532" s="1" t="s">
        <v>2975</v>
      </c>
      <c r="D532" s="1" t="s">
        <v>2978</v>
      </c>
      <c r="E532" s="1" t="s">
        <v>2976</v>
      </c>
      <c r="F532" s="1" t="s">
        <v>2977</v>
      </c>
    </row>
    <row r="533" spans="1:6" x14ac:dyDescent="0.15">
      <c r="A533" s="1" t="s">
        <v>1213</v>
      </c>
      <c r="B533" s="1" t="s">
        <v>2271</v>
      </c>
      <c r="C533" s="1" t="s">
        <v>2975</v>
      </c>
      <c r="D533" s="1" t="s">
        <v>2979</v>
      </c>
      <c r="E533" s="1" t="s">
        <v>2976</v>
      </c>
      <c r="F533" s="1" t="s">
        <v>2977</v>
      </c>
    </row>
    <row r="534" spans="1:6" x14ac:dyDescent="0.15">
      <c r="A534" s="1" t="s">
        <v>1711</v>
      </c>
      <c r="B534" s="1" t="s">
        <v>2789</v>
      </c>
      <c r="C534" s="1" t="s">
        <v>2975</v>
      </c>
      <c r="D534" s="1" t="s">
        <v>2978</v>
      </c>
      <c r="E534" s="1" t="s">
        <v>2976</v>
      </c>
      <c r="F534" s="1" t="s">
        <v>2977</v>
      </c>
    </row>
    <row r="535" spans="1:6" x14ac:dyDescent="0.15">
      <c r="A535" s="1" t="s">
        <v>1214</v>
      </c>
      <c r="B535" s="1" t="s">
        <v>2272</v>
      </c>
      <c r="C535" s="1" t="s">
        <v>2975</v>
      </c>
      <c r="D535" s="1" t="s">
        <v>2978</v>
      </c>
      <c r="E535" s="1" t="s">
        <v>2976</v>
      </c>
      <c r="F535" s="1" t="s">
        <v>2977</v>
      </c>
    </row>
    <row r="536" spans="1:6" x14ac:dyDescent="0.15">
      <c r="A536" s="1" t="s">
        <v>3528</v>
      </c>
      <c r="B536" s="1" t="s">
        <v>3529</v>
      </c>
      <c r="C536" s="1" t="s">
        <v>2975</v>
      </c>
      <c r="D536" s="1" t="s">
        <v>2978</v>
      </c>
      <c r="E536" s="1" t="s">
        <v>2976</v>
      </c>
      <c r="F536" s="1" t="s">
        <v>2977</v>
      </c>
    </row>
    <row r="537" spans="1:6" x14ac:dyDescent="0.15">
      <c r="A537" s="1" t="s">
        <v>1215</v>
      </c>
      <c r="B537" s="1" t="s">
        <v>2273</v>
      </c>
      <c r="C537" s="1" t="s">
        <v>2975</v>
      </c>
      <c r="D537" s="1" t="s">
        <v>2978</v>
      </c>
      <c r="E537" s="1" t="s">
        <v>2976</v>
      </c>
      <c r="F537" s="1" t="s">
        <v>2977</v>
      </c>
    </row>
    <row r="538" spans="1:6" x14ac:dyDescent="0.15">
      <c r="A538" s="1" t="s">
        <v>1216</v>
      </c>
      <c r="B538" s="1" t="s">
        <v>2274</v>
      </c>
      <c r="C538" s="1" t="s">
        <v>2975</v>
      </c>
      <c r="D538" s="1" t="s">
        <v>2978</v>
      </c>
      <c r="E538" s="1" t="s">
        <v>2976</v>
      </c>
      <c r="F538" s="1" t="s">
        <v>2977</v>
      </c>
    </row>
    <row r="539" spans="1:6" x14ac:dyDescent="0.15">
      <c r="A539" s="1" t="s">
        <v>1217</v>
      </c>
      <c r="B539" s="1" t="s">
        <v>2275</v>
      </c>
      <c r="C539" s="1" t="s">
        <v>2975</v>
      </c>
      <c r="D539" s="1" t="s">
        <v>2978</v>
      </c>
      <c r="E539" s="1" t="s">
        <v>2976</v>
      </c>
      <c r="F539" s="1" t="s">
        <v>2977</v>
      </c>
    </row>
    <row r="540" spans="1:6" x14ac:dyDescent="0.15">
      <c r="A540" s="1" t="s">
        <v>4234</v>
      </c>
      <c r="B540" s="1" t="s">
        <v>4235</v>
      </c>
      <c r="C540" s="1" t="s">
        <v>2975</v>
      </c>
      <c r="D540" s="1" t="s">
        <v>2978</v>
      </c>
      <c r="E540" s="1" t="s">
        <v>2976</v>
      </c>
      <c r="F540" s="1" t="s">
        <v>2977</v>
      </c>
    </row>
    <row r="541" spans="1:6" x14ac:dyDescent="0.15">
      <c r="A541" s="1" t="s">
        <v>1218</v>
      </c>
      <c r="B541" s="1" t="s">
        <v>2276</v>
      </c>
      <c r="C541" s="1" t="s">
        <v>2975</v>
      </c>
      <c r="D541" s="1" t="s">
        <v>2978</v>
      </c>
      <c r="E541" s="1" t="s">
        <v>2976</v>
      </c>
      <c r="F541" s="1" t="s">
        <v>2977</v>
      </c>
    </row>
    <row r="542" spans="1:6" x14ac:dyDescent="0.15">
      <c r="A542" s="1" t="s">
        <v>1219</v>
      </c>
      <c r="B542" s="1" t="s">
        <v>2277</v>
      </c>
      <c r="C542" s="1" t="s">
        <v>2975</v>
      </c>
      <c r="D542" s="1" t="s">
        <v>2978</v>
      </c>
      <c r="E542" s="1" t="s">
        <v>2976</v>
      </c>
      <c r="F542" s="1" t="s">
        <v>2977</v>
      </c>
    </row>
    <row r="543" spans="1:6" x14ac:dyDescent="0.15">
      <c r="A543" s="1" t="s">
        <v>1220</v>
      </c>
      <c r="B543" s="1" t="s">
        <v>2278</v>
      </c>
      <c r="C543" s="1" t="s">
        <v>2975</v>
      </c>
      <c r="D543" s="1" t="s">
        <v>2978</v>
      </c>
      <c r="E543" s="1" t="s">
        <v>2976</v>
      </c>
      <c r="F543" s="1" t="s">
        <v>2977</v>
      </c>
    </row>
    <row r="544" spans="1:6" x14ac:dyDescent="0.15">
      <c r="A544" s="1" t="s">
        <v>1221</v>
      </c>
      <c r="B544" s="1" t="s">
        <v>2279</v>
      </c>
      <c r="C544" s="1" t="s">
        <v>2975</v>
      </c>
      <c r="D544" s="1" t="s">
        <v>2978</v>
      </c>
      <c r="E544" s="1" t="s">
        <v>2976</v>
      </c>
      <c r="F544" s="1" t="s">
        <v>2977</v>
      </c>
    </row>
    <row r="545" spans="1:6" x14ac:dyDescent="0.15">
      <c r="A545" s="1" t="s">
        <v>7082</v>
      </c>
      <c r="B545" s="1" t="s">
        <v>7083</v>
      </c>
      <c r="C545" s="1" t="s">
        <v>2975</v>
      </c>
      <c r="D545" s="1" t="s">
        <v>2978</v>
      </c>
      <c r="E545" s="1" t="s">
        <v>2976</v>
      </c>
      <c r="F545" s="1" t="s">
        <v>2977</v>
      </c>
    </row>
    <row r="546" spans="1:6" x14ac:dyDescent="0.15">
      <c r="A546" s="1" t="s">
        <v>1223</v>
      </c>
      <c r="B546" s="1" t="s">
        <v>2281</v>
      </c>
      <c r="C546" s="1" t="s">
        <v>2975</v>
      </c>
      <c r="D546" s="1" t="s">
        <v>2978</v>
      </c>
      <c r="E546" s="1" t="s">
        <v>2976</v>
      </c>
      <c r="F546" s="1" t="s">
        <v>2977</v>
      </c>
    </row>
    <row r="547" spans="1:6" x14ac:dyDescent="0.15">
      <c r="A547" s="1" t="s">
        <v>1727</v>
      </c>
      <c r="B547" s="1" t="s">
        <v>2805</v>
      </c>
      <c r="C547" s="1" t="s">
        <v>2975</v>
      </c>
      <c r="D547" s="1" t="s">
        <v>2978</v>
      </c>
      <c r="E547" s="1" t="s">
        <v>2976</v>
      </c>
      <c r="F547" s="1" t="s">
        <v>2977</v>
      </c>
    </row>
    <row r="548" spans="1:6" x14ac:dyDescent="0.15">
      <c r="A548" s="1" t="s">
        <v>4236</v>
      </c>
      <c r="B548" s="1" t="s">
        <v>4237</v>
      </c>
      <c r="C548" s="1" t="s">
        <v>2975</v>
      </c>
      <c r="D548" s="1" t="s">
        <v>2978</v>
      </c>
      <c r="E548" s="1" t="s">
        <v>2976</v>
      </c>
      <c r="F548" s="1" t="s">
        <v>2977</v>
      </c>
    </row>
    <row r="549" spans="1:6" x14ac:dyDescent="0.15">
      <c r="A549" s="1" t="s">
        <v>4238</v>
      </c>
      <c r="B549" s="1" t="s">
        <v>4239</v>
      </c>
      <c r="C549" s="1" t="s">
        <v>2975</v>
      </c>
      <c r="D549" s="1" t="s">
        <v>2978</v>
      </c>
      <c r="E549" s="1" t="s">
        <v>2976</v>
      </c>
      <c r="F549" s="1" t="s">
        <v>2977</v>
      </c>
    </row>
    <row r="550" spans="1:6" x14ac:dyDescent="0.15">
      <c r="A550" s="1" t="s">
        <v>4240</v>
      </c>
      <c r="B550" s="1" t="s">
        <v>4241</v>
      </c>
      <c r="C550" s="1" t="s">
        <v>2975</v>
      </c>
      <c r="D550" s="1" t="s">
        <v>2978</v>
      </c>
      <c r="E550" s="1" t="s">
        <v>2976</v>
      </c>
      <c r="F550" s="1" t="s">
        <v>2977</v>
      </c>
    </row>
    <row r="551" spans="1:6" x14ac:dyDescent="0.15">
      <c r="A551" s="1" t="s">
        <v>3540</v>
      </c>
      <c r="B551" s="1" t="s">
        <v>3541</v>
      </c>
      <c r="C551" s="1" t="s">
        <v>2975</v>
      </c>
      <c r="D551" s="1" t="s">
        <v>2979</v>
      </c>
      <c r="E551" s="1" t="s">
        <v>2976</v>
      </c>
      <c r="F551" s="1" t="s">
        <v>2977</v>
      </c>
    </row>
    <row r="552" spans="1:6" x14ac:dyDescent="0.15">
      <c r="A552" s="1" t="s">
        <v>1224</v>
      </c>
      <c r="B552" s="1" t="s">
        <v>2282</v>
      </c>
      <c r="C552" s="1" t="s">
        <v>2975</v>
      </c>
      <c r="D552" s="1" t="s">
        <v>2978</v>
      </c>
      <c r="E552" s="1" t="s">
        <v>2976</v>
      </c>
      <c r="F552" s="1" t="s">
        <v>2977</v>
      </c>
    </row>
    <row r="553" spans="1:6" x14ac:dyDescent="0.15">
      <c r="A553" s="1" t="s">
        <v>1225</v>
      </c>
      <c r="B553" s="1" t="s">
        <v>2283</v>
      </c>
      <c r="C553" s="1" t="s">
        <v>2975</v>
      </c>
      <c r="D553" s="1" t="s">
        <v>2978</v>
      </c>
      <c r="E553" s="1" t="s">
        <v>2976</v>
      </c>
      <c r="F553" s="1" t="s">
        <v>2977</v>
      </c>
    </row>
    <row r="554" spans="1:6" x14ac:dyDescent="0.15">
      <c r="A554" s="1" t="s">
        <v>1728</v>
      </c>
      <c r="B554" s="1" t="s">
        <v>2806</v>
      </c>
      <c r="C554" s="1" t="s">
        <v>2975</v>
      </c>
      <c r="D554" s="1" t="s">
        <v>2978</v>
      </c>
      <c r="E554" s="1" t="s">
        <v>2976</v>
      </c>
      <c r="F554" s="1" t="s">
        <v>2977</v>
      </c>
    </row>
    <row r="555" spans="1:6" x14ac:dyDescent="0.15">
      <c r="A555" s="1" t="s">
        <v>3542</v>
      </c>
      <c r="B555" s="1" t="s">
        <v>3543</v>
      </c>
      <c r="C555" s="1" t="s">
        <v>2975</v>
      </c>
      <c r="D555" s="1" t="s">
        <v>2978</v>
      </c>
      <c r="E555" s="1" t="s">
        <v>2976</v>
      </c>
      <c r="F555" s="1" t="s">
        <v>2977</v>
      </c>
    </row>
    <row r="556" spans="1:6" x14ac:dyDescent="0.15">
      <c r="A556" s="1" t="s">
        <v>1226</v>
      </c>
      <c r="B556" s="1" t="s">
        <v>2284</v>
      </c>
      <c r="C556" s="1" t="s">
        <v>2975</v>
      </c>
      <c r="D556" s="1" t="s">
        <v>2978</v>
      </c>
      <c r="E556" s="1" t="s">
        <v>2976</v>
      </c>
      <c r="F556" s="1" t="s">
        <v>2977</v>
      </c>
    </row>
    <row r="557" spans="1:6" x14ac:dyDescent="0.15">
      <c r="A557" s="1" t="s">
        <v>1227</v>
      </c>
      <c r="B557" s="1" t="s">
        <v>2285</v>
      </c>
      <c r="C557" s="1" t="s">
        <v>2975</v>
      </c>
      <c r="D557" s="1" t="s">
        <v>2978</v>
      </c>
      <c r="E557" s="1" t="s">
        <v>2976</v>
      </c>
      <c r="F557" s="1" t="s">
        <v>2977</v>
      </c>
    </row>
    <row r="558" spans="1:6" x14ac:dyDescent="0.15">
      <c r="A558" s="1" t="s">
        <v>1228</v>
      </c>
      <c r="B558" s="1" t="s">
        <v>2286</v>
      </c>
      <c r="C558" s="1" t="s">
        <v>2975</v>
      </c>
      <c r="D558" s="1" t="s">
        <v>2978</v>
      </c>
      <c r="E558" s="1" t="s">
        <v>2976</v>
      </c>
      <c r="F558" s="1" t="s">
        <v>2977</v>
      </c>
    </row>
    <row r="559" spans="1:6" x14ac:dyDescent="0.15">
      <c r="A559" s="1" t="s">
        <v>3096</v>
      </c>
      <c r="B559" s="1" t="s">
        <v>3097</v>
      </c>
      <c r="C559" s="1" t="s">
        <v>2975</v>
      </c>
      <c r="D559" s="1" t="s">
        <v>2978</v>
      </c>
      <c r="E559" s="1" t="s">
        <v>2976</v>
      </c>
      <c r="F559" s="1" t="s">
        <v>2977</v>
      </c>
    </row>
    <row r="560" spans="1:6" x14ac:dyDescent="0.15">
      <c r="A560" s="1" t="s">
        <v>1229</v>
      </c>
      <c r="B560" s="1" t="s">
        <v>2287</v>
      </c>
      <c r="C560" s="1" t="s">
        <v>2975</v>
      </c>
      <c r="D560" s="1" t="s">
        <v>2978</v>
      </c>
      <c r="E560" s="1" t="s">
        <v>2976</v>
      </c>
      <c r="F560" s="1" t="s">
        <v>2977</v>
      </c>
    </row>
    <row r="561" spans="1:6" x14ac:dyDescent="0.15">
      <c r="A561" s="1" t="s">
        <v>5669</v>
      </c>
      <c r="B561" s="1" t="s">
        <v>5670</v>
      </c>
      <c r="C561" s="1" t="s">
        <v>2975</v>
      </c>
      <c r="D561" s="1" t="s">
        <v>2978</v>
      </c>
      <c r="E561" s="1" t="s">
        <v>2976</v>
      </c>
      <c r="F561" s="1" t="s">
        <v>2977</v>
      </c>
    </row>
    <row r="562" spans="1:6" x14ac:dyDescent="0.15">
      <c r="A562" s="1" t="s">
        <v>1230</v>
      </c>
      <c r="B562" s="1" t="s">
        <v>2288</v>
      </c>
      <c r="C562" s="1" t="s">
        <v>2975</v>
      </c>
      <c r="D562" s="1" t="s">
        <v>2978</v>
      </c>
      <c r="E562" s="1" t="s">
        <v>2976</v>
      </c>
      <c r="F562" s="1" t="s">
        <v>2977</v>
      </c>
    </row>
    <row r="563" spans="1:6" x14ac:dyDescent="0.15">
      <c r="A563" s="1" t="s">
        <v>1231</v>
      </c>
      <c r="B563" s="1" t="s">
        <v>2289</v>
      </c>
      <c r="C563" s="1" t="s">
        <v>2975</v>
      </c>
      <c r="D563" s="1" t="s">
        <v>2978</v>
      </c>
      <c r="E563" s="1" t="s">
        <v>2976</v>
      </c>
      <c r="F563" s="1" t="s">
        <v>2977</v>
      </c>
    </row>
    <row r="564" spans="1:6" x14ac:dyDescent="0.15">
      <c r="A564" s="1" t="s">
        <v>1743</v>
      </c>
      <c r="B564" s="1" t="s">
        <v>2821</v>
      </c>
      <c r="C564" s="1" t="s">
        <v>2975</v>
      </c>
      <c r="D564" s="1" t="s">
        <v>2978</v>
      </c>
      <c r="E564" s="1" t="s">
        <v>2976</v>
      </c>
      <c r="F564" s="1" t="s">
        <v>2977</v>
      </c>
    </row>
    <row r="565" spans="1:6" x14ac:dyDescent="0.15">
      <c r="A565" s="1" t="s">
        <v>7084</v>
      </c>
      <c r="B565" s="1" t="s">
        <v>7085</v>
      </c>
      <c r="C565" s="1" t="s">
        <v>2975</v>
      </c>
      <c r="D565" s="1" t="s">
        <v>2978</v>
      </c>
      <c r="E565" s="1" t="s">
        <v>2976</v>
      </c>
      <c r="F565" s="1" t="s">
        <v>2977</v>
      </c>
    </row>
    <row r="566" spans="1:6" x14ac:dyDescent="0.15">
      <c r="A566" s="1" t="s">
        <v>1232</v>
      </c>
      <c r="B566" s="1" t="s">
        <v>2290</v>
      </c>
      <c r="C566" s="1" t="s">
        <v>2975</v>
      </c>
      <c r="D566" s="1" t="s">
        <v>2978</v>
      </c>
      <c r="E566" s="1" t="s">
        <v>2976</v>
      </c>
      <c r="F566" s="1" t="s">
        <v>2977</v>
      </c>
    </row>
    <row r="567" spans="1:6" x14ac:dyDescent="0.15">
      <c r="A567" s="1" t="s">
        <v>1233</v>
      </c>
      <c r="B567" s="1" t="s">
        <v>2291</v>
      </c>
      <c r="C567" s="1" t="s">
        <v>2975</v>
      </c>
      <c r="D567" s="1" t="s">
        <v>2978</v>
      </c>
      <c r="E567" s="1" t="s">
        <v>2976</v>
      </c>
      <c r="F567" s="1" t="s">
        <v>2977</v>
      </c>
    </row>
    <row r="568" spans="1:6" x14ac:dyDescent="0.15">
      <c r="A568" s="1" t="s">
        <v>1234</v>
      </c>
      <c r="B568" s="1" t="s">
        <v>2292</v>
      </c>
      <c r="C568" s="1" t="s">
        <v>2975</v>
      </c>
      <c r="D568" s="1" t="s">
        <v>2978</v>
      </c>
      <c r="E568" s="1" t="s">
        <v>2976</v>
      </c>
      <c r="F568" s="1" t="s">
        <v>2977</v>
      </c>
    </row>
    <row r="569" spans="1:6" x14ac:dyDescent="0.15">
      <c r="A569" s="1" t="s">
        <v>3558</v>
      </c>
      <c r="B569" s="1" t="s">
        <v>3559</v>
      </c>
      <c r="C569" s="1" t="s">
        <v>2975</v>
      </c>
      <c r="D569" s="1" t="s">
        <v>2978</v>
      </c>
      <c r="E569" s="1" t="s">
        <v>2976</v>
      </c>
      <c r="F569" s="1" t="s">
        <v>2977</v>
      </c>
    </row>
    <row r="570" spans="1:6" x14ac:dyDescent="0.15">
      <c r="A570" s="1" t="s">
        <v>1235</v>
      </c>
      <c r="B570" s="1" t="s">
        <v>2293</v>
      </c>
      <c r="C570" s="1" t="s">
        <v>2975</v>
      </c>
      <c r="D570" s="1" t="s">
        <v>2978</v>
      </c>
      <c r="E570" s="1" t="s">
        <v>2976</v>
      </c>
      <c r="F570" s="1" t="s">
        <v>2977</v>
      </c>
    </row>
    <row r="571" spans="1:6" x14ac:dyDescent="0.15">
      <c r="A571" s="1" t="s">
        <v>1748</v>
      </c>
      <c r="B571" s="1" t="s">
        <v>2826</v>
      </c>
      <c r="C571" s="1" t="s">
        <v>2975</v>
      </c>
      <c r="D571" s="1" t="s">
        <v>2978</v>
      </c>
      <c r="E571" s="1" t="s">
        <v>2976</v>
      </c>
      <c r="F571" s="1" t="s">
        <v>2977</v>
      </c>
    </row>
    <row r="572" spans="1:6" x14ac:dyDescent="0.15">
      <c r="A572" s="1" t="s">
        <v>1236</v>
      </c>
      <c r="B572" s="1" t="s">
        <v>2294</v>
      </c>
      <c r="C572" s="1" t="s">
        <v>2975</v>
      </c>
      <c r="D572" s="1" t="s">
        <v>2978</v>
      </c>
      <c r="E572" s="1" t="s">
        <v>2976</v>
      </c>
      <c r="F572" s="1" t="s">
        <v>2977</v>
      </c>
    </row>
    <row r="573" spans="1:6" x14ac:dyDescent="0.15">
      <c r="A573" s="1" t="s">
        <v>1237</v>
      </c>
      <c r="B573" s="1" t="s">
        <v>2295</v>
      </c>
      <c r="C573" s="1" t="s">
        <v>2975</v>
      </c>
      <c r="D573" s="1" t="s">
        <v>2978</v>
      </c>
      <c r="E573" s="1" t="s">
        <v>2976</v>
      </c>
      <c r="F573" s="1" t="s">
        <v>2977</v>
      </c>
    </row>
    <row r="574" spans="1:6" x14ac:dyDescent="0.15">
      <c r="A574" s="1" t="s">
        <v>1238</v>
      </c>
      <c r="B574" s="1" t="s">
        <v>2296</v>
      </c>
      <c r="C574" s="1" t="s">
        <v>2975</v>
      </c>
      <c r="D574" s="1" t="s">
        <v>2978</v>
      </c>
      <c r="E574" s="1" t="s">
        <v>2976</v>
      </c>
      <c r="F574" s="1" t="s">
        <v>2977</v>
      </c>
    </row>
    <row r="575" spans="1:6" x14ac:dyDescent="0.15">
      <c r="A575" s="1" t="s">
        <v>1239</v>
      </c>
      <c r="B575" s="1" t="s">
        <v>2297</v>
      </c>
      <c r="C575" s="1" t="s">
        <v>2975</v>
      </c>
      <c r="D575" s="1" t="s">
        <v>2978</v>
      </c>
      <c r="E575" s="1" t="s">
        <v>2976</v>
      </c>
      <c r="F575" s="1" t="s">
        <v>2977</v>
      </c>
    </row>
    <row r="576" spans="1:6" x14ac:dyDescent="0.15">
      <c r="A576" s="1" t="s">
        <v>1240</v>
      </c>
      <c r="B576" s="1" t="s">
        <v>2298</v>
      </c>
      <c r="C576" s="1" t="s">
        <v>2975</v>
      </c>
      <c r="D576" s="1" t="s">
        <v>2978</v>
      </c>
      <c r="E576" s="1" t="s">
        <v>2976</v>
      </c>
      <c r="F576" s="1" t="s">
        <v>2977</v>
      </c>
    </row>
    <row r="577" spans="1:6" x14ac:dyDescent="0.15">
      <c r="A577" s="1" t="s">
        <v>7086</v>
      </c>
      <c r="B577" s="1" t="s">
        <v>7087</v>
      </c>
      <c r="C577" s="1" t="s">
        <v>2975</v>
      </c>
      <c r="D577" s="1" t="s">
        <v>2978</v>
      </c>
      <c r="E577" s="1" t="s">
        <v>2976</v>
      </c>
      <c r="F577" s="1" t="s">
        <v>2977</v>
      </c>
    </row>
    <row r="578" spans="1:6" x14ac:dyDescent="0.15">
      <c r="A578" s="1" t="s">
        <v>1241</v>
      </c>
      <c r="B578" s="1" t="s">
        <v>2299</v>
      </c>
      <c r="C578" s="1" t="s">
        <v>2975</v>
      </c>
      <c r="D578" s="1" t="s">
        <v>2978</v>
      </c>
      <c r="E578" s="1" t="s">
        <v>2976</v>
      </c>
      <c r="F578" s="1" t="s">
        <v>2977</v>
      </c>
    </row>
    <row r="579" spans="1:6" x14ac:dyDescent="0.15">
      <c r="A579" s="1" t="s">
        <v>1242</v>
      </c>
      <c r="B579" s="1" t="s">
        <v>2300</v>
      </c>
      <c r="C579" s="1" t="s">
        <v>2975</v>
      </c>
      <c r="D579" s="1" t="s">
        <v>2978</v>
      </c>
      <c r="E579" s="1" t="s">
        <v>2976</v>
      </c>
      <c r="F579" s="1" t="s">
        <v>2977</v>
      </c>
    </row>
    <row r="580" spans="1:6" x14ac:dyDescent="0.15">
      <c r="A580" s="1" t="s">
        <v>1243</v>
      </c>
      <c r="B580" s="1" t="s">
        <v>2301</v>
      </c>
      <c r="C580" s="1" t="s">
        <v>2975</v>
      </c>
      <c r="D580" s="1" t="s">
        <v>2978</v>
      </c>
      <c r="E580" s="1" t="s">
        <v>2976</v>
      </c>
      <c r="F580" s="1" t="s">
        <v>2977</v>
      </c>
    </row>
    <row r="581" spans="1:6" x14ac:dyDescent="0.15">
      <c r="A581" s="1" t="s">
        <v>1244</v>
      </c>
      <c r="B581" s="1" t="s">
        <v>2302</v>
      </c>
      <c r="C581" s="1" t="s">
        <v>2975</v>
      </c>
      <c r="D581" s="1" t="s">
        <v>2978</v>
      </c>
      <c r="E581" s="1" t="s">
        <v>2976</v>
      </c>
      <c r="F581" s="1" t="s">
        <v>2977</v>
      </c>
    </row>
    <row r="582" spans="1:6" x14ac:dyDescent="0.15">
      <c r="A582" s="1" t="s">
        <v>3572</v>
      </c>
      <c r="B582" s="1" t="s">
        <v>3573</v>
      </c>
      <c r="C582" s="1" t="s">
        <v>2975</v>
      </c>
      <c r="D582" s="1" t="s">
        <v>2978</v>
      </c>
      <c r="E582" s="1" t="s">
        <v>2976</v>
      </c>
      <c r="F582" s="1" t="s">
        <v>2977</v>
      </c>
    </row>
    <row r="583" spans="1:6" x14ac:dyDescent="0.15">
      <c r="A583" s="1" t="s">
        <v>1245</v>
      </c>
      <c r="B583" s="1" t="s">
        <v>2303</v>
      </c>
      <c r="C583" s="1" t="s">
        <v>2975</v>
      </c>
      <c r="D583" s="1" t="s">
        <v>2978</v>
      </c>
      <c r="E583" s="1" t="s">
        <v>2976</v>
      </c>
      <c r="F583" s="1" t="s">
        <v>2977</v>
      </c>
    </row>
    <row r="584" spans="1:6" x14ac:dyDescent="0.15">
      <c r="A584" s="1" t="s">
        <v>1246</v>
      </c>
      <c r="B584" s="1" t="s">
        <v>2304</v>
      </c>
      <c r="C584" s="1" t="s">
        <v>2975</v>
      </c>
      <c r="D584" s="1" t="s">
        <v>2978</v>
      </c>
      <c r="E584" s="1" t="s">
        <v>2976</v>
      </c>
      <c r="F584" s="1" t="s">
        <v>2977</v>
      </c>
    </row>
    <row r="585" spans="1:6" x14ac:dyDescent="0.15">
      <c r="A585" s="1" t="s">
        <v>1247</v>
      </c>
      <c r="B585" s="1" t="s">
        <v>2305</v>
      </c>
      <c r="C585" s="1" t="s">
        <v>2975</v>
      </c>
      <c r="D585" s="1" t="s">
        <v>2978</v>
      </c>
      <c r="E585" s="1" t="s">
        <v>2976</v>
      </c>
      <c r="F585" s="1" t="s">
        <v>2977</v>
      </c>
    </row>
    <row r="586" spans="1:6" x14ac:dyDescent="0.15">
      <c r="A586" s="1" t="s">
        <v>1248</v>
      </c>
      <c r="B586" s="1" t="s">
        <v>2306</v>
      </c>
      <c r="C586" s="1" t="s">
        <v>2975</v>
      </c>
      <c r="D586" s="1" t="s">
        <v>2978</v>
      </c>
      <c r="E586" s="1" t="s">
        <v>2976</v>
      </c>
      <c r="F586" s="1" t="s">
        <v>2977</v>
      </c>
    </row>
    <row r="587" spans="1:6" x14ac:dyDescent="0.15">
      <c r="A587" s="1" t="s">
        <v>1771</v>
      </c>
      <c r="B587" s="1" t="s">
        <v>2849</v>
      </c>
      <c r="C587" s="1" t="s">
        <v>2975</v>
      </c>
      <c r="D587" s="1" t="s">
        <v>2978</v>
      </c>
      <c r="E587" s="1" t="s">
        <v>2976</v>
      </c>
      <c r="F587" s="1" t="s">
        <v>2977</v>
      </c>
    </row>
    <row r="588" spans="1:6" x14ac:dyDescent="0.15">
      <c r="A588" s="1" t="s">
        <v>1772</v>
      </c>
      <c r="B588" s="1" t="s">
        <v>2850</v>
      </c>
      <c r="C588" s="1" t="s">
        <v>2975</v>
      </c>
      <c r="D588" s="1" t="s">
        <v>2978</v>
      </c>
      <c r="E588" s="1" t="s">
        <v>2976</v>
      </c>
      <c r="F588" s="1" t="s">
        <v>2977</v>
      </c>
    </row>
    <row r="589" spans="1:6" x14ac:dyDescent="0.15">
      <c r="A589" s="1" t="s">
        <v>1249</v>
      </c>
      <c r="B589" s="1" t="s">
        <v>2307</v>
      </c>
      <c r="C589" s="1" t="s">
        <v>2975</v>
      </c>
      <c r="D589" s="1" t="s">
        <v>2978</v>
      </c>
      <c r="E589" s="1" t="s">
        <v>2976</v>
      </c>
      <c r="F589" s="1" t="s">
        <v>2977</v>
      </c>
    </row>
    <row r="590" spans="1:6" x14ac:dyDescent="0.15">
      <c r="A590" s="1" t="s">
        <v>1250</v>
      </c>
      <c r="B590" s="1" t="s">
        <v>2308</v>
      </c>
      <c r="C590" s="1" t="s">
        <v>2975</v>
      </c>
      <c r="D590" s="1" t="s">
        <v>2978</v>
      </c>
      <c r="E590" s="1" t="s">
        <v>2976</v>
      </c>
      <c r="F590" s="1" t="s">
        <v>2977</v>
      </c>
    </row>
    <row r="591" spans="1:6" x14ac:dyDescent="0.15">
      <c r="A591" s="1" t="s">
        <v>1251</v>
      </c>
      <c r="B591" s="1" t="s">
        <v>2309</v>
      </c>
      <c r="C591" s="1" t="s">
        <v>2975</v>
      </c>
      <c r="D591" s="1" t="s">
        <v>2978</v>
      </c>
      <c r="E591" s="1" t="s">
        <v>2976</v>
      </c>
      <c r="F591" s="1" t="s">
        <v>2977</v>
      </c>
    </row>
    <row r="592" spans="1:6" x14ac:dyDescent="0.15">
      <c r="A592" s="1" t="s">
        <v>1252</v>
      </c>
      <c r="B592" s="1" t="s">
        <v>2310</v>
      </c>
      <c r="C592" s="1" t="s">
        <v>2975</v>
      </c>
      <c r="D592" s="1" t="s">
        <v>2978</v>
      </c>
      <c r="E592" s="1" t="s">
        <v>2976</v>
      </c>
      <c r="F592" s="1" t="s">
        <v>2977</v>
      </c>
    </row>
    <row r="593" spans="1:6" x14ac:dyDescent="0.15">
      <c r="A593" s="1" t="s">
        <v>1253</v>
      </c>
      <c r="B593" s="1" t="s">
        <v>2311</v>
      </c>
      <c r="C593" s="1" t="s">
        <v>2975</v>
      </c>
      <c r="D593" s="1" t="s">
        <v>2978</v>
      </c>
      <c r="E593" s="1" t="s">
        <v>2976</v>
      </c>
      <c r="F593" s="1" t="s">
        <v>2977</v>
      </c>
    </row>
    <row r="594" spans="1:6" x14ac:dyDescent="0.15">
      <c r="A594" s="1" t="s">
        <v>1254</v>
      </c>
      <c r="B594" s="1" t="s">
        <v>2312</v>
      </c>
      <c r="C594" s="1" t="s">
        <v>2975</v>
      </c>
      <c r="D594" s="1" t="s">
        <v>2978</v>
      </c>
      <c r="E594" s="1" t="s">
        <v>2976</v>
      </c>
      <c r="F594" s="1" t="s">
        <v>2977</v>
      </c>
    </row>
    <row r="595" spans="1:6" x14ac:dyDescent="0.15">
      <c r="A595" s="1" t="s">
        <v>1255</v>
      </c>
      <c r="B595" s="1" t="s">
        <v>2313</v>
      </c>
      <c r="C595" s="1" t="s">
        <v>2975</v>
      </c>
      <c r="D595" s="1" t="s">
        <v>2978</v>
      </c>
      <c r="E595" s="1" t="s">
        <v>2976</v>
      </c>
      <c r="F595" s="1" t="s">
        <v>2977</v>
      </c>
    </row>
    <row r="596" spans="1:6" x14ac:dyDescent="0.15">
      <c r="A596" s="1" t="s">
        <v>5770</v>
      </c>
      <c r="B596" s="1" t="s">
        <v>5771</v>
      </c>
      <c r="C596" s="1" t="s">
        <v>2975</v>
      </c>
      <c r="D596" s="1" t="s">
        <v>2978</v>
      </c>
      <c r="E596" s="1" t="s">
        <v>2976</v>
      </c>
      <c r="F596" s="1" t="s">
        <v>2977</v>
      </c>
    </row>
    <row r="597" spans="1:6" x14ac:dyDescent="0.15">
      <c r="A597" s="1" t="s">
        <v>4242</v>
      </c>
      <c r="B597" s="1" t="s">
        <v>4243</v>
      </c>
      <c r="C597" s="1" t="s">
        <v>2975</v>
      </c>
      <c r="D597" s="1" t="s">
        <v>2978</v>
      </c>
      <c r="E597" s="1" t="s">
        <v>2976</v>
      </c>
      <c r="F597" s="1" t="s">
        <v>2977</v>
      </c>
    </row>
    <row r="598" spans="1:6" x14ac:dyDescent="0.15">
      <c r="A598" s="1" t="s">
        <v>1256</v>
      </c>
      <c r="B598" s="1" t="s">
        <v>2314</v>
      </c>
      <c r="C598" s="1" t="s">
        <v>2975</v>
      </c>
      <c r="D598" s="1" t="s">
        <v>2978</v>
      </c>
      <c r="E598" s="1" t="s">
        <v>2976</v>
      </c>
      <c r="F598" s="1" t="s">
        <v>2977</v>
      </c>
    </row>
    <row r="599" spans="1:6" x14ac:dyDescent="0.15">
      <c r="A599" s="1" t="s">
        <v>7088</v>
      </c>
      <c r="B599" s="1" t="s">
        <v>7089</v>
      </c>
      <c r="C599" s="1" t="s">
        <v>2975</v>
      </c>
      <c r="D599" s="1" t="s">
        <v>2978</v>
      </c>
      <c r="E599" s="1" t="s">
        <v>2976</v>
      </c>
      <c r="F599" s="1" t="s">
        <v>2977</v>
      </c>
    </row>
    <row r="600" spans="1:6" x14ac:dyDescent="0.15">
      <c r="A600" s="1" t="s">
        <v>1257</v>
      </c>
      <c r="B600" s="1" t="s">
        <v>2315</v>
      </c>
      <c r="C600" s="1" t="s">
        <v>2975</v>
      </c>
      <c r="D600" s="1" t="s">
        <v>2978</v>
      </c>
      <c r="E600" s="1" t="s">
        <v>2976</v>
      </c>
      <c r="F600" s="1" t="s">
        <v>2977</v>
      </c>
    </row>
    <row r="601" spans="1:6" x14ac:dyDescent="0.15">
      <c r="A601" s="1" t="s">
        <v>1258</v>
      </c>
      <c r="B601" s="1" t="s">
        <v>2316</v>
      </c>
      <c r="C601" s="1" t="s">
        <v>2975</v>
      </c>
      <c r="D601" s="1" t="s">
        <v>2978</v>
      </c>
      <c r="E601" s="1" t="s">
        <v>2976</v>
      </c>
      <c r="F601" s="1" t="s">
        <v>2977</v>
      </c>
    </row>
    <row r="602" spans="1:6" x14ac:dyDescent="0.15">
      <c r="A602" s="1" t="s">
        <v>1786</v>
      </c>
      <c r="B602" s="1" t="s">
        <v>2867</v>
      </c>
      <c r="C602" s="1" t="s">
        <v>2975</v>
      </c>
      <c r="D602" s="1" t="s">
        <v>2978</v>
      </c>
      <c r="E602" s="1" t="s">
        <v>2976</v>
      </c>
      <c r="F602" s="1" t="s">
        <v>2977</v>
      </c>
    </row>
    <row r="603" spans="1:6" x14ac:dyDescent="0.15">
      <c r="A603" s="1" t="s">
        <v>1259</v>
      </c>
      <c r="B603" s="1" t="s">
        <v>2317</v>
      </c>
      <c r="C603" s="1" t="s">
        <v>2975</v>
      </c>
      <c r="D603" s="1" t="s">
        <v>2978</v>
      </c>
      <c r="E603" s="1" t="s">
        <v>2976</v>
      </c>
      <c r="F603" s="1" t="s">
        <v>2977</v>
      </c>
    </row>
    <row r="604" spans="1:6" x14ac:dyDescent="0.15">
      <c r="A604" s="1" t="s">
        <v>1260</v>
      </c>
      <c r="B604" s="1" t="s">
        <v>2318</v>
      </c>
      <c r="C604" s="1" t="s">
        <v>2975</v>
      </c>
      <c r="D604" s="1" t="s">
        <v>2979</v>
      </c>
      <c r="E604" s="1" t="s">
        <v>2976</v>
      </c>
      <c r="F604" s="1" t="s">
        <v>2977</v>
      </c>
    </row>
    <row r="605" spans="1:6" x14ac:dyDescent="0.15">
      <c r="A605" s="1" t="s">
        <v>1787</v>
      </c>
      <c r="B605" s="1" t="s">
        <v>2868</v>
      </c>
      <c r="C605" s="1" t="s">
        <v>2975</v>
      </c>
      <c r="D605" s="1" t="s">
        <v>2978</v>
      </c>
      <c r="E605" s="1" t="s">
        <v>2976</v>
      </c>
      <c r="F605" s="1" t="s">
        <v>2977</v>
      </c>
    </row>
    <row r="606" spans="1:6" x14ac:dyDescent="0.15">
      <c r="A606" s="1" t="s">
        <v>4244</v>
      </c>
      <c r="B606" s="1" t="s">
        <v>4245</v>
      </c>
      <c r="C606" s="1" t="s">
        <v>2975</v>
      </c>
      <c r="D606" s="1" t="s">
        <v>2978</v>
      </c>
      <c r="E606" s="1" t="s">
        <v>2976</v>
      </c>
      <c r="F606" s="1" t="s">
        <v>2977</v>
      </c>
    </row>
    <row r="607" spans="1:6" x14ac:dyDescent="0.15">
      <c r="A607" s="1" t="s">
        <v>1790</v>
      </c>
      <c r="B607" s="1" t="s">
        <v>2871</v>
      </c>
      <c r="C607" s="1" t="s">
        <v>2975</v>
      </c>
      <c r="D607" s="1" t="s">
        <v>2979</v>
      </c>
      <c r="E607" s="1" t="s">
        <v>2976</v>
      </c>
      <c r="F607" s="1" t="s">
        <v>2977</v>
      </c>
    </row>
    <row r="608" spans="1:6" x14ac:dyDescent="0.15">
      <c r="A608" s="1" t="s">
        <v>7090</v>
      </c>
      <c r="B608" s="1" t="s">
        <v>7091</v>
      </c>
      <c r="C608" s="1" t="s">
        <v>2975</v>
      </c>
      <c r="D608" s="1" t="s">
        <v>2978</v>
      </c>
      <c r="E608" s="1" t="s">
        <v>2976</v>
      </c>
      <c r="F608" s="1" t="s">
        <v>2977</v>
      </c>
    </row>
    <row r="609" spans="1:6" x14ac:dyDescent="0.15">
      <c r="A609" s="1" t="s">
        <v>3098</v>
      </c>
      <c r="B609" s="1" t="s">
        <v>3099</v>
      </c>
      <c r="C609" s="1" t="s">
        <v>2975</v>
      </c>
      <c r="D609" s="1" t="s">
        <v>2978</v>
      </c>
      <c r="E609" s="1" t="s">
        <v>2976</v>
      </c>
      <c r="F609" s="1" t="s">
        <v>2977</v>
      </c>
    </row>
    <row r="610" spans="1:6" x14ac:dyDescent="0.15">
      <c r="A610" s="1" t="s">
        <v>5808</v>
      </c>
      <c r="B610" s="1" t="s">
        <v>5809</v>
      </c>
      <c r="C610" s="1" t="s">
        <v>2975</v>
      </c>
      <c r="D610" s="1" t="s">
        <v>2978</v>
      </c>
      <c r="E610" s="1" t="s">
        <v>2976</v>
      </c>
      <c r="F610" s="1" t="s">
        <v>2977</v>
      </c>
    </row>
    <row r="611" spans="1:6" x14ac:dyDescent="0.15">
      <c r="A611" s="1" t="s">
        <v>1261</v>
      </c>
      <c r="B611" s="1" t="s">
        <v>2319</v>
      </c>
      <c r="C611" s="1" t="s">
        <v>2975</v>
      </c>
      <c r="D611" s="1" t="s">
        <v>2978</v>
      </c>
      <c r="E611" s="1" t="s">
        <v>2976</v>
      </c>
      <c r="F611" s="1" t="s">
        <v>2977</v>
      </c>
    </row>
    <row r="612" spans="1:6" x14ac:dyDescent="0.15">
      <c r="A612" s="1" t="s">
        <v>1262</v>
      </c>
      <c r="B612" s="1" t="s">
        <v>2321</v>
      </c>
      <c r="C612" s="1" t="s">
        <v>2975</v>
      </c>
      <c r="D612" s="1" t="s">
        <v>2978</v>
      </c>
      <c r="E612" s="1" t="s">
        <v>2976</v>
      </c>
      <c r="F612" s="1" t="s">
        <v>2977</v>
      </c>
    </row>
    <row r="613" spans="1:6" x14ac:dyDescent="0.15">
      <c r="A613" s="1" t="s">
        <v>1263</v>
      </c>
      <c r="B613" s="1" t="s">
        <v>2322</v>
      </c>
      <c r="C613" s="1" t="s">
        <v>2975</v>
      </c>
      <c r="D613" s="1" t="s">
        <v>2978</v>
      </c>
      <c r="E613" s="1" t="s">
        <v>2976</v>
      </c>
      <c r="F613" s="1" t="s">
        <v>2977</v>
      </c>
    </row>
    <row r="614" spans="1:6" x14ac:dyDescent="0.15">
      <c r="A614" s="1" t="s">
        <v>1264</v>
      </c>
      <c r="B614" s="1" t="s">
        <v>2323</v>
      </c>
      <c r="C614" s="1" t="s">
        <v>2975</v>
      </c>
      <c r="D614" s="1" t="s">
        <v>2978</v>
      </c>
      <c r="E614" s="1" t="s">
        <v>2976</v>
      </c>
      <c r="F614" s="1" t="s">
        <v>2977</v>
      </c>
    </row>
    <row r="615" spans="1:6" x14ac:dyDescent="0.15">
      <c r="A615" s="1" t="s">
        <v>1266</v>
      </c>
      <c r="B615" s="1" t="s">
        <v>2325</v>
      </c>
      <c r="C615" s="1" t="s">
        <v>2975</v>
      </c>
      <c r="D615" s="1" t="s">
        <v>2978</v>
      </c>
      <c r="E615" s="1" t="s">
        <v>2976</v>
      </c>
      <c r="F615" s="1" t="s">
        <v>2977</v>
      </c>
    </row>
    <row r="616" spans="1:6" x14ac:dyDescent="0.15">
      <c r="A616" s="1" t="s">
        <v>1797</v>
      </c>
      <c r="B616" s="1" t="s">
        <v>2877</v>
      </c>
      <c r="C616" s="1" t="s">
        <v>2975</v>
      </c>
      <c r="D616" s="1" t="s">
        <v>2978</v>
      </c>
      <c r="E616" s="1" t="s">
        <v>2976</v>
      </c>
      <c r="F616" s="1" t="s">
        <v>2977</v>
      </c>
    </row>
    <row r="617" spans="1:6" x14ac:dyDescent="0.15">
      <c r="A617" s="1" t="s">
        <v>1799</v>
      </c>
      <c r="B617" s="1" t="s">
        <v>2879</v>
      </c>
      <c r="C617" s="1" t="s">
        <v>2975</v>
      </c>
      <c r="D617" s="1" t="s">
        <v>2978</v>
      </c>
      <c r="E617" s="1" t="s">
        <v>2976</v>
      </c>
      <c r="F617" s="1" t="s">
        <v>2977</v>
      </c>
    </row>
    <row r="618" spans="1:6" x14ac:dyDescent="0.15">
      <c r="A618" s="1" t="s">
        <v>1267</v>
      </c>
      <c r="B618" s="1" t="s">
        <v>2326</v>
      </c>
      <c r="C618" s="1" t="s">
        <v>2975</v>
      </c>
      <c r="D618" s="1" t="s">
        <v>2978</v>
      </c>
      <c r="E618" s="1" t="s">
        <v>2976</v>
      </c>
      <c r="F618" s="1" t="s">
        <v>2977</v>
      </c>
    </row>
    <row r="619" spans="1:6" x14ac:dyDescent="0.15">
      <c r="A619" s="1" t="s">
        <v>1268</v>
      </c>
      <c r="B619" s="1" t="s">
        <v>2327</v>
      </c>
      <c r="C619" s="1" t="s">
        <v>2975</v>
      </c>
      <c r="D619" s="1" t="s">
        <v>2978</v>
      </c>
      <c r="E619" s="1" t="s">
        <v>2976</v>
      </c>
      <c r="F619" s="1" t="s">
        <v>2977</v>
      </c>
    </row>
    <row r="620" spans="1:6" x14ac:dyDescent="0.15">
      <c r="A620" s="1" t="s">
        <v>1269</v>
      </c>
      <c r="B620" s="1" t="s">
        <v>2328</v>
      </c>
      <c r="C620" s="1" t="s">
        <v>2975</v>
      </c>
      <c r="D620" s="1" t="s">
        <v>2978</v>
      </c>
      <c r="E620" s="1" t="s">
        <v>2976</v>
      </c>
      <c r="F620" s="1" t="s">
        <v>2977</v>
      </c>
    </row>
    <row r="621" spans="1:6" x14ac:dyDescent="0.15">
      <c r="A621" s="1" t="s">
        <v>1270</v>
      </c>
      <c r="B621" s="1" t="s">
        <v>2329</v>
      </c>
      <c r="C621" s="1" t="s">
        <v>2975</v>
      </c>
      <c r="D621" s="1" t="s">
        <v>2978</v>
      </c>
      <c r="E621" s="1" t="s">
        <v>2976</v>
      </c>
      <c r="F621" s="1" t="s">
        <v>2977</v>
      </c>
    </row>
    <row r="622" spans="1:6" x14ac:dyDescent="0.15">
      <c r="A622" s="1" t="s">
        <v>1271</v>
      </c>
      <c r="B622" s="1" t="s">
        <v>2330</v>
      </c>
      <c r="C622" s="1" t="s">
        <v>2975</v>
      </c>
      <c r="D622" s="1" t="s">
        <v>2978</v>
      </c>
      <c r="E622" s="1" t="s">
        <v>2976</v>
      </c>
      <c r="F622" s="1" t="s">
        <v>2977</v>
      </c>
    </row>
    <row r="623" spans="1:6" x14ac:dyDescent="0.15">
      <c r="A623" s="1" t="s">
        <v>3603</v>
      </c>
      <c r="B623" s="1" t="s">
        <v>3604</v>
      </c>
      <c r="C623" s="1" t="s">
        <v>2975</v>
      </c>
      <c r="D623" s="1" t="s">
        <v>2978</v>
      </c>
      <c r="E623" s="1" t="s">
        <v>2976</v>
      </c>
      <c r="F623" s="1" t="s">
        <v>2977</v>
      </c>
    </row>
    <row r="624" spans="1:6" x14ac:dyDescent="0.15">
      <c r="A624" s="1" t="s">
        <v>1272</v>
      </c>
      <c r="B624" s="1" t="s">
        <v>2331</v>
      </c>
      <c r="C624" s="1" t="s">
        <v>2975</v>
      </c>
      <c r="D624" s="1" t="s">
        <v>2978</v>
      </c>
      <c r="E624" s="1" t="s">
        <v>2976</v>
      </c>
      <c r="F624" s="1" t="s">
        <v>2977</v>
      </c>
    </row>
    <row r="625" spans="1:6" x14ac:dyDescent="0.15">
      <c r="A625" s="1" t="s">
        <v>1273</v>
      </c>
      <c r="B625" s="1" t="s">
        <v>2332</v>
      </c>
      <c r="C625" s="1" t="s">
        <v>2975</v>
      </c>
      <c r="D625" s="1" t="s">
        <v>2978</v>
      </c>
      <c r="E625" s="1" t="s">
        <v>2976</v>
      </c>
      <c r="F625" s="1" t="s">
        <v>2977</v>
      </c>
    </row>
    <row r="626" spans="1:6" x14ac:dyDescent="0.15">
      <c r="A626" s="1" t="s">
        <v>1274</v>
      </c>
      <c r="B626" s="1" t="s">
        <v>2333</v>
      </c>
      <c r="C626" s="1" t="s">
        <v>2975</v>
      </c>
      <c r="D626" s="1" t="s">
        <v>2978</v>
      </c>
      <c r="E626" s="1" t="s">
        <v>2976</v>
      </c>
      <c r="F626" s="1" t="s">
        <v>2977</v>
      </c>
    </row>
    <row r="627" spans="1:6" x14ac:dyDescent="0.15">
      <c r="A627" s="1" t="s">
        <v>1275</v>
      </c>
      <c r="B627" s="1" t="s">
        <v>2334</v>
      </c>
      <c r="C627" s="1" t="s">
        <v>2975</v>
      </c>
      <c r="D627" s="1" t="s">
        <v>2978</v>
      </c>
      <c r="E627" s="1" t="s">
        <v>2976</v>
      </c>
      <c r="F627" s="1" t="s">
        <v>2977</v>
      </c>
    </row>
    <row r="628" spans="1:6" x14ac:dyDescent="0.15">
      <c r="A628" s="1" t="s">
        <v>1276</v>
      </c>
      <c r="B628" s="1" t="s">
        <v>2335</v>
      </c>
      <c r="C628" s="1" t="s">
        <v>2975</v>
      </c>
      <c r="D628" s="1" t="s">
        <v>2978</v>
      </c>
      <c r="E628" s="1" t="s">
        <v>2976</v>
      </c>
      <c r="F628" s="1" t="s">
        <v>2977</v>
      </c>
    </row>
    <row r="629" spans="1:6" x14ac:dyDescent="0.15">
      <c r="A629" s="1" t="s">
        <v>1277</v>
      </c>
      <c r="B629" s="1" t="s">
        <v>2336</v>
      </c>
      <c r="C629" s="1" t="s">
        <v>2975</v>
      </c>
      <c r="D629" s="1" t="s">
        <v>2978</v>
      </c>
      <c r="E629" s="1" t="s">
        <v>2976</v>
      </c>
      <c r="F629" s="1" t="s">
        <v>2977</v>
      </c>
    </row>
    <row r="630" spans="1:6" x14ac:dyDescent="0.15">
      <c r="A630" s="1" t="s">
        <v>1278</v>
      </c>
      <c r="B630" s="1" t="s">
        <v>2337</v>
      </c>
      <c r="C630" s="1" t="s">
        <v>2975</v>
      </c>
      <c r="D630" s="1" t="s">
        <v>2978</v>
      </c>
      <c r="E630" s="1" t="s">
        <v>2976</v>
      </c>
      <c r="F630" s="1" t="s">
        <v>2977</v>
      </c>
    </row>
    <row r="631" spans="1:6" x14ac:dyDescent="0.15">
      <c r="A631" s="1" t="s">
        <v>3607</v>
      </c>
      <c r="B631" s="1" t="s">
        <v>3608</v>
      </c>
      <c r="C631" s="1" t="s">
        <v>2975</v>
      </c>
      <c r="D631" s="1" t="s">
        <v>2978</v>
      </c>
      <c r="E631" s="1" t="s">
        <v>2976</v>
      </c>
      <c r="F631" s="1" t="s">
        <v>2977</v>
      </c>
    </row>
    <row r="632" spans="1:6" x14ac:dyDescent="0.15">
      <c r="A632" s="1" t="s">
        <v>1279</v>
      </c>
      <c r="B632" s="1" t="s">
        <v>2338</v>
      </c>
      <c r="C632" s="1" t="s">
        <v>2975</v>
      </c>
      <c r="D632" s="1" t="s">
        <v>2978</v>
      </c>
      <c r="E632" s="1" t="s">
        <v>2976</v>
      </c>
      <c r="F632" s="1" t="s">
        <v>2977</v>
      </c>
    </row>
    <row r="633" spans="1:6" x14ac:dyDescent="0.15">
      <c r="A633" s="1" t="s">
        <v>1280</v>
      </c>
      <c r="B633" s="1" t="s">
        <v>2339</v>
      </c>
      <c r="C633" s="1" t="s">
        <v>2975</v>
      </c>
      <c r="D633" s="1" t="s">
        <v>2978</v>
      </c>
      <c r="E633" s="1" t="s">
        <v>2976</v>
      </c>
      <c r="F633" s="1" t="s">
        <v>2977</v>
      </c>
    </row>
    <row r="634" spans="1:6" x14ac:dyDescent="0.15">
      <c r="A634" s="1" t="s">
        <v>1816</v>
      </c>
      <c r="B634" s="1" t="s">
        <v>2897</v>
      </c>
      <c r="C634" s="1" t="s">
        <v>2975</v>
      </c>
      <c r="D634" s="1" t="s">
        <v>2979</v>
      </c>
      <c r="E634" s="1" t="s">
        <v>2976</v>
      </c>
      <c r="F634" s="1" t="s">
        <v>2977</v>
      </c>
    </row>
    <row r="635" spans="1:6" x14ac:dyDescent="0.15">
      <c r="A635" s="1" t="s">
        <v>1281</v>
      </c>
      <c r="B635" s="1" t="s">
        <v>2341</v>
      </c>
      <c r="C635" s="1" t="s">
        <v>2975</v>
      </c>
      <c r="D635" s="1" t="s">
        <v>2978</v>
      </c>
      <c r="E635" s="1" t="s">
        <v>2976</v>
      </c>
      <c r="F635" s="1" t="s">
        <v>2977</v>
      </c>
    </row>
    <row r="636" spans="1:6" x14ac:dyDescent="0.15">
      <c r="A636" s="1" t="s">
        <v>1282</v>
      </c>
      <c r="B636" s="1" t="s">
        <v>2342</v>
      </c>
      <c r="C636" s="1" t="s">
        <v>2975</v>
      </c>
      <c r="D636" s="1" t="s">
        <v>2978</v>
      </c>
      <c r="E636" s="1" t="s">
        <v>2976</v>
      </c>
      <c r="F636" s="1" t="s">
        <v>2977</v>
      </c>
    </row>
    <row r="637" spans="1:6" x14ac:dyDescent="0.15">
      <c r="A637" s="1" t="s">
        <v>1283</v>
      </c>
      <c r="B637" s="1" t="s">
        <v>2343</v>
      </c>
      <c r="C637" s="1" t="s">
        <v>2975</v>
      </c>
      <c r="D637" s="1" t="s">
        <v>2978</v>
      </c>
      <c r="E637" s="1" t="s">
        <v>2976</v>
      </c>
      <c r="F637" s="1" t="s">
        <v>2977</v>
      </c>
    </row>
    <row r="638" spans="1:6" x14ac:dyDescent="0.15">
      <c r="A638" s="1" t="s">
        <v>1284</v>
      </c>
      <c r="B638" s="1" t="s">
        <v>2344</v>
      </c>
      <c r="C638" s="1" t="s">
        <v>2975</v>
      </c>
      <c r="D638" s="1" t="s">
        <v>2978</v>
      </c>
      <c r="E638" s="1" t="s">
        <v>2976</v>
      </c>
      <c r="F638" s="1" t="s">
        <v>2977</v>
      </c>
    </row>
    <row r="639" spans="1:6" x14ac:dyDescent="0.15">
      <c r="A639" s="1" t="s">
        <v>1285</v>
      </c>
      <c r="B639" s="1" t="s">
        <v>2345</v>
      </c>
      <c r="C639" s="1" t="s">
        <v>2975</v>
      </c>
      <c r="D639" s="1" t="s">
        <v>2978</v>
      </c>
      <c r="E639" s="1" t="s">
        <v>2976</v>
      </c>
      <c r="F639" s="1" t="s">
        <v>2977</v>
      </c>
    </row>
    <row r="640" spans="1:6" x14ac:dyDescent="0.15">
      <c r="A640" s="1" t="s">
        <v>1286</v>
      </c>
      <c r="B640" s="1" t="s">
        <v>2346</v>
      </c>
      <c r="C640" s="1" t="s">
        <v>2975</v>
      </c>
      <c r="D640" s="1" t="s">
        <v>2978</v>
      </c>
      <c r="E640" s="1" t="s">
        <v>2976</v>
      </c>
      <c r="F640" s="1" t="s">
        <v>2977</v>
      </c>
    </row>
    <row r="641" spans="1:6" x14ac:dyDescent="0.15">
      <c r="A641" s="1" t="s">
        <v>1287</v>
      </c>
      <c r="B641" s="1" t="s">
        <v>2347</v>
      </c>
      <c r="C641" s="1" t="s">
        <v>2975</v>
      </c>
      <c r="D641" s="1" t="s">
        <v>2978</v>
      </c>
      <c r="E641" s="1" t="s">
        <v>2976</v>
      </c>
      <c r="F641" s="1" t="s">
        <v>2977</v>
      </c>
    </row>
    <row r="642" spans="1:6" x14ac:dyDescent="0.15">
      <c r="A642" s="1" t="s">
        <v>1288</v>
      </c>
      <c r="B642" s="1" t="s">
        <v>2348</v>
      </c>
      <c r="C642" s="1" t="s">
        <v>2975</v>
      </c>
      <c r="D642" s="1" t="s">
        <v>2978</v>
      </c>
      <c r="E642" s="1" t="s">
        <v>2976</v>
      </c>
      <c r="F642" s="1" t="s">
        <v>2977</v>
      </c>
    </row>
    <row r="643" spans="1:6" x14ac:dyDescent="0.15">
      <c r="A643" s="1" t="s">
        <v>1832</v>
      </c>
      <c r="B643" s="1" t="s">
        <v>2913</v>
      </c>
      <c r="C643" s="1" t="s">
        <v>2975</v>
      </c>
      <c r="D643" s="1" t="s">
        <v>2978</v>
      </c>
      <c r="E643" s="1" t="s">
        <v>2976</v>
      </c>
      <c r="F643" s="1" t="s">
        <v>2977</v>
      </c>
    </row>
    <row r="644" spans="1:6" x14ac:dyDescent="0.15">
      <c r="A644" s="1" t="s">
        <v>1289</v>
      </c>
      <c r="B644" s="1" t="s">
        <v>2349</v>
      </c>
      <c r="C644" s="1" t="s">
        <v>2975</v>
      </c>
      <c r="D644" s="1" t="s">
        <v>2978</v>
      </c>
      <c r="E644" s="1" t="s">
        <v>2976</v>
      </c>
      <c r="F644" s="1" t="s">
        <v>2977</v>
      </c>
    </row>
    <row r="645" spans="1:6" x14ac:dyDescent="0.15">
      <c r="A645" s="1" t="s">
        <v>1290</v>
      </c>
      <c r="B645" s="1" t="s">
        <v>2350</v>
      </c>
      <c r="C645" s="1" t="s">
        <v>2975</v>
      </c>
      <c r="D645" s="1" t="s">
        <v>2978</v>
      </c>
      <c r="E645" s="1" t="s">
        <v>2976</v>
      </c>
      <c r="F645" s="1" t="s">
        <v>2977</v>
      </c>
    </row>
    <row r="646" spans="1:6" x14ac:dyDescent="0.15">
      <c r="A646" s="1" t="s">
        <v>1837</v>
      </c>
      <c r="B646" s="1" t="s">
        <v>2918</v>
      </c>
      <c r="C646" s="1" t="s">
        <v>2975</v>
      </c>
      <c r="D646" s="1" t="s">
        <v>2978</v>
      </c>
      <c r="E646" s="1" t="s">
        <v>2976</v>
      </c>
      <c r="F646" s="1" t="s">
        <v>2977</v>
      </c>
    </row>
    <row r="647" spans="1:6" x14ac:dyDescent="0.15">
      <c r="A647" s="1" t="s">
        <v>7092</v>
      </c>
      <c r="B647" s="1" t="s">
        <v>7093</v>
      </c>
      <c r="C647" s="1" t="s">
        <v>2975</v>
      </c>
      <c r="D647" s="1" t="s">
        <v>2978</v>
      </c>
      <c r="E647" s="1" t="s">
        <v>2976</v>
      </c>
      <c r="F647" s="1" t="s">
        <v>2977</v>
      </c>
    </row>
    <row r="648" spans="1:6" x14ac:dyDescent="0.15">
      <c r="A648" s="1" t="s">
        <v>4246</v>
      </c>
      <c r="B648" s="1" t="s">
        <v>4247</v>
      </c>
      <c r="C648" s="1" t="s">
        <v>2975</v>
      </c>
      <c r="D648" s="1" t="s">
        <v>2978</v>
      </c>
      <c r="E648" s="1" t="s">
        <v>2976</v>
      </c>
      <c r="F648" s="1" t="s">
        <v>2977</v>
      </c>
    </row>
    <row r="649" spans="1:6" x14ac:dyDescent="0.15">
      <c r="A649" s="1" t="s">
        <v>1291</v>
      </c>
      <c r="B649" s="1" t="s">
        <v>2351</v>
      </c>
      <c r="C649" s="1" t="s">
        <v>2975</v>
      </c>
      <c r="D649" s="1" t="s">
        <v>2978</v>
      </c>
      <c r="E649" s="1" t="s">
        <v>2976</v>
      </c>
      <c r="F649" s="1" t="s">
        <v>2977</v>
      </c>
    </row>
    <row r="650" spans="1:6" x14ac:dyDescent="0.15">
      <c r="A650" s="1" t="s">
        <v>1292</v>
      </c>
      <c r="B650" s="1" t="s">
        <v>2352</v>
      </c>
      <c r="C650" s="1" t="s">
        <v>2975</v>
      </c>
      <c r="D650" s="1" t="s">
        <v>2978</v>
      </c>
      <c r="E650" s="1" t="s">
        <v>2976</v>
      </c>
      <c r="F650" s="1" t="s">
        <v>2977</v>
      </c>
    </row>
    <row r="651" spans="1:6" x14ac:dyDescent="0.15">
      <c r="A651" s="1" t="s">
        <v>1293</v>
      </c>
      <c r="B651" s="1" t="s">
        <v>2353</v>
      </c>
      <c r="C651" s="1" t="s">
        <v>2975</v>
      </c>
      <c r="D651" s="1" t="s">
        <v>2978</v>
      </c>
      <c r="E651" s="1" t="s">
        <v>2976</v>
      </c>
      <c r="F651" s="1" t="s">
        <v>2977</v>
      </c>
    </row>
    <row r="652" spans="1:6" x14ac:dyDescent="0.15">
      <c r="A652" s="1" t="s">
        <v>1294</v>
      </c>
      <c r="B652" s="1" t="s">
        <v>2354</v>
      </c>
      <c r="C652" s="1" t="s">
        <v>2975</v>
      </c>
      <c r="D652" s="1" t="s">
        <v>2978</v>
      </c>
      <c r="E652" s="1" t="s">
        <v>2976</v>
      </c>
      <c r="F652" s="1" t="s">
        <v>2977</v>
      </c>
    </row>
    <row r="653" spans="1:6" x14ac:dyDescent="0.15">
      <c r="A653" s="1" t="s">
        <v>4248</v>
      </c>
      <c r="B653" s="1" t="s">
        <v>4249</v>
      </c>
      <c r="C653" s="1" t="s">
        <v>2975</v>
      </c>
      <c r="D653" s="1" t="s">
        <v>2978</v>
      </c>
      <c r="E653" s="1" t="s">
        <v>2976</v>
      </c>
      <c r="F653" s="1" t="s">
        <v>2977</v>
      </c>
    </row>
    <row r="654" spans="1:6" x14ac:dyDescent="0.15">
      <c r="A654" s="1" t="s">
        <v>1295</v>
      </c>
      <c r="B654" s="1" t="s">
        <v>2355</v>
      </c>
      <c r="C654" s="1" t="s">
        <v>2975</v>
      </c>
      <c r="D654" s="1" t="s">
        <v>2978</v>
      </c>
      <c r="E654" s="1" t="s">
        <v>2976</v>
      </c>
      <c r="F654" s="1" t="s">
        <v>2977</v>
      </c>
    </row>
    <row r="655" spans="1:6" x14ac:dyDescent="0.15">
      <c r="A655" s="1" t="s">
        <v>1296</v>
      </c>
      <c r="B655" s="1" t="s">
        <v>2356</v>
      </c>
      <c r="C655" s="1" t="s">
        <v>2975</v>
      </c>
      <c r="D655" s="1" t="s">
        <v>2978</v>
      </c>
      <c r="E655" s="1" t="s">
        <v>2976</v>
      </c>
      <c r="F655" s="1" t="s">
        <v>2977</v>
      </c>
    </row>
    <row r="656" spans="1:6" x14ac:dyDescent="0.15">
      <c r="A656" s="1" t="s">
        <v>1297</v>
      </c>
      <c r="B656" s="1" t="s">
        <v>2357</v>
      </c>
      <c r="C656" s="1" t="s">
        <v>2975</v>
      </c>
      <c r="D656" s="1" t="s">
        <v>2978</v>
      </c>
      <c r="E656" s="1" t="s">
        <v>2976</v>
      </c>
      <c r="F656" s="1" t="s">
        <v>2977</v>
      </c>
    </row>
    <row r="657" spans="1:6" x14ac:dyDescent="0.15">
      <c r="A657" s="1" t="s">
        <v>1298</v>
      </c>
      <c r="B657" s="1" t="s">
        <v>2358</v>
      </c>
      <c r="C657" s="1" t="s">
        <v>2975</v>
      </c>
      <c r="D657" s="1" t="s">
        <v>2978</v>
      </c>
      <c r="E657" s="1" t="s">
        <v>2976</v>
      </c>
      <c r="F657" s="1" t="s">
        <v>2977</v>
      </c>
    </row>
    <row r="658" spans="1:6" x14ac:dyDescent="0.15">
      <c r="A658" s="1" t="s">
        <v>1299</v>
      </c>
      <c r="B658" s="1" t="s">
        <v>2359</v>
      </c>
      <c r="C658" s="1" t="s">
        <v>2975</v>
      </c>
      <c r="D658" s="1" t="s">
        <v>2978</v>
      </c>
      <c r="E658" s="1" t="s">
        <v>2976</v>
      </c>
      <c r="F658" s="1" t="s">
        <v>2977</v>
      </c>
    </row>
    <row r="659" spans="1:6" x14ac:dyDescent="0.15">
      <c r="A659" s="1" t="s">
        <v>1300</v>
      </c>
      <c r="B659" s="1" t="s">
        <v>2360</v>
      </c>
      <c r="C659" s="1" t="s">
        <v>2975</v>
      </c>
      <c r="D659" s="1" t="s">
        <v>2978</v>
      </c>
      <c r="E659" s="1" t="s">
        <v>2976</v>
      </c>
      <c r="F659" s="1" t="s">
        <v>2977</v>
      </c>
    </row>
    <row r="660" spans="1:6" x14ac:dyDescent="0.15">
      <c r="A660" s="1" t="s">
        <v>4250</v>
      </c>
      <c r="B660" s="1" t="s">
        <v>4251</v>
      </c>
      <c r="C660" s="1" t="s">
        <v>2975</v>
      </c>
      <c r="D660" s="1" t="s">
        <v>2978</v>
      </c>
      <c r="E660" s="1" t="s">
        <v>2976</v>
      </c>
      <c r="F660" s="1" t="s">
        <v>2977</v>
      </c>
    </row>
    <row r="661" spans="1:6" x14ac:dyDescent="0.15">
      <c r="A661" s="1" t="s">
        <v>1301</v>
      </c>
      <c r="B661" s="1" t="s">
        <v>2361</v>
      </c>
      <c r="C661" s="1" t="s">
        <v>2975</v>
      </c>
      <c r="D661" s="1" t="s">
        <v>2978</v>
      </c>
      <c r="E661" s="1" t="s">
        <v>2976</v>
      </c>
      <c r="F661" s="1" t="s">
        <v>2977</v>
      </c>
    </row>
    <row r="662" spans="1:6" x14ac:dyDescent="0.15">
      <c r="A662" s="1" t="s">
        <v>1303</v>
      </c>
      <c r="B662" s="1" t="s">
        <v>2363</v>
      </c>
      <c r="C662" s="1" t="s">
        <v>2975</v>
      </c>
      <c r="D662" s="1" t="s">
        <v>2978</v>
      </c>
      <c r="E662" s="1" t="s">
        <v>2976</v>
      </c>
      <c r="F662" s="1" t="s">
        <v>2977</v>
      </c>
    </row>
    <row r="663" spans="1:6" x14ac:dyDescent="0.15">
      <c r="A663" s="1" t="s">
        <v>4252</v>
      </c>
      <c r="B663" s="1" t="s">
        <v>3650</v>
      </c>
      <c r="C663" s="1" t="s">
        <v>2975</v>
      </c>
      <c r="D663" s="1" t="s">
        <v>2978</v>
      </c>
      <c r="E663" s="1" t="s">
        <v>2976</v>
      </c>
      <c r="F663" s="1" t="s">
        <v>2977</v>
      </c>
    </row>
    <row r="664" spans="1:6" x14ac:dyDescent="0.15">
      <c r="A664" s="1" t="s">
        <v>1304</v>
      </c>
      <c r="B664" s="1" t="s">
        <v>2364</v>
      </c>
      <c r="C664" s="1" t="s">
        <v>2975</v>
      </c>
      <c r="D664" s="1" t="s">
        <v>2978</v>
      </c>
      <c r="E664" s="1" t="s">
        <v>2976</v>
      </c>
      <c r="F664" s="1" t="s">
        <v>2977</v>
      </c>
    </row>
    <row r="665" spans="1:6" x14ac:dyDescent="0.15">
      <c r="A665" s="1" t="s">
        <v>1305</v>
      </c>
      <c r="B665" s="1" t="s">
        <v>2365</v>
      </c>
      <c r="C665" s="1" t="s">
        <v>2975</v>
      </c>
      <c r="D665" s="1" t="s">
        <v>2978</v>
      </c>
      <c r="E665" s="1" t="s">
        <v>2976</v>
      </c>
      <c r="F665" s="1" t="s">
        <v>2977</v>
      </c>
    </row>
    <row r="666" spans="1:6" x14ac:dyDescent="0.15">
      <c r="A666" s="1" t="s">
        <v>1306</v>
      </c>
      <c r="B666" s="1" t="s">
        <v>2366</v>
      </c>
      <c r="C666" s="1" t="s">
        <v>2975</v>
      </c>
      <c r="D666" s="1" t="s">
        <v>2978</v>
      </c>
      <c r="E666" s="1" t="s">
        <v>2976</v>
      </c>
      <c r="F666" s="1" t="s">
        <v>2977</v>
      </c>
    </row>
    <row r="667" spans="1:6" x14ac:dyDescent="0.15">
      <c r="A667" s="1" t="s">
        <v>1307</v>
      </c>
      <c r="B667" s="1" t="s">
        <v>2367</v>
      </c>
      <c r="C667" s="1" t="s">
        <v>2975</v>
      </c>
      <c r="D667" s="1" t="s">
        <v>2978</v>
      </c>
      <c r="E667" s="1" t="s">
        <v>2976</v>
      </c>
      <c r="F667" s="1" t="s">
        <v>2977</v>
      </c>
    </row>
    <row r="668" spans="1:6" x14ac:dyDescent="0.15">
      <c r="A668" s="1" t="s">
        <v>1308</v>
      </c>
      <c r="B668" s="1" t="s">
        <v>2368</v>
      </c>
      <c r="C668" s="1" t="s">
        <v>2975</v>
      </c>
      <c r="D668" s="1" t="s">
        <v>2978</v>
      </c>
      <c r="E668" s="1" t="s">
        <v>2976</v>
      </c>
      <c r="F668" s="1" t="s">
        <v>2977</v>
      </c>
    </row>
    <row r="669" spans="1:6" x14ac:dyDescent="0.15">
      <c r="A669" s="1" t="s">
        <v>1309</v>
      </c>
      <c r="B669" s="1" t="s">
        <v>2369</v>
      </c>
      <c r="C669" s="1" t="s">
        <v>2975</v>
      </c>
      <c r="D669" s="1" t="s">
        <v>2978</v>
      </c>
      <c r="E669" s="1" t="s">
        <v>2976</v>
      </c>
      <c r="F669" s="1" t="s">
        <v>2977</v>
      </c>
    </row>
    <row r="670" spans="1:6" x14ac:dyDescent="0.15">
      <c r="A670" s="1" t="s">
        <v>1856</v>
      </c>
      <c r="B670" s="1" t="s">
        <v>2938</v>
      </c>
      <c r="C670" s="1" t="s">
        <v>2975</v>
      </c>
      <c r="D670" s="1" t="s">
        <v>2978</v>
      </c>
      <c r="E670" s="1" t="s">
        <v>2976</v>
      </c>
      <c r="F670" s="1" t="s">
        <v>2977</v>
      </c>
    </row>
    <row r="671" spans="1:6" x14ac:dyDescent="0.15">
      <c r="A671" s="1" t="s">
        <v>1310</v>
      </c>
      <c r="B671" s="1" t="s">
        <v>2370</v>
      </c>
      <c r="C671" s="1" t="s">
        <v>2975</v>
      </c>
      <c r="D671" s="1" t="s">
        <v>2978</v>
      </c>
      <c r="E671" s="1" t="s">
        <v>2976</v>
      </c>
      <c r="F671" s="1" t="s">
        <v>2977</v>
      </c>
    </row>
    <row r="672" spans="1:6" x14ac:dyDescent="0.15">
      <c r="A672" s="1" t="s">
        <v>4253</v>
      </c>
      <c r="B672" s="1" t="s">
        <v>4254</v>
      </c>
      <c r="C672" s="1" t="s">
        <v>2975</v>
      </c>
      <c r="D672" s="1" t="s">
        <v>2978</v>
      </c>
      <c r="E672" s="1" t="s">
        <v>2976</v>
      </c>
      <c r="F672" s="1" t="s">
        <v>2977</v>
      </c>
    </row>
    <row r="673" spans="1:6" x14ac:dyDescent="0.15">
      <c r="A673" s="1" t="s">
        <v>1311</v>
      </c>
      <c r="B673" s="1" t="s">
        <v>2371</v>
      </c>
      <c r="C673" s="1" t="s">
        <v>2975</v>
      </c>
      <c r="D673" s="1" t="s">
        <v>2978</v>
      </c>
      <c r="E673" s="1" t="s">
        <v>2976</v>
      </c>
      <c r="F673" s="1" t="s">
        <v>2977</v>
      </c>
    </row>
    <row r="674" spans="1:6" x14ac:dyDescent="0.15">
      <c r="A674" s="1" t="s">
        <v>1312</v>
      </c>
      <c r="B674" s="1" t="s">
        <v>2372</v>
      </c>
      <c r="C674" s="1" t="s">
        <v>2975</v>
      </c>
      <c r="D674" s="1" t="s">
        <v>2978</v>
      </c>
      <c r="E674" s="1" t="s">
        <v>2976</v>
      </c>
      <c r="F674" s="1" t="s">
        <v>2977</v>
      </c>
    </row>
    <row r="675" spans="1:6" x14ac:dyDescent="0.15">
      <c r="A675" s="1" t="s">
        <v>1313</v>
      </c>
      <c r="B675" s="1" t="s">
        <v>2373</v>
      </c>
      <c r="C675" s="1" t="s">
        <v>2975</v>
      </c>
      <c r="D675" s="1" t="s">
        <v>2978</v>
      </c>
      <c r="E675" s="1" t="s">
        <v>2976</v>
      </c>
      <c r="F675" s="1" t="s">
        <v>2977</v>
      </c>
    </row>
    <row r="676" spans="1:6" x14ac:dyDescent="0.15">
      <c r="A676" s="1" t="s">
        <v>7094</v>
      </c>
      <c r="B676" s="1" t="s">
        <v>7095</v>
      </c>
      <c r="C676" s="1" t="s">
        <v>2975</v>
      </c>
      <c r="D676" s="1" t="s">
        <v>2978</v>
      </c>
      <c r="E676" s="1" t="s">
        <v>2976</v>
      </c>
      <c r="F676" s="1" t="s">
        <v>2977</v>
      </c>
    </row>
    <row r="677" spans="1:6" x14ac:dyDescent="0.15">
      <c r="A677" s="1" t="s">
        <v>1314</v>
      </c>
      <c r="B677" s="1" t="s">
        <v>2374</v>
      </c>
      <c r="C677" s="1" t="s">
        <v>2975</v>
      </c>
      <c r="D677" s="1" t="s">
        <v>2978</v>
      </c>
      <c r="E677" s="1" t="s">
        <v>2976</v>
      </c>
      <c r="F677" s="1" t="s">
        <v>2977</v>
      </c>
    </row>
    <row r="678" spans="1:6" x14ac:dyDescent="0.15">
      <c r="A678" s="1" t="s">
        <v>1315</v>
      </c>
      <c r="B678" s="1" t="s">
        <v>2375</v>
      </c>
      <c r="C678" s="1" t="s">
        <v>2975</v>
      </c>
      <c r="D678" s="1" t="s">
        <v>2978</v>
      </c>
      <c r="E678" s="1" t="s">
        <v>2976</v>
      </c>
      <c r="F678" s="1" t="s">
        <v>2977</v>
      </c>
    </row>
    <row r="679" spans="1:6" x14ac:dyDescent="0.15">
      <c r="A679" s="1" t="s">
        <v>7096</v>
      </c>
      <c r="B679" s="1" t="s">
        <v>7097</v>
      </c>
      <c r="C679" s="1" t="s">
        <v>2975</v>
      </c>
      <c r="D679" s="1" t="s">
        <v>2978</v>
      </c>
      <c r="E679" s="1" t="s">
        <v>2976</v>
      </c>
      <c r="F679" s="1" t="s">
        <v>2977</v>
      </c>
    </row>
    <row r="680" spans="1:6" x14ac:dyDescent="0.15">
      <c r="A680" s="1" t="s">
        <v>1861</v>
      </c>
      <c r="B680" s="1" t="s">
        <v>2944</v>
      </c>
      <c r="C680" s="1" t="s">
        <v>2975</v>
      </c>
      <c r="D680" s="1" t="s">
        <v>2978</v>
      </c>
      <c r="E680" s="1" t="s">
        <v>2976</v>
      </c>
      <c r="F680" s="1" t="s">
        <v>2977</v>
      </c>
    </row>
    <row r="681" spans="1:6" x14ac:dyDescent="0.15">
      <c r="A681" s="1" t="s">
        <v>1316</v>
      </c>
      <c r="B681" s="1" t="s">
        <v>2376</v>
      </c>
      <c r="C681" s="1" t="s">
        <v>2975</v>
      </c>
      <c r="D681" s="1" t="s">
        <v>2978</v>
      </c>
      <c r="E681" s="1" t="s">
        <v>2976</v>
      </c>
      <c r="F681" s="1" t="s">
        <v>2977</v>
      </c>
    </row>
    <row r="682" spans="1:6" x14ac:dyDescent="0.15">
      <c r="A682" s="1" t="s">
        <v>1317</v>
      </c>
      <c r="B682" s="1" t="s">
        <v>2377</v>
      </c>
      <c r="C682" s="1" t="s">
        <v>2975</v>
      </c>
      <c r="D682" s="1" t="s">
        <v>2978</v>
      </c>
      <c r="E682" s="1" t="s">
        <v>2976</v>
      </c>
      <c r="F682" s="1" t="s">
        <v>2977</v>
      </c>
    </row>
    <row r="683" spans="1:6" x14ac:dyDescent="0.15">
      <c r="A683" s="1" t="s">
        <v>1863</v>
      </c>
      <c r="B683" s="1" t="s">
        <v>2946</v>
      </c>
      <c r="C683" s="1" t="s">
        <v>2975</v>
      </c>
      <c r="D683" s="1" t="s">
        <v>2978</v>
      </c>
      <c r="E683" s="1" t="s">
        <v>2976</v>
      </c>
      <c r="F683" s="1" t="s">
        <v>2977</v>
      </c>
    </row>
    <row r="684" spans="1:6" x14ac:dyDescent="0.15">
      <c r="A684" s="1" t="s">
        <v>4255</v>
      </c>
      <c r="B684" s="1" t="s">
        <v>4256</v>
      </c>
      <c r="C684" s="1" t="s">
        <v>2975</v>
      </c>
      <c r="D684" s="1" t="s">
        <v>2978</v>
      </c>
      <c r="E684" s="1" t="s">
        <v>2976</v>
      </c>
      <c r="F684" s="1" t="s">
        <v>2977</v>
      </c>
    </row>
    <row r="685" spans="1:6" x14ac:dyDescent="0.15">
      <c r="A685" s="1" t="s">
        <v>3666</v>
      </c>
      <c r="B685" s="1" t="s">
        <v>3667</v>
      </c>
      <c r="C685" s="1" t="s">
        <v>2975</v>
      </c>
      <c r="D685" s="1" t="s">
        <v>2978</v>
      </c>
      <c r="E685" s="1" t="s">
        <v>2976</v>
      </c>
      <c r="F685" s="1" t="s">
        <v>2977</v>
      </c>
    </row>
    <row r="686" spans="1:6" x14ac:dyDescent="0.15">
      <c r="A686" s="1" t="s">
        <v>1318</v>
      </c>
      <c r="B686" s="1" t="s">
        <v>2378</v>
      </c>
      <c r="C686" s="1" t="s">
        <v>2975</v>
      </c>
      <c r="D686" s="1" t="s">
        <v>2978</v>
      </c>
      <c r="E686" s="1" t="s">
        <v>2976</v>
      </c>
      <c r="F686" s="1" t="s">
        <v>2977</v>
      </c>
    </row>
    <row r="687" spans="1:6" x14ac:dyDescent="0.15">
      <c r="A687" s="1" t="s">
        <v>1319</v>
      </c>
      <c r="B687" s="1" t="s">
        <v>2379</v>
      </c>
      <c r="C687" s="1" t="s">
        <v>2975</v>
      </c>
      <c r="D687" s="1" t="s">
        <v>2978</v>
      </c>
      <c r="E687" s="1" t="s">
        <v>2976</v>
      </c>
      <c r="F687" s="1" t="s">
        <v>2977</v>
      </c>
    </row>
    <row r="688" spans="1:6" x14ac:dyDescent="0.15">
      <c r="A688" s="1" t="s">
        <v>1320</v>
      </c>
      <c r="B688" s="1" t="s">
        <v>2380</v>
      </c>
      <c r="C688" s="1" t="s">
        <v>2975</v>
      </c>
      <c r="D688" s="1" t="s">
        <v>2978</v>
      </c>
      <c r="E688" s="1" t="s">
        <v>2976</v>
      </c>
      <c r="F688" s="1" t="s">
        <v>2977</v>
      </c>
    </row>
    <row r="689" spans="1:6" x14ac:dyDescent="0.15">
      <c r="A689" s="1" t="s">
        <v>3676</v>
      </c>
      <c r="B689" s="1" t="s">
        <v>3677</v>
      </c>
      <c r="C689" s="1" t="s">
        <v>2975</v>
      </c>
      <c r="D689" s="1" t="s">
        <v>2978</v>
      </c>
      <c r="E689" s="1" t="s">
        <v>2976</v>
      </c>
      <c r="F689" s="1" t="s">
        <v>2977</v>
      </c>
    </row>
    <row r="690" spans="1:6" x14ac:dyDescent="0.15">
      <c r="A690" s="1" t="s">
        <v>1321</v>
      </c>
      <c r="B690" s="1" t="s">
        <v>2381</v>
      </c>
      <c r="C690" s="1" t="s">
        <v>2975</v>
      </c>
      <c r="D690" s="1" t="s">
        <v>2978</v>
      </c>
      <c r="E690" s="1" t="s">
        <v>2976</v>
      </c>
      <c r="F690" s="1" t="s">
        <v>2977</v>
      </c>
    </row>
    <row r="691" spans="1:6" x14ac:dyDescent="0.15">
      <c r="A691" s="1" t="s">
        <v>6018</v>
      </c>
      <c r="B691" s="1" t="s">
        <v>6019</v>
      </c>
      <c r="C691" s="1" t="s">
        <v>2975</v>
      </c>
      <c r="D691" s="1" t="s">
        <v>2978</v>
      </c>
      <c r="E691" s="1" t="s">
        <v>2976</v>
      </c>
      <c r="F691" s="1" t="s">
        <v>2977</v>
      </c>
    </row>
    <row r="692" spans="1:6" x14ac:dyDescent="0.15">
      <c r="A692" s="1" t="s">
        <v>1322</v>
      </c>
      <c r="B692" s="1" t="s">
        <v>2382</v>
      </c>
      <c r="C692" s="1" t="s">
        <v>2975</v>
      </c>
      <c r="D692" s="1" t="s">
        <v>2978</v>
      </c>
      <c r="E692" s="1" t="s">
        <v>2976</v>
      </c>
      <c r="F692" s="1" t="s">
        <v>2977</v>
      </c>
    </row>
    <row r="693" spans="1:6" x14ac:dyDescent="0.15">
      <c r="A693" s="1" t="s">
        <v>1323</v>
      </c>
      <c r="B693" s="1" t="s">
        <v>2383</v>
      </c>
      <c r="C693" s="1" t="s">
        <v>2975</v>
      </c>
      <c r="D693" s="1" t="s">
        <v>2978</v>
      </c>
      <c r="E693" s="1" t="s">
        <v>2976</v>
      </c>
      <c r="F693" s="1" t="s">
        <v>2977</v>
      </c>
    </row>
    <row r="694" spans="1:6" x14ac:dyDescent="0.15">
      <c r="A694" s="1" t="s">
        <v>4257</v>
      </c>
      <c r="B694" s="1" t="s">
        <v>4258</v>
      </c>
      <c r="C694" s="1" t="s">
        <v>2975</v>
      </c>
      <c r="D694" s="1" t="s">
        <v>2978</v>
      </c>
      <c r="E694" s="1" t="s">
        <v>2976</v>
      </c>
      <c r="F694" s="1" t="s">
        <v>2977</v>
      </c>
    </row>
    <row r="695" spans="1:6" x14ac:dyDescent="0.15">
      <c r="A695" s="1" t="s">
        <v>1324</v>
      </c>
      <c r="B695" s="1" t="s">
        <v>2384</v>
      </c>
      <c r="C695" s="1" t="s">
        <v>2975</v>
      </c>
      <c r="D695" s="1" t="s">
        <v>2978</v>
      </c>
      <c r="E695" s="1" t="s">
        <v>2976</v>
      </c>
      <c r="F695" s="1" t="s">
        <v>2977</v>
      </c>
    </row>
    <row r="696" spans="1:6" x14ac:dyDescent="0.15">
      <c r="A696" s="1" t="s">
        <v>1325</v>
      </c>
      <c r="B696" s="1" t="s">
        <v>2385</v>
      </c>
      <c r="C696" s="1" t="s">
        <v>2975</v>
      </c>
      <c r="D696" s="1" t="s">
        <v>2978</v>
      </c>
      <c r="E696" s="1" t="s">
        <v>2976</v>
      </c>
      <c r="F696" s="1" t="s">
        <v>2977</v>
      </c>
    </row>
    <row r="697" spans="1:6" x14ac:dyDescent="0.15">
      <c r="A697" s="1" t="s">
        <v>1326</v>
      </c>
      <c r="B697" s="1" t="s">
        <v>2386</v>
      </c>
      <c r="C697" s="1" t="s">
        <v>2975</v>
      </c>
      <c r="D697" s="1" t="s">
        <v>2978</v>
      </c>
      <c r="E697" s="1" t="s">
        <v>2976</v>
      </c>
      <c r="F697" s="1" t="s">
        <v>2977</v>
      </c>
    </row>
    <row r="698" spans="1:6" x14ac:dyDescent="0.15">
      <c r="A698" s="1" t="s">
        <v>3698</v>
      </c>
      <c r="B698" s="1" t="s">
        <v>3699</v>
      </c>
      <c r="C698" s="1" t="s">
        <v>2975</v>
      </c>
      <c r="D698" s="1" t="s">
        <v>2979</v>
      </c>
      <c r="E698" s="1" t="s">
        <v>2976</v>
      </c>
      <c r="F698" s="1" t="s">
        <v>2977</v>
      </c>
    </row>
    <row r="699" spans="1:6" x14ac:dyDescent="0.15">
      <c r="A699" s="1" t="s">
        <v>1885</v>
      </c>
      <c r="B699" s="1" t="s">
        <v>2967</v>
      </c>
      <c r="C699" s="1" t="s">
        <v>2975</v>
      </c>
      <c r="D699" s="1" t="s">
        <v>2978</v>
      </c>
      <c r="E699" s="1" t="s">
        <v>2976</v>
      </c>
      <c r="F699" s="1" t="s">
        <v>2977</v>
      </c>
    </row>
    <row r="700" spans="1:6" x14ac:dyDescent="0.15">
      <c r="A700" s="1" t="s">
        <v>1327</v>
      </c>
      <c r="B700" s="1" t="s">
        <v>2387</v>
      </c>
      <c r="C700" s="1" t="s">
        <v>2975</v>
      </c>
      <c r="D700" s="1" t="s">
        <v>2978</v>
      </c>
      <c r="E700" s="1" t="s">
        <v>2976</v>
      </c>
      <c r="F700" s="1" t="s">
        <v>2977</v>
      </c>
    </row>
    <row r="701" spans="1:6" x14ac:dyDescent="0.15">
      <c r="A701" s="1" t="s">
        <v>1888</v>
      </c>
      <c r="B701" s="1" t="s">
        <v>2970</v>
      </c>
      <c r="C701" s="1" t="s">
        <v>2975</v>
      </c>
      <c r="D701" s="1" t="s">
        <v>2978</v>
      </c>
      <c r="E701" s="1" t="s">
        <v>2976</v>
      </c>
      <c r="F701" s="1" t="s">
        <v>2977</v>
      </c>
    </row>
    <row r="702" spans="1:6" x14ac:dyDescent="0.15">
      <c r="A702" s="1" t="s">
        <v>1328</v>
      </c>
      <c r="B702" s="1" t="s">
        <v>2388</v>
      </c>
      <c r="C702" s="1" t="s">
        <v>2975</v>
      </c>
      <c r="D702" s="1" t="s">
        <v>2978</v>
      </c>
      <c r="E702" s="1" t="s">
        <v>2976</v>
      </c>
      <c r="F702" s="1" t="s">
        <v>2977</v>
      </c>
    </row>
    <row r="703" spans="1:6" x14ac:dyDescent="0.15">
      <c r="A703" s="1" t="s">
        <v>3704</v>
      </c>
      <c r="B703" s="1" t="s">
        <v>3705</v>
      </c>
      <c r="C703" s="1" t="s">
        <v>2975</v>
      </c>
      <c r="D703" s="1" t="s">
        <v>2978</v>
      </c>
      <c r="E703" s="1" t="s">
        <v>2976</v>
      </c>
      <c r="F703" s="1" t="s">
        <v>2977</v>
      </c>
    </row>
    <row r="704" spans="1:6" x14ac:dyDescent="0.15">
      <c r="A704" s="1" t="s">
        <v>1329</v>
      </c>
      <c r="B704" s="1" t="s">
        <v>2389</v>
      </c>
      <c r="C704" s="1" t="s">
        <v>2975</v>
      </c>
      <c r="D704" s="1" t="s">
        <v>2978</v>
      </c>
      <c r="E704" s="1" t="s">
        <v>2976</v>
      </c>
      <c r="F704" s="1" t="s">
        <v>2977</v>
      </c>
    </row>
    <row r="705" spans="1:6" x14ac:dyDescent="0.15">
      <c r="A705" s="1" t="s">
        <v>1330</v>
      </c>
      <c r="B705" s="1" t="s">
        <v>2390</v>
      </c>
      <c r="C705" s="1" t="s">
        <v>2975</v>
      </c>
      <c r="D705" s="1" t="s">
        <v>2978</v>
      </c>
      <c r="E705" s="1" t="s">
        <v>2976</v>
      </c>
      <c r="F705" s="1" t="s">
        <v>2977</v>
      </c>
    </row>
    <row r="706" spans="1:6" x14ac:dyDescent="0.15">
      <c r="A706" s="1" t="s">
        <v>1331</v>
      </c>
      <c r="B706" s="1" t="s">
        <v>2391</v>
      </c>
      <c r="C706" s="1" t="s">
        <v>2975</v>
      </c>
      <c r="D706" s="1" t="s">
        <v>2978</v>
      </c>
      <c r="E706" s="1" t="s">
        <v>2976</v>
      </c>
      <c r="F706" s="1" t="s">
        <v>2977</v>
      </c>
    </row>
    <row r="707" spans="1:6" x14ac:dyDescent="0.15">
      <c r="A707" s="1" t="s">
        <v>1332</v>
      </c>
      <c r="B707" s="1" t="s">
        <v>2392</v>
      </c>
      <c r="C707" s="1" t="s">
        <v>2975</v>
      </c>
      <c r="D707" s="1" t="s">
        <v>2978</v>
      </c>
      <c r="E707" s="1" t="s">
        <v>2976</v>
      </c>
      <c r="F707" s="1" t="s">
        <v>2977</v>
      </c>
    </row>
    <row r="708" spans="1:6" x14ac:dyDescent="0.15">
      <c r="A708" s="1" t="s">
        <v>7098</v>
      </c>
      <c r="B708" s="1" t="s">
        <v>7099</v>
      </c>
      <c r="C708" s="1" t="s">
        <v>2972</v>
      </c>
      <c r="D708" s="1" t="s">
        <v>2978</v>
      </c>
      <c r="E708" s="1" t="s">
        <v>2976</v>
      </c>
      <c r="F708" s="1" t="s">
        <v>2977</v>
      </c>
    </row>
    <row r="709" spans="1:6" x14ac:dyDescent="0.15">
      <c r="A709" s="1" t="s">
        <v>3101</v>
      </c>
      <c r="B709" s="1" t="s">
        <v>3102</v>
      </c>
      <c r="C709" s="1" t="s">
        <v>2972</v>
      </c>
      <c r="D709" s="1" t="s">
        <v>2978</v>
      </c>
      <c r="E709" s="1" t="s">
        <v>2976</v>
      </c>
      <c r="F709" s="1" t="s">
        <v>2977</v>
      </c>
    </row>
    <row r="710" spans="1:6" x14ac:dyDescent="0.15">
      <c r="A710" s="1" t="s">
        <v>1333</v>
      </c>
      <c r="B710" s="1" t="s">
        <v>2393</v>
      </c>
      <c r="C710" s="1" t="s">
        <v>2972</v>
      </c>
      <c r="D710" s="1" t="s">
        <v>2978</v>
      </c>
      <c r="E710" s="1" t="s">
        <v>2976</v>
      </c>
      <c r="F710" s="1" t="s">
        <v>2977</v>
      </c>
    </row>
    <row r="711" spans="1:6" x14ac:dyDescent="0.15">
      <c r="A711" s="1" t="s">
        <v>7100</v>
      </c>
      <c r="B711" s="1" t="s">
        <v>7101</v>
      </c>
      <c r="C711" s="1" t="s">
        <v>2972</v>
      </c>
      <c r="D711" s="1" t="s">
        <v>2978</v>
      </c>
      <c r="E711" s="1" t="s">
        <v>2976</v>
      </c>
      <c r="F711" s="1" t="s">
        <v>2977</v>
      </c>
    </row>
    <row r="712" spans="1:6" x14ac:dyDescent="0.15">
      <c r="A712" s="1" t="s">
        <v>7102</v>
      </c>
      <c r="B712" s="1" t="s">
        <v>7103</v>
      </c>
      <c r="C712" s="1" t="s">
        <v>2972</v>
      </c>
      <c r="D712" s="1" t="s">
        <v>2978</v>
      </c>
      <c r="E712" s="1" t="s">
        <v>2976</v>
      </c>
      <c r="F712" s="1" t="s">
        <v>2977</v>
      </c>
    </row>
    <row r="713" spans="1:6" x14ac:dyDescent="0.15">
      <c r="A713" s="1" t="s">
        <v>1334</v>
      </c>
      <c r="B713" s="1" t="s">
        <v>2394</v>
      </c>
      <c r="C713" s="1" t="s">
        <v>2972</v>
      </c>
      <c r="D713" s="1" t="s">
        <v>2978</v>
      </c>
      <c r="E713" s="1" t="s">
        <v>2976</v>
      </c>
      <c r="F713" s="1" t="s">
        <v>2977</v>
      </c>
    </row>
    <row r="714" spans="1:6" x14ac:dyDescent="0.15">
      <c r="A714" s="1" t="s">
        <v>1335</v>
      </c>
      <c r="B714" s="1" t="s">
        <v>2395</v>
      </c>
      <c r="C714" s="1" t="s">
        <v>2972</v>
      </c>
      <c r="D714" s="1" t="s">
        <v>2978</v>
      </c>
      <c r="E714" s="1" t="s">
        <v>2976</v>
      </c>
      <c r="F714" s="1" t="s">
        <v>2977</v>
      </c>
    </row>
    <row r="715" spans="1:6" x14ac:dyDescent="0.15">
      <c r="A715" s="1" t="s">
        <v>4259</v>
      </c>
      <c r="B715" s="1" t="s">
        <v>770</v>
      </c>
      <c r="C715" s="1" t="s">
        <v>2972</v>
      </c>
      <c r="D715" s="1" t="s">
        <v>2978</v>
      </c>
      <c r="E715" s="1" t="s">
        <v>2976</v>
      </c>
      <c r="F715" s="1" t="s">
        <v>2977</v>
      </c>
    </row>
    <row r="716" spans="1:6" x14ac:dyDescent="0.15">
      <c r="A716" s="1" t="s">
        <v>7104</v>
      </c>
      <c r="B716" s="1" t="s">
        <v>7105</v>
      </c>
      <c r="C716" s="1" t="s">
        <v>2972</v>
      </c>
      <c r="D716" s="1" t="s">
        <v>2978</v>
      </c>
      <c r="E716" s="1" t="s">
        <v>2976</v>
      </c>
      <c r="F716" s="1" t="s">
        <v>2977</v>
      </c>
    </row>
    <row r="717" spans="1:6" x14ac:dyDescent="0.15">
      <c r="A717" s="1" t="s">
        <v>4260</v>
      </c>
      <c r="B717" s="1" t="s">
        <v>4261</v>
      </c>
      <c r="C717" s="1" t="s">
        <v>2972</v>
      </c>
      <c r="D717" s="1" t="s">
        <v>2978</v>
      </c>
      <c r="E717" s="1" t="s">
        <v>2976</v>
      </c>
      <c r="F717" s="1" t="s">
        <v>2977</v>
      </c>
    </row>
    <row r="718" spans="1:6" x14ac:dyDescent="0.15">
      <c r="A718" s="1" t="s">
        <v>7106</v>
      </c>
      <c r="B718" s="1" t="s">
        <v>7107</v>
      </c>
      <c r="C718" s="1" t="s">
        <v>2972</v>
      </c>
      <c r="D718" s="1" t="s">
        <v>2978</v>
      </c>
      <c r="E718" s="1" t="s">
        <v>2976</v>
      </c>
      <c r="F718" s="1" t="s">
        <v>2977</v>
      </c>
    </row>
    <row r="719" spans="1:6" x14ac:dyDescent="0.15">
      <c r="A719" s="1" t="s">
        <v>1336</v>
      </c>
      <c r="B719" s="1" t="s">
        <v>2396</v>
      </c>
      <c r="C719" s="1" t="s">
        <v>2972</v>
      </c>
      <c r="D719" s="1" t="s">
        <v>2978</v>
      </c>
      <c r="E719" s="1" t="s">
        <v>2976</v>
      </c>
      <c r="F719" s="1" t="s">
        <v>2977</v>
      </c>
    </row>
    <row r="720" spans="1:6" x14ac:dyDescent="0.15">
      <c r="A720" s="1" t="s">
        <v>4264</v>
      </c>
      <c r="B720" s="1" t="s">
        <v>650</v>
      </c>
      <c r="C720" s="1" t="s">
        <v>2972</v>
      </c>
      <c r="D720" s="1" t="s">
        <v>2978</v>
      </c>
      <c r="E720" s="1" t="s">
        <v>2976</v>
      </c>
      <c r="F720" s="1" t="s">
        <v>2977</v>
      </c>
    </row>
    <row r="721" spans="1:6" x14ac:dyDescent="0.15">
      <c r="A721" s="1" t="s">
        <v>1337</v>
      </c>
      <c r="B721" s="1" t="s">
        <v>2397</v>
      </c>
      <c r="C721" s="1" t="s">
        <v>2972</v>
      </c>
      <c r="D721" s="1" t="s">
        <v>2978</v>
      </c>
      <c r="E721" s="1" t="s">
        <v>2976</v>
      </c>
      <c r="F721" s="1" t="s">
        <v>2977</v>
      </c>
    </row>
    <row r="722" spans="1:6" x14ac:dyDescent="0.15">
      <c r="A722" s="1" t="s">
        <v>7108</v>
      </c>
      <c r="B722" s="1" t="s">
        <v>7109</v>
      </c>
      <c r="C722" s="1" t="s">
        <v>2972</v>
      </c>
      <c r="D722" s="1" t="s">
        <v>2978</v>
      </c>
      <c r="E722" s="1" t="s">
        <v>2976</v>
      </c>
      <c r="F722" s="1" t="s">
        <v>2977</v>
      </c>
    </row>
    <row r="723" spans="1:6" x14ac:dyDescent="0.15">
      <c r="A723" s="1" t="s">
        <v>1338</v>
      </c>
      <c r="B723" s="1" t="s">
        <v>2398</v>
      </c>
      <c r="C723" s="1" t="s">
        <v>2972</v>
      </c>
      <c r="D723" s="1" t="s">
        <v>2978</v>
      </c>
      <c r="E723" s="1" t="s">
        <v>2976</v>
      </c>
      <c r="F723" s="1" t="s">
        <v>2977</v>
      </c>
    </row>
    <row r="724" spans="1:6" x14ac:dyDescent="0.15">
      <c r="A724" s="1" t="s">
        <v>4265</v>
      </c>
      <c r="B724" s="1" t="s">
        <v>757</v>
      </c>
      <c r="C724" s="1" t="s">
        <v>2972</v>
      </c>
      <c r="D724" s="1" t="s">
        <v>2978</v>
      </c>
      <c r="E724" s="1" t="s">
        <v>2976</v>
      </c>
      <c r="F724" s="1" t="s">
        <v>2977</v>
      </c>
    </row>
    <row r="725" spans="1:6" x14ac:dyDescent="0.15">
      <c r="A725" s="1" t="s">
        <v>3103</v>
      </c>
      <c r="B725" s="1" t="s">
        <v>3104</v>
      </c>
      <c r="C725" s="1" t="s">
        <v>2972</v>
      </c>
      <c r="D725" s="1" t="s">
        <v>2978</v>
      </c>
      <c r="E725" s="1" t="s">
        <v>2976</v>
      </c>
      <c r="F725" s="1" t="s">
        <v>2977</v>
      </c>
    </row>
    <row r="726" spans="1:6" x14ac:dyDescent="0.15">
      <c r="A726" s="1" t="s">
        <v>4266</v>
      </c>
      <c r="B726" s="1" t="s">
        <v>4267</v>
      </c>
      <c r="C726" s="1" t="s">
        <v>2972</v>
      </c>
      <c r="D726" s="1" t="s">
        <v>2978</v>
      </c>
      <c r="E726" s="1" t="s">
        <v>2976</v>
      </c>
      <c r="F726" s="1" t="s">
        <v>2977</v>
      </c>
    </row>
    <row r="727" spans="1:6" x14ac:dyDescent="0.15">
      <c r="A727" s="1" t="s">
        <v>1339</v>
      </c>
      <c r="B727" s="1" t="s">
        <v>2399</v>
      </c>
      <c r="C727" s="1" t="s">
        <v>2972</v>
      </c>
      <c r="D727" s="1" t="s">
        <v>2978</v>
      </c>
      <c r="E727" s="1" t="s">
        <v>2976</v>
      </c>
      <c r="F727" s="1" t="s">
        <v>2977</v>
      </c>
    </row>
    <row r="728" spans="1:6" x14ac:dyDescent="0.15">
      <c r="A728" s="1" t="s">
        <v>1340</v>
      </c>
      <c r="B728" s="1" t="s">
        <v>2400</v>
      </c>
      <c r="C728" s="1" t="s">
        <v>2972</v>
      </c>
      <c r="D728" s="1" t="s">
        <v>2979</v>
      </c>
      <c r="E728" s="1" t="s">
        <v>2976</v>
      </c>
      <c r="F728" s="1" t="s">
        <v>2977</v>
      </c>
    </row>
    <row r="729" spans="1:6" x14ac:dyDescent="0.15">
      <c r="A729" s="1" t="s">
        <v>1341</v>
      </c>
      <c r="B729" s="1" t="s">
        <v>2401</v>
      </c>
      <c r="C729" s="1" t="s">
        <v>2972</v>
      </c>
      <c r="D729" s="1" t="s">
        <v>2978</v>
      </c>
      <c r="E729" s="1" t="s">
        <v>2976</v>
      </c>
      <c r="F729" s="1" t="s">
        <v>2977</v>
      </c>
    </row>
    <row r="730" spans="1:6" x14ac:dyDescent="0.15">
      <c r="A730" s="1" t="s">
        <v>7110</v>
      </c>
      <c r="B730" s="1" t="s">
        <v>7111</v>
      </c>
      <c r="C730" s="1" t="s">
        <v>2972</v>
      </c>
      <c r="D730" s="1" t="s">
        <v>2978</v>
      </c>
      <c r="E730" s="1" t="s">
        <v>2976</v>
      </c>
      <c r="F730" s="1" t="s">
        <v>2977</v>
      </c>
    </row>
    <row r="731" spans="1:6" x14ac:dyDescent="0.15">
      <c r="A731" s="1" t="s">
        <v>4268</v>
      </c>
      <c r="B731" s="1" t="s">
        <v>4269</v>
      </c>
      <c r="C731" s="1" t="s">
        <v>2972</v>
      </c>
      <c r="D731" s="1" t="s">
        <v>2978</v>
      </c>
      <c r="E731" s="1" t="s">
        <v>2976</v>
      </c>
      <c r="F731" s="1" t="s">
        <v>2977</v>
      </c>
    </row>
    <row r="732" spans="1:6" x14ac:dyDescent="0.15">
      <c r="A732" s="1" t="s">
        <v>7112</v>
      </c>
      <c r="B732" s="1" t="s">
        <v>7113</v>
      </c>
      <c r="C732" s="1" t="s">
        <v>2972</v>
      </c>
      <c r="D732" s="1" t="s">
        <v>2978</v>
      </c>
      <c r="E732" s="1" t="s">
        <v>2976</v>
      </c>
      <c r="F732" s="1" t="s">
        <v>2977</v>
      </c>
    </row>
    <row r="733" spans="1:6" x14ac:dyDescent="0.15">
      <c r="A733" s="1" t="s">
        <v>7114</v>
      </c>
      <c r="B733" s="1" t="s">
        <v>7115</v>
      </c>
      <c r="C733" s="1" t="s">
        <v>2972</v>
      </c>
      <c r="D733" s="1" t="s">
        <v>2978</v>
      </c>
      <c r="E733" s="1" t="s">
        <v>2976</v>
      </c>
      <c r="F733" s="1" t="s">
        <v>2977</v>
      </c>
    </row>
    <row r="734" spans="1:6" x14ac:dyDescent="0.15">
      <c r="A734" s="1" t="s">
        <v>4270</v>
      </c>
      <c r="B734" s="1" t="s">
        <v>4271</v>
      </c>
      <c r="C734" s="1" t="s">
        <v>2972</v>
      </c>
      <c r="D734" s="1" t="s">
        <v>2978</v>
      </c>
      <c r="E734" s="1" t="s">
        <v>2976</v>
      </c>
      <c r="F734" s="1" t="s">
        <v>2977</v>
      </c>
    </row>
    <row r="735" spans="1:6" x14ac:dyDescent="0.15">
      <c r="A735" s="1" t="s">
        <v>7116</v>
      </c>
      <c r="B735" s="1" t="s">
        <v>7117</v>
      </c>
      <c r="C735" s="1" t="s">
        <v>2972</v>
      </c>
      <c r="D735" s="1" t="s">
        <v>2978</v>
      </c>
      <c r="E735" s="1" t="s">
        <v>2976</v>
      </c>
      <c r="F735" s="1" t="s">
        <v>2977</v>
      </c>
    </row>
    <row r="736" spans="1:6" x14ac:dyDescent="0.15">
      <c r="A736" s="1" t="s">
        <v>7118</v>
      </c>
      <c r="B736" s="1" t="s">
        <v>3943</v>
      </c>
      <c r="C736" s="1" t="s">
        <v>2972</v>
      </c>
      <c r="D736" s="1" t="s">
        <v>2978</v>
      </c>
      <c r="E736" s="1" t="s">
        <v>2976</v>
      </c>
      <c r="F736" s="1" t="s">
        <v>2977</v>
      </c>
    </row>
    <row r="737" spans="1:6" x14ac:dyDescent="0.15">
      <c r="A737" s="1" t="s">
        <v>4274</v>
      </c>
      <c r="B737" s="1" t="s">
        <v>4275</v>
      </c>
      <c r="C737" s="1" t="s">
        <v>2972</v>
      </c>
      <c r="D737" s="1" t="s">
        <v>2978</v>
      </c>
      <c r="E737" s="1" t="s">
        <v>2976</v>
      </c>
      <c r="F737" s="1" t="s">
        <v>2977</v>
      </c>
    </row>
    <row r="738" spans="1:6" x14ac:dyDescent="0.15">
      <c r="A738" s="1" t="s">
        <v>3105</v>
      </c>
      <c r="B738" s="1" t="s">
        <v>3106</v>
      </c>
      <c r="C738" s="1" t="s">
        <v>2972</v>
      </c>
      <c r="D738" s="1" t="s">
        <v>2978</v>
      </c>
      <c r="E738" s="1" t="s">
        <v>2976</v>
      </c>
      <c r="F738" s="1" t="s">
        <v>2977</v>
      </c>
    </row>
    <row r="739" spans="1:6" x14ac:dyDescent="0.15">
      <c r="A739" s="1" t="s">
        <v>4276</v>
      </c>
      <c r="B739" s="1" t="s">
        <v>4277</v>
      </c>
      <c r="C739" s="1" t="s">
        <v>2972</v>
      </c>
      <c r="D739" s="1" t="s">
        <v>2978</v>
      </c>
      <c r="E739" s="1" t="s">
        <v>2976</v>
      </c>
      <c r="F739" s="1" t="s">
        <v>2977</v>
      </c>
    </row>
    <row r="740" spans="1:6" x14ac:dyDescent="0.15">
      <c r="A740" s="1" t="s">
        <v>4278</v>
      </c>
      <c r="B740" s="1" t="s">
        <v>4279</v>
      </c>
      <c r="C740" s="1" t="s">
        <v>2972</v>
      </c>
      <c r="D740" s="1" t="s">
        <v>2978</v>
      </c>
      <c r="E740" s="1" t="s">
        <v>2976</v>
      </c>
      <c r="F740" s="1" t="s">
        <v>2977</v>
      </c>
    </row>
    <row r="741" spans="1:6" x14ac:dyDescent="0.15">
      <c r="A741" s="1" t="s">
        <v>4280</v>
      </c>
      <c r="B741" s="1" t="s">
        <v>761</v>
      </c>
      <c r="C741" s="1" t="s">
        <v>2972</v>
      </c>
      <c r="D741" s="1" t="s">
        <v>2978</v>
      </c>
      <c r="E741" s="1" t="s">
        <v>2976</v>
      </c>
      <c r="F741" s="1" t="s">
        <v>2977</v>
      </c>
    </row>
    <row r="742" spans="1:6" x14ac:dyDescent="0.15">
      <c r="A742" s="1" t="s">
        <v>4281</v>
      </c>
      <c r="B742" s="1" t="s">
        <v>4282</v>
      </c>
      <c r="C742" s="1" t="s">
        <v>2972</v>
      </c>
      <c r="D742" s="1" t="s">
        <v>2978</v>
      </c>
      <c r="E742" s="1" t="s">
        <v>2976</v>
      </c>
      <c r="F742" s="1" t="s">
        <v>2977</v>
      </c>
    </row>
    <row r="743" spans="1:6" x14ac:dyDescent="0.15">
      <c r="A743" s="1" t="s">
        <v>7119</v>
      </c>
      <c r="B743" s="1" t="s">
        <v>7120</v>
      </c>
      <c r="C743" s="1" t="s">
        <v>2972</v>
      </c>
      <c r="D743" s="1" t="s">
        <v>2978</v>
      </c>
      <c r="E743" s="1" t="s">
        <v>2976</v>
      </c>
      <c r="F743" s="1" t="s">
        <v>2977</v>
      </c>
    </row>
    <row r="744" spans="1:6" x14ac:dyDescent="0.15">
      <c r="A744" s="1" t="s">
        <v>1342</v>
      </c>
      <c r="B744" s="1" t="s">
        <v>2402</v>
      </c>
      <c r="C744" s="1" t="s">
        <v>2972</v>
      </c>
      <c r="D744" s="1" t="s">
        <v>2978</v>
      </c>
      <c r="E744" s="1" t="s">
        <v>2976</v>
      </c>
      <c r="F744" s="1" t="s">
        <v>2977</v>
      </c>
    </row>
    <row r="745" spans="1:6" x14ac:dyDescent="0.15">
      <c r="A745" s="1" t="s">
        <v>4283</v>
      </c>
      <c r="B745" s="1" t="s">
        <v>4284</v>
      </c>
      <c r="C745" s="1" t="s">
        <v>2972</v>
      </c>
      <c r="D745" s="1" t="s">
        <v>2978</v>
      </c>
      <c r="E745" s="1" t="s">
        <v>2976</v>
      </c>
      <c r="F745" s="1" t="s">
        <v>2977</v>
      </c>
    </row>
    <row r="746" spans="1:6" x14ac:dyDescent="0.15">
      <c r="A746" s="1" t="s">
        <v>4285</v>
      </c>
      <c r="B746" s="1" t="s">
        <v>4286</v>
      </c>
      <c r="C746" s="1" t="s">
        <v>2972</v>
      </c>
      <c r="D746" s="1" t="s">
        <v>2978</v>
      </c>
      <c r="E746" s="1" t="s">
        <v>2976</v>
      </c>
      <c r="F746" s="1" t="s">
        <v>2977</v>
      </c>
    </row>
    <row r="747" spans="1:6" x14ac:dyDescent="0.15">
      <c r="A747" s="1" t="s">
        <v>7121</v>
      </c>
      <c r="B747" s="1" t="s">
        <v>7122</v>
      </c>
      <c r="C747" s="1" t="s">
        <v>2972</v>
      </c>
      <c r="D747" s="1" t="s">
        <v>2978</v>
      </c>
      <c r="E747" s="1" t="s">
        <v>2976</v>
      </c>
      <c r="F747" s="1" t="s">
        <v>2977</v>
      </c>
    </row>
    <row r="748" spans="1:6" x14ac:dyDescent="0.15">
      <c r="A748" s="1" t="s">
        <v>7123</v>
      </c>
      <c r="B748" s="1" t="s">
        <v>7124</v>
      </c>
      <c r="C748" s="1" t="s">
        <v>2972</v>
      </c>
      <c r="D748" s="1" t="s">
        <v>2978</v>
      </c>
      <c r="E748" s="1" t="s">
        <v>2976</v>
      </c>
      <c r="F748" s="1" t="s">
        <v>2977</v>
      </c>
    </row>
    <row r="749" spans="1:6" x14ac:dyDescent="0.15">
      <c r="A749" s="1" t="s">
        <v>4287</v>
      </c>
      <c r="B749" s="1" t="s">
        <v>3053</v>
      </c>
      <c r="C749" s="1" t="s">
        <v>2972</v>
      </c>
      <c r="D749" s="1" t="s">
        <v>2978</v>
      </c>
      <c r="E749" s="1" t="s">
        <v>2976</v>
      </c>
      <c r="F749" s="1" t="s">
        <v>2977</v>
      </c>
    </row>
    <row r="750" spans="1:6" x14ac:dyDescent="0.15">
      <c r="A750" s="1" t="s">
        <v>4288</v>
      </c>
      <c r="B750" s="1" t="s">
        <v>4289</v>
      </c>
      <c r="C750" s="1" t="s">
        <v>2972</v>
      </c>
      <c r="D750" s="1" t="s">
        <v>2978</v>
      </c>
      <c r="E750" s="1" t="s">
        <v>2976</v>
      </c>
      <c r="F750" s="1" t="s">
        <v>2977</v>
      </c>
    </row>
    <row r="751" spans="1:6" x14ac:dyDescent="0.15">
      <c r="A751" s="1" t="s">
        <v>4290</v>
      </c>
      <c r="B751" s="1" t="s">
        <v>4291</v>
      </c>
      <c r="C751" s="1" t="s">
        <v>2972</v>
      </c>
      <c r="D751" s="1" t="s">
        <v>2979</v>
      </c>
      <c r="E751" s="1" t="s">
        <v>2976</v>
      </c>
      <c r="F751" s="1" t="s">
        <v>2977</v>
      </c>
    </row>
    <row r="752" spans="1:6" x14ac:dyDescent="0.15">
      <c r="A752" s="1" t="s">
        <v>3107</v>
      </c>
      <c r="B752" s="1" t="s">
        <v>3108</v>
      </c>
      <c r="C752" s="1" t="s">
        <v>2972</v>
      </c>
      <c r="D752" s="1" t="s">
        <v>2978</v>
      </c>
      <c r="E752" s="1" t="s">
        <v>2976</v>
      </c>
      <c r="F752" s="1" t="s">
        <v>2977</v>
      </c>
    </row>
    <row r="753" spans="1:6" x14ac:dyDescent="0.15">
      <c r="A753" s="1" t="s">
        <v>4292</v>
      </c>
      <c r="B753" s="1" t="s">
        <v>4293</v>
      </c>
      <c r="C753" s="1" t="s">
        <v>2972</v>
      </c>
      <c r="D753" s="1" t="s">
        <v>2978</v>
      </c>
      <c r="E753" s="1" t="s">
        <v>2976</v>
      </c>
      <c r="F753" s="1" t="s">
        <v>2977</v>
      </c>
    </row>
    <row r="754" spans="1:6" x14ac:dyDescent="0.15">
      <c r="A754" s="1" t="s">
        <v>4294</v>
      </c>
      <c r="B754" s="1" t="s">
        <v>4295</v>
      </c>
      <c r="C754" s="1" t="s">
        <v>2972</v>
      </c>
      <c r="D754" s="1" t="s">
        <v>2978</v>
      </c>
      <c r="E754" s="1" t="s">
        <v>2976</v>
      </c>
      <c r="F754" s="1" t="s">
        <v>2977</v>
      </c>
    </row>
    <row r="755" spans="1:6" x14ac:dyDescent="0.15">
      <c r="A755" s="1" t="s">
        <v>4296</v>
      </c>
      <c r="B755" s="1" t="s">
        <v>760</v>
      </c>
      <c r="C755" s="1" t="s">
        <v>2972</v>
      </c>
      <c r="D755" s="1" t="s">
        <v>2978</v>
      </c>
      <c r="E755" s="1" t="s">
        <v>2976</v>
      </c>
      <c r="F755" s="1" t="s">
        <v>2977</v>
      </c>
    </row>
    <row r="756" spans="1:6" x14ac:dyDescent="0.15">
      <c r="A756" s="1" t="s">
        <v>1343</v>
      </c>
      <c r="B756" s="1" t="s">
        <v>2403</v>
      </c>
      <c r="C756" s="1" t="s">
        <v>2972</v>
      </c>
      <c r="D756" s="1" t="s">
        <v>2978</v>
      </c>
      <c r="E756" s="1" t="s">
        <v>2976</v>
      </c>
      <c r="F756" s="1" t="s">
        <v>2977</v>
      </c>
    </row>
    <row r="757" spans="1:6" x14ac:dyDescent="0.15">
      <c r="A757" s="1" t="s">
        <v>4297</v>
      </c>
      <c r="B757" s="1" t="s">
        <v>3049</v>
      </c>
      <c r="C757" s="1" t="s">
        <v>2972</v>
      </c>
      <c r="D757" s="1" t="s">
        <v>2978</v>
      </c>
      <c r="E757" s="1" t="s">
        <v>2976</v>
      </c>
      <c r="F757" s="1" t="s">
        <v>2977</v>
      </c>
    </row>
    <row r="758" spans="1:6" x14ac:dyDescent="0.15">
      <c r="A758" s="1" t="s">
        <v>4298</v>
      </c>
      <c r="B758" s="1" t="s">
        <v>4299</v>
      </c>
      <c r="C758" s="1" t="s">
        <v>2972</v>
      </c>
      <c r="D758" s="1" t="s">
        <v>2978</v>
      </c>
      <c r="E758" s="1" t="s">
        <v>2976</v>
      </c>
      <c r="F758" s="1" t="s">
        <v>2977</v>
      </c>
    </row>
    <row r="759" spans="1:6" x14ac:dyDescent="0.15">
      <c r="A759" s="1" t="s">
        <v>7125</v>
      </c>
      <c r="B759" s="1" t="s">
        <v>7126</v>
      </c>
      <c r="C759" s="1" t="s">
        <v>2972</v>
      </c>
      <c r="D759" s="1" t="s">
        <v>2978</v>
      </c>
      <c r="E759" s="1" t="s">
        <v>2976</v>
      </c>
      <c r="F759" s="1" t="s">
        <v>2977</v>
      </c>
    </row>
    <row r="760" spans="1:6" x14ac:dyDescent="0.15">
      <c r="A760" s="1" t="s">
        <v>1344</v>
      </c>
      <c r="B760" s="1" t="s">
        <v>2404</v>
      </c>
      <c r="C760" s="1" t="s">
        <v>2972</v>
      </c>
      <c r="D760" s="1" t="s">
        <v>2978</v>
      </c>
      <c r="E760" s="1" t="s">
        <v>2976</v>
      </c>
      <c r="F760" s="1" t="s">
        <v>2977</v>
      </c>
    </row>
    <row r="761" spans="1:6" x14ac:dyDescent="0.15">
      <c r="A761" s="1" t="s">
        <v>3109</v>
      </c>
      <c r="B761" s="1" t="s">
        <v>3110</v>
      </c>
      <c r="C761" s="1" t="s">
        <v>2972</v>
      </c>
      <c r="D761" s="1" t="s">
        <v>2978</v>
      </c>
      <c r="E761" s="1" t="s">
        <v>2976</v>
      </c>
      <c r="F761" s="1" t="s">
        <v>2977</v>
      </c>
    </row>
    <row r="762" spans="1:6" x14ac:dyDescent="0.15">
      <c r="A762" s="1" t="s">
        <v>7127</v>
      </c>
      <c r="B762" s="1" t="s">
        <v>7128</v>
      </c>
      <c r="C762" s="1" t="s">
        <v>2972</v>
      </c>
      <c r="D762" s="1" t="s">
        <v>2978</v>
      </c>
      <c r="E762" s="1" t="s">
        <v>2976</v>
      </c>
      <c r="F762" s="1" t="s">
        <v>2977</v>
      </c>
    </row>
    <row r="763" spans="1:6" x14ac:dyDescent="0.15">
      <c r="A763" s="1" t="s">
        <v>3111</v>
      </c>
      <c r="B763" s="1" t="s">
        <v>3112</v>
      </c>
      <c r="C763" s="1" t="s">
        <v>2972</v>
      </c>
      <c r="D763" s="1" t="s">
        <v>2978</v>
      </c>
      <c r="E763" s="1" t="s">
        <v>2976</v>
      </c>
      <c r="F763" s="1" t="s">
        <v>2977</v>
      </c>
    </row>
    <row r="764" spans="1:6" x14ac:dyDescent="0.15">
      <c r="A764" s="1" t="s">
        <v>7129</v>
      </c>
      <c r="B764" s="1" t="s">
        <v>7130</v>
      </c>
      <c r="C764" s="1" t="s">
        <v>2972</v>
      </c>
      <c r="D764" s="1" t="s">
        <v>2978</v>
      </c>
      <c r="E764" s="1" t="s">
        <v>2976</v>
      </c>
      <c r="F764" s="1" t="s">
        <v>2977</v>
      </c>
    </row>
    <row r="765" spans="1:6" x14ac:dyDescent="0.15">
      <c r="A765" s="1" t="s">
        <v>1345</v>
      </c>
      <c r="B765" s="1" t="s">
        <v>2405</v>
      </c>
      <c r="C765" s="1" t="s">
        <v>2972</v>
      </c>
      <c r="D765" s="1" t="s">
        <v>2978</v>
      </c>
      <c r="E765" s="1" t="s">
        <v>2976</v>
      </c>
      <c r="F765" s="1" t="s">
        <v>2977</v>
      </c>
    </row>
    <row r="766" spans="1:6" x14ac:dyDescent="0.15">
      <c r="A766" s="1" t="s">
        <v>4300</v>
      </c>
      <c r="B766" s="1" t="s">
        <v>4301</v>
      </c>
      <c r="C766" s="1" t="s">
        <v>2972</v>
      </c>
      <c r="D766" s="1" t="s">
        <v>2978</v>
      </c>
      <c r="E766" s="1" t="s">
        <v>2976</v>
      </c>
      <c r="F766" s="1" t="s">
        <v>2977</v>
      </c>
    </row>
    <row r="767" spans="1:6" x14ac:dyDescent="0.15">
      <c r="A767" s="1" t="s">
        <v>3113</v>
      </c>
      <c r="B767" s="1" t="s">
        <v>3114</v>
      </c>
      <c r="C767" s="1" t="s">
        <v>2972</v>
      </c>
      <c r="D767" s="1" t="s">
        <v>2978</v>
      </c>
      <c r="E767" s="1" t="s">
        <v>2976</v>
      </c>
      <c r="F767" s="1" t="s">
        <v>2977</v>
      </c>
    </row>
    <row r="768" spans="1:6" x14ac:dyDescent="0.15">
      <c r="A768" s="1" t="s">
        <v>7131</v>
      </c>
      <c r="B768" s="1" t="s">
        <v>7132</v>
      </c>
      <c r="C768" s="1" t="s">
        <v>2972</v>
      </c>
      <c r="D768" s="1" t="s">
        <v>2979</v>
      </c>
      <c r="E768" s="1" t="s">
        <v>2976</v>
      </c>
      <c r="F768" s="1" t="s">
        <v>2977</v>
      </c>
    </row>
    <row r="769" spans="1:6" x14ac:dyDescent="0.15">
      <c r="A769" s="1" t="s">
        <v>4302</v>
      </c>
      <c r="B769" s="1" t="s">
        <v>4303</v>
      </c>
      <c r="C769" s="1" t="s">
        <v>2972</v>
      </c>
      <c r="D769" s="1" t="s">
        <v>2978</v>
      </c>
      <c r="E769" s="1" t="s">
        <v>2976</v>
      </c>
      <c r="F769" s="1" t="s">
        <v>2977</v>
      </c>
    </row>
    <row r="770" spans="1:6" x14ac:dyDescent="0.15">
      <c r="A770" s="1" t="s">
        <v>4304</v>
      </c>
      <c r="B770" s="1" t="s">
        <v>4305</v>
      </c>
      <c r="C770" s="1" t="s">
        <v>2972</v>
      </c>
      <c r="D770" s="1" t="s">
        <v>2978</v>
      </c>
      <c r="E770" s="1" t="s">
        <v>2976</v>
      </c>
      <c r="F770" s="1" t="s">
        <v>2977</v>
      </c>
    </row>
    <row r="771" spans="1:6" x14ac:dyDescent="0.15">
      <c r="A771" s="1" t="s">
        <v>4306</v>
      </c>
      <c r="B771" s="1" t="s">
        <v>4307</v>
      </c>
      <c r="C771" s="1" t="s">
        <v>2972</v>
      </c>
      <c r="D771" s="1" t="s">
        <v>2978</v>
      </c>
      <c r="E771" s="1" t="s">
        <v>2976</v>
      </c>
      <c r="F771" s="1" t="s">
        <v>2977</v>
      </c>
    </row>
    <row r="772" spans="1:6" x14ac:dyDescent="0.15">
      <c r="A772" s="1" t="s">
        <v>7133</v>
      </c>
      <c r="B772" s="1" t="s">
        <v>7134</v>
      </c>
      <c r="C772" s="1" t="s">
        <v>2972</v>
      </c>
      <c r="D772" s="1" t="s">
        <v>2978</v>
      </c>
      <c r="E772" s="1" t="s">
        <v>2976</v>
      </c>
      <c r="F772" s="1" t="s">
        <v>2977</v>
      </c>
    </row>
    <row r="773" spans="1:6" x14ac:dyDescent="0.15">
      <c r="A773" s="1" t="s">
        <v>7135</v>
      </c>
      <c r="B773" s="1" t="s">
        <v>7136</v>
      </c>
      <c r="C773" s="1" t="s">
        <v>2972</v>
      </c>
      <c r="D773" s="1" t="s">
        <v>2978</v>
      </c>
      <c r="E773" s="1" t="s">
        <v>2976</v>
      </c>
      <c r="F773" s="1" t="s">
        <v>2977</v>
      </c>
    </row>
    <row r="774" spans="1:6" x14ac:dyDescent="0.15">
      <c r="A774" s="1" t="s">
        <v>7137</v>
      </c>
      <c r="B774" s="1" t="s">
        <v>7138</v>
      </c>
      <c r="C774" s="1" t="s">
        <v>2972</v>
      </c>
      <c r="D774" s="1" t="s">
        <v>2978</v>
      </c>
      <c r="E774" s="1" t="s">
        <v>2976</v>
      </c>
      <c r="F774" s="1" t="s">
        <v>2977</v>
      </c>
    </row>
    <row r="775" spans="1:6" x14ac:dyDescent="0.15">
      <c r="A775" s="1" t="s">
        <v>1346</v>
      </c>
      <c r="B775" s="1" t="s">
        <v>2406</v>
      </c>
      <c r="C775" s="1" t="s">
        <v>2972</v>
      </c>
      <c r="D775" s="1" t="s">
        <v>2978</v>
      </c>
      <c r="E775" s="1" t="s">
        <v>2976</v>
      </c>
      <c r="F775" s="1" t="s">
        <v>2977</v>
      </c>
    </row>
    <row r="776" spans="1:6" x14ac:dyDescent="0.15">
      <c r="A776" s="1" t="s">
        <v>4308</v>
      </c>
      <c r="B776" s="1" t="s">
        <v>4309</v>
      </c>
      <c r="C776" s="1" t="s">
        <v>2972</v>
      </c>
      <c r="D776" s="1" t="s">
        <v>2978</v>
      </c>
      <c r="E776" s="1" t="s">
        <v>2976</v>
      </c>
      <c r="F776" s="1" t="s">
        <v>2977</v>
      </c>
    </row>
    <row r="777" spans="1:6" x14ac:dyDescent="0.15">
      <c r="A777" s="1" t="s">
        <v>4310</v>
      </c>
      <c r="B777" s="1" t="s">
        <v>4311</v>
      </c>
      <c r="C777" s="1" t="s">
        <v>2972</v>
      </c>
      <c r="D777" s="1" t="s">
        <v>2978</v>
      </c>
      <c r="E777" s="1" t="s">
        <v>2976</v>
      </c>
      <c r="F777" s="1" t="s">
        <v>2977</v>
      </c>
    </row>
    <row r="778" spans="1:6" x14ac:dyDescent="0.15">
      <c r="A778" s="1" t="s">
        <v>1348</v>
      </c>
      <c r="B778" s="1" t="s">
        <v>2408</v>
      </c>
      <c r="C778" s="1" t="s">
        <v>2972</v>
      </c>
      <c r="D778" s="1" t="s">
        <v>2978</v>
      </c>
      <c r="E778" s="1" t="s">
        <v>2976</v>
      </c>
      <c r="F778" s="1" t="s">
        <v>2977</v>
      </c>
    </row>
    <row r="779" spans="1:6" x14ac:dyDescent="0.15">
      <c r="A779" s="1" t="s">
        <v>4312</v>
      </c>
      <c r="B779" s="1" t="s">
        <v>680</v>
      </c>
      <c r="C779" s="1" t="s">
        <v>2972</v>
      </c>
      <c r="D779" s="1" t="s">
        <v>2978</v>
      </c>
      <c r="E779" s="1" t="s">
        <v>2976</v>
      </c>
      <c r="F779" s="1" t="s">
        <v>2977</v>
      </c>
    </row>
    <row r="780" spans="1:6" x14ac:dyDescent="0.15">
      <c r="A780" s="1" t="s">
        <v>4313</v>
      </c>
      <c r="B780" s="1" t="s">
        <v>4314</v>
      </c>
      <c r="C780" s="1" t="s">
        <v>2972</v>
      </c>
      <c r="D780" s="1" t="s">
        <v>2978</v>
      </c>
      <c r="E780" s="1" t="s">
        <v>2976</v>
      </c>
      <c r="F780" s="1" t="s">
        <v>2977</v>
      </c>
    </row>
    <row r="781" spans="1:6" x14ac:dyDescent="0.15">
      <c r="A781" s="1" t="s">
        <v>4315</v>
      </c>
      <c r="B781" s="1" t="s">
        <v>4316</v>
      </c>
      <c r="C781" s="1" t="s">
        <v>2972</v>
      </c>
      <c r="D781" s="1" t="s">
        <v>2978</v>
      </c>
      <c r="E781" s="1" t="s">
        <v>2976</v>
      </c>
      <c r="F781" s="1" t="s">
        <v>2977</v>
      </c>
    </row>
    <row r="782" spans="1:6" x14ac:dyDescent="0.15">
      <c r="A782" s="1" t="s">
        <v>4317</v>
      </c>
      <c r="B782" s="1" t="s">
        <v>678</v>
      </c>
      <c r="C782" s="1" t="s">
        <v>2972</v>
      </c>
      <c r="D782" s="1" t="s">
        <v>2978</v>
      </c>
      <c r="E782" s="1" t="s">
        <v>2976</v>
      </c>
      <c r="F782" s="1" t="s">
        <v>2977</v>
      </c>
    </row>
    <row r="783" spans="1:6" x14ac:dyDescent="0.15">
      <c r="A783" s="1" t="s">
        <v>7139</v>
      </c>
      <c r="B783" s="1" t="s">
        <v>7140</v>
      </c>
      <c r="C783" s="1" t="s">
        <v>2972</v>
      </c>
      <c r="D783" s="1" t="s">
        <v>2978</v>
      </c>
      <c r="E783" s="1" t="s">
        <v>2976</v>
      </c>
      <c r="F783" s="1" t="s">
        <v>2977</v>
      </c>
    </row>
    <row r="784" spans="1:6" x14ac:dyDescent="0.15">
      <c r="A784" s="1" t="s">
        <v>4318</v>
      </c>
      <c r="B784" s="1" t="s">
        <v>4319</v>
      </c>
      <c r="C784" s="1" t="s">
        <v>2972</v>
      </c>
      <c r="D784" s="1" t="s">
        <v>2978</v>
      </c>
      <c r="E784" s="1" t="s">
        <v>2976</v>
      </c>
      <c r="F784" s="1" t="s">
        <v>2977</v>
      </c>
    </row>
    <row r="785" spans="1:6" x14ac:dyDescent="0.15">
      <c r="A785" s="1" t="s">
        <v>1349</v>
      </c>
      <c r="B785" s="1" t="s">
        <v>2409</v>
      </c>
      <c r="C785" s="1" t="s">
        <v>2972</v>
      </c>
      <c r="D785" s="1" t="s">
        <v>2978</v>
      </c>
      <c r="E785" s="1" t="s">
        <v>2976</v>
      </c>
      <c r="F785" s="1" t="s">
        <v>2977</v>
      </c>
    </row>
    <row r="786" spans="1:6" x14ac:dyDescent="0.15">
      <c r="A786" s="1" t="s">
        <v>7141</v>
      </c>
      <c r="B786" s="1" t="s">
        <v>7142</v>
      </c>
      <c r="C786" s="1" t="s">
        <v>2972</v>
      </c>
      <c r="D786" s="1" t="s">
        <v>2978</v>
      </c>
      <c r="E786" s="1" t="s">
        <v>2976</v>
      </c>
      <c r="F786" s="1" t="s">
        <v>2977</v>
      </c>
    </row>
    <row r="787" spans="1:6" x14ac:dyDescent="0.15">
      <c r="A787" s="1" t="s">
        <v>3115</v>
      </c>
      <c r="B787" s="1" t="s">
        <v>3116</v>
      </c>
      <c r="C787" s="1" t="s">
        <v>2972</v>
      </c>
      <c r="D787" s="1" t="s">
        <v>2978</v>
      </c>
      <c r="E787" s="1" t="s">
        <v>2976</v>
      </c>
      <c r="F787" s="1" t="s">
        <v>2977</v>
      </c>
    </row>
    <row r="788" spans="1:6" x14ac:dyDescent="0.15">
      <c r="A788" s="1" t="s">
        <v>4320</v>
      </c>
      <c r="B788" s="1" t="s">
        <v>4321</v>
      </c>
      <c r="C788" s="1" t="s">
        <v>2972</v>
      </c>
      <c r="D788" s="1" t="s">
        <v>2978</v>
      </c>
      <c r="E788" s="1" t="s">
        <v>2976</v>
      </c>
      <c r="F788" s="1" t="s">
        <v>2977</v>
      </c>
    </row>
    <row r="789" spans="1:6" x14ac:dyDescent="0.15">
      <c r="A789" s="1" t="s">
        <v>7143</v>
      </c>
      <c r="B789" s="1" t="s">
        <v>7144</v>
      </c>
      <c r="C789" s="1" t="s">
        <v>2972</v>
      </c>
      <c r="D789" s="1" t="s">
        <v>2978</v>
      </c>
      <c r="E789" s="1" t="s">
        <v>2976</v>
      </c>
      <c r="F789" s="1" t="s">
        <v>2977</v>
      </c>
    </row>
    <row r="790" spans="1:6" x14ac:dyDescent="0.15">
      <c r="A790" s="1" t="s">
        <v>4322</v>
      </c>
      <c r="B790" s="1" t="s">
        <v>4323</v>
      </c>
      <c r="C790" s="1" t="s">
        <v>2972</v>
      </c>
      <c r="D790" s="1" t="s">
        <v>2978</v>
      </c>
      <c r="E790" s="1" t="s">
        <v>2976</v>
      </c>
      <c r="F790" s="1" t="s">
        <v>2977</v>
      </c>
    </row>
    <row r="791" spans="1:6" x14ac:dyDescent="0.15">
      <c r="A791" s="1" t="s">
        <v>7145</v>
      </c>
      <c r="B791" s="1" t="s">
        <v>7146</v>
      </c>
      <c r="C791" s="1" t="s">
        <v>2972</v>
      </c>
      <c r="D791" s="1" t="s">
        <v>2978</v>
      </c>
      <c r="E791" s="1" t="s">
        <v>2976</v>
      </c>
      <c r="F791" s="1" t="s">
        <v>2977</v>
      </c>
    </row>
    <row r="792" spans="1:6" x14ac:dyDescent="0.15">
      <c r="A792" s="1" t="s">
        <v>7147</v>
      </c>
      <c r="B792" s="1" t="s">
        <v>7148</v>
      </c>
      <c r="C792" s="1" t="s">
        <v>2972</v>
      </c>
      <c r="D792" s="1" t="s">
        <v>2978</v>
      </c>
      <c r="E792" s="1" t="s">
        <v>2976</v>
      </c>
      <c r="F792" s="1" t="s">
        <v>2977</v>
      </c>
    </row>
    <row r="793" spans="1:6" x14ac:dyDescent="0.15">
      <c r="A793" s="1" t="s">
        <v>1350</v>
      </c>
      <c r="B793" s="1" t="s">
        <v>2410</v>
      </c>
      <c r="C793" s="1" t="s">
        <v>2972</v>
      </c>
      <c r="D793" s="1" t="s">
        <v>2978</v>
      </c>
      <c r="E793" s="1" t="s">
        <v>2976</v>
      </c>
      <c r="F793" s="1" t="s">
        <v>2977</v>
      </c>
    </row>
    <row r="794" spans="1:6" x14ac:dyDescent="0.15">
      <c r="A794" s="1" t="s">
        <v>3117</v>
      </c>
      <c r="B794" s="1" t="s">
        <v>3118</v>
      </c>
      <c r="C794" s="1" t="s">
        <v>2972</v>
      </c>
      <c r="D794" s="1" t="s">
        <v>2978</v>
      </c>
      <c r="E794" s="1" t="s">
        <v>2976</v>
      </c>
      <c r="F794" s="1" t="s">
        <v>2977</v>
      </c>
    </row>
    <row r="795" spans="1:6" x14ac:dyDescent="0.15">
      <c r="A795" s="1" t="s">
        <v>7149</v>
      </c>
      <c r="B795" s="1" t="s">
        <v>7150</v>
      </c>
      <c r="C795" s="1" t="s">
        <v>2972</v>
      </c>
      <c r="D795" s="1" t="s">
        <v>2978</v>
      </c>
      <c r="E795" s="1" t="s">
        <v>2976</v>
      </c>
      <c r="F795" s="1" t="s">
        <v>2977</v>
      </c>
    </row>
    <row r="796" spans="1:6" x14ac:dyDescent="0.15">
      <c r="A796" s="1" t="s">
        <v>4324</v>
      </c>
      <c r="B796" s="1" t="s">
        <v>4325</v>
      </c>
      <c r="C796" s="1" t="s">
        <v>2972</v>
      </c>
      <c r="D796" s="1" t="s">
        <v>2978</v>
      </c>
      <c r="E796" s="1" t="s">
        <v>2976</v>
      </c>
      <c r="F796" s="1" t="s">
        <v>2977</v>
      </c>
    </row>
    <row r="797" spans="1:6" x14ac:dyDescent="0.15">
      <c r="A797" s="1" t="s">
        <v>4326</v>
      </c>
      <c r="B797" s="1" t="s">
        <v>4327</v>
      </c>
      <c r="C797" s="1" t="s">
        <v>2972</v>
      </c>
      <c r="D797" s="1" t="s">
        <v>2978</v>
      </c>
      <c r="E797" s="1" t="s">
        <v>2976</v>
      </c>
      <c r="F797" s="1" t="s">
        <v>2977</v>
      </c>
    </row>
    <row r="798" spans="1:6" x14ac:dyDescent="0.15">
      <c r="A798" s="1" t="s">
        <v>3119</v>
      </c>
      <c r="B798" s="1" t="s">
        <v>3120</v>
      </c>
      <c r="C798" s="1" t="s">
        <v>2972</v>
      </c>
      <c r="D798" s="1" t="s">
        <v>2978</v>
      </c>
      <c r="E798" s="1" t="s">
        <v>2976</v>
      </c>
      <c r="F798" s="1" t="s">
        <v>2977</v>
      </c>
    </row>
    <row r="799" spans="1:6" x14ac:dyDescent="0.15">
      <c r="A799" s="1" t="s">
        <v>4328</v>
      </c>
      <c r="B799" s="1" t="s">
        <v>4329</v>
      </c>
      <c r="C799" s="1" t="s">
        <v>2972</v>
      </c>
      <c r="D799" s="1" t="s">
        <v>2978</v>
      </c>
      <c r="E799" s="1" t="s">
        <v>2976</v>
      </c>
      <c r="F799" s="1" t="s">
        <v>2977</v>
      </c>
    </row>
    <row r="800" spans="1:6" x14ac:dyDescent="0.15">
      <c r="A800" s="1" t="s">
        <v>4330</v>
      </c>
      <c r="B800" s="1" t="s">
        <v>4331</v>
      </c>
      <c r="C800" s="1" t="s">
        <v>2972</v>
      </c>
      <c r="D800" s="1" t="s">
        <v>2978</v>
      </c>
      <c r="E800" s="1" t="s">
        <v>2976</v>
      </c>
      <c r="F800" s="1" t="s">
        <v>2977</v>
      </c>
    </row>
    <row r="801" spans="1:6" x14ac:dyDescent="0.15">
      <c r="A801" s="1" t="s">
        <v>4332</v>
      </c>
      <c r="B801" s="1" t="s">
        <v>756</v>
      </c>
      <c r="C801" s="1" t="s">
        <v>2972</v>
      </c>
      <c r="D801" s="1" t="s">
        <v>2978</v>
      </c>
      <c r="E801" s="1" t="s">
        <v>2976</v>
      </c>
      <c r="F801" s="1" t="s">
        <v>2977</v>
      </c>
    </row>
    <row r="802" spans="1:6" x14ac:dyDescent="0.15">
      <c r="A802" s="1" t="s">
        <v>4333</v>
      </c>
      <c r="B802" s="1" t="s">
        <v>4334</v>
      </c>
      <c r="C802" s="1" t="s">
        <v>2972</v>
      </c>
      <c r="D802" s="1" t="s">
        <v>2979</v>
      </c>
      <c r="E802" s="1" t="s">
        <v>2976</v>
      </c>
      <c r="F802" s="1" t="s">
        <v>2977</v>
      </c>
    </row>
    <row r="803" spans="1:6" x14ac:dyDescent="0.15">
      <c r="A803" s="1" t="s">
        <v>7151</v>
      </c>
      <c r="B803" s="1" t="s">
        <v>7152</v>
      </c>
      <c r="C803" s="1" t="s">
        <v>2972</v>
      </c>
      <c r="D803" s="1" t="s">
        <v>2978</v>
      </c>
      <c r="E803" s="1" t="s">
        <v>2976</v>
      </c>
      <c r="F803" s="1" t="s">
        <v>2977</v>
      </c>
    </row>
    <row r="804" spans="1:6" x14ac:dyDescent="0.15">
      <c r="A804" s="1" t="s">
        <v>1351</v>
      </c>
      <c r="B804" s="1" t="s">
        <v>2411</v>
      </c>
      <c r="C804" s="1" t="s">
        <v>2972</v>
      </c>
      <c r="D804" s="1" t="s">
        <v>2978</v>
      </c>
      <c r="E804" s="1" t="s">
        <v>2976</v>
      </c>
      <c r="F804" s="1" t="s">
        <v>2977</v>
      </c>
    </row>
    <row r="805" spans="1:6" x14ac:dyDescent="0.15">
      <c r="A805" s="1" t="s">
        <v>4335</v>
      </c>
      <c r="B805" s="1" t="s">
        <v>4336</v>
      </c>
      <c r="C805" s="1" t="s">
        <v>2972</v>
      </c>
      <c r="D805" s="1" t="s">
        <v>2978</v>
      </c>
      <c r="E805" s="1" t="s">
        <v>2976</v>
      </c>
      <c r="F805" s="1" t="s">
        <v>2977</v>
      </c>
    </row>
    <row r="806" spans="1:6" x14ac:dyDescent="0.15">
      <c r="A806" s="1" t="s">
        <v>4337</v>
      </c>
      <c r="B806" s="1" t="s">
        <v>4338</v>
      </c>
      <c r="C806" s="1" t="s">
        <v>2972</v>
      </c>
      <c r="D806" s="1" t="s">
        <v>2978</v>
      </c>
      <c r="E806" s="1" t="s">
        <v>2976</v>
      </c>
      <c r="F806" s="1" t="s">
        <v>2977</v>
      </c>
    </row>
    <row r="807" spans="1:6" x14ac:dyDescent="0.15">
      <c r="A807" s="1" t="s">
        <v>4339</v>
      </c>
      <c r="B807" s="1" t="s">
        <v>4340</v>
      </c>
      <c r="C807" s="1" t="s">
        <v>2972</v>
      </c>
      <c r="D807" s="1" t="s">
        <v>2978</v>
      </c>
      <c r="E807" s="1" t="s">
        <v>2976</v>
      </c>
      <c r="F807" s="1" t="s">
        <v>2977</v>
      </c>
    </row>
    <row r="808" spans="1:6" x14ac:dyDescent="0.15">
      <c r="A808" s="1" t="s">
        <v>7153</v>
      </c>
      <c r="B808" s="1" t="s">
        <v>7154</v>
      </c>
      <c r="C808" s="1" t="s">
        <v>2972</v>
      </c>
      <c r="D808" s="1" t="s">
        <v>2978</v>
      </c>
      <c r="E808" s="1" t="s">
        <v>2976</v>
      </c>
      <c r="F808" s="1" t="s">
        <v>2977</v>
      </c>
    </row>
    <row r="809" spans="1:6" x14ac:dyDescent="0.15">
      <c r="A809" s="1" t="s">
        <v>7155</v>
      </c>
      <c r="B809" s="1" t="s">
        <v>7156</v>
      </c>
      <c r="C809" s="1" t="s">
        <v>2972</v>
      </c>
      <c r="D809" s="1" t="s">
        <v>2978</v>
      </c>
      <c r="E809" s="1" t="s">
        <v>2976</v>
      </c>
      <c r="F809" s="1" t="s">
        <v>2977</v>
      </c>
    </row>
    <row r="810" spans="1:6" x14ac:dyDescent="0.15">
      <c r="A810" s="1" t="s">
        <v>4341</v>
      </c>
      <c r="B810" s="1" t="s">
        <v>4342</v>
      </c>
      <c r="C810" s="1" t="s">
        <v>2972</v>
      </c>
      <c r="D810" s="1" t="s">
        <v>2978</v>
      </c>
      <c r="E810" s="1" t="s">
        <v>2976</v>
      </c>
      <c r="F810" s="1" t="s">
        <v>2977</v>
      </c>
    </row>
    <row r="811" spans="1:6" x14ac:dyDescent="0.15">
      <c r="A811" s="1" t="s">
        <v>4343</v>
      </c>
      <c r="B811" s="1" t="s">
        <v>4344</v>
      </c>
      <c r="C811" s="1" t="s">
        <v>2972</v>
      </c>
      <c r="D811" s="1" t="s">
        <v>2978</v>
      </c>
      <c r="E811" s="1" t="s">
        <v>2976</v>
      </c>
      <c r="F811" s="1" t="s">
        <v>2977</v>
      </c>
    </row>
    <row r="812" spans="1:6" x14ac:dyDescent="0.15">
      <c r="A812" s="1" t="s">
        <v>4345</v>
      </c>
      <c r="B812" s="1" t="s">
        <v>4346</v>
      </c>
      <c r="C812" s="1" t="s">
        <v>2972</v>
      </c>
      <c r="D812" s="1" t="s">
        <v>2978</v>
      </c>
      <c r="E812" s="1" t="s">
        <v>2976</v>
      </c>
      <c r="F812" s="1" t="s">
        <v>2977</v>
      </c>
    </row>
    <row r="813" spans="1:6" x14ac:dyDescent="0.15">
      <c r="A813" s="1" t="s">
        <v>7157</v>
      </c>
      <c r="B813" s="1" t="s">
        <v>7158</v>
      </c>
      <c r="C813" s="1" t="s">
        <v>2972</v>
      </c>
      <c r="D813" s="1" t="s">
        <v>2978</v>
      </c>
      <c r="E813" s="1" t="s">
        <v>2976</v>
      </c>
      <c r="F813" s="1" t="s">
        <v>2977</v>
      </c>
    </row>
    <row r="814" spans="1:6" x14ac:dyDescent="0.15">
      <c r="A814" s="1" t="s">
        <v>4347</v>
      </c>
      <c r="B814" s="1" t="s">
        <v>800</v>
      </c>
      <c r="C814" s="1" t="s">
        <v>2972</v>
      </c>
      <c r="D814" s="1" t="s">
        <v>2978</v>
      </c>
      <c r="E814" s="1" t="s">
        <v>2976</v>
      </c>
      <c r="F814" s="1" t="s">
        <v>2977</v>
      </c>
    </row>
    <row r="815" spans="1:6" x14ac:dyDescent="0.15">
      <c r="A815" s="1" t="s">
        <v>1352</v>
      </c>
      <c r="B815" s="1" t="s">
        <v>2412</v>
      </c>
      <c r="C815" s="1" t="s">
        <v>2972</v>
      </c>
      <c r="D815" s="1" t="s">
        <v>2978</v>
      </c>
      <c r="E815" s="1" t="s">
        <v>2976</v>
      </c>
      <c r="F815" s="1" t="s">
        <v>2977</v>
      </c>
    </row>
    <row r="816" spans="1:6" x14ac:dyDescent="0.15">
      <c r="A816" s="1" t="s">
        <v>7159</v>
      </c>
      <c r="B816" s="1" t="s">
        <v>7160</v>
      </c>
      <c r="C816" s="1" t="s">
        <v>2972</v>
      </c>
      <c r="D816" s="1" t="s">
        <v>2978</v>
      </c>
      <c r="E816" s="1" t="s">
        <v>2976</v>
      </c>
      <c r="F816" s="1" t="s">
        <v>2977</v>
      </c>
    </row>
    <row r="817" spans="1:6" x14ac:dyDescent="0.15">
      <c r="A817" s="1" t="s">
        <v>4348</v>
      </c>
      <c r="B817" s="1" t="s">
        <v>4349</v>
      </c>
      <c r="C817" s="1" t="s">
        <v>2972</v>
      </c>
      <c r="D817" s="1" t="s">
        <v>2978</v>
      </c>
      <c r="E817" s="1" t="s">
        <v>2976</v>
      </c>
      <c r="F817" s="1" t="s">
        <v>2977</v>
      </c>
    </row>
    <row r="818" spans="1:6" x14ac:dyDescent="0.15">
      <c r="A818" s="1" t="s">
        <v>1353</v>
      </c>
      <c r="B818" s="1" t="s">
        <v>2413</v>
      </c>
      <c r="C818" s="1" t="s">
        <v>2972</v>
      </c>
      <c r="D818" s="1" t="s">
        <v>2978</v>
      </c>
      <c r="E818" s="1" t="s">
        <v>2976</v>
      </c>
      <c r="F818" s="1" t="s">
        <v>2977</v>
      </c>
    </row>
    <row r="819" spans="1:6" x14ac:dyDescent="0.15">
      <c r="A819" s="1" t="s">
        <v>4350</v>
      </c>
      <c r="B819" s="1" t="s">
        <v>4351</v>
      </c>
      <c r="C819" s="1" t="s">
        <v>2972</v>
      </c>
      <c r="D819" s="1" t="s">
        <v>2978</v>
      </c>
      <c r="E819" s="1" t="s">
        <v>2976</v>
      </c>
      <c r="F819" s="1" t="s">
        <v>2977</v>
      </c>
    </row>
    <row r="820" spans="1:6" x14ac:dyDescent="0.15">
      <c r="A820" s="1" t="s">
        <v>4352</v>
      </c>
      <c r="B820" s="1" t="s">
        <v>4353</v>
      </c>
      <c r="C820" s="1" t="s">
        <v>2972</v>
      </c>
      <c r="D820" s="1" t="s">
        <v>2978</v>
      </c>
      <c r="E820" s="1" t="s">
        <v>2976</v>
      </c>
      <c r="F820" s="1" t="s">
        <v>2977</v>
      </c>
    </row>
    <row r="821" spans="1:6" x14ac:dyDescent="0.15">
      <c r="A821" s="1" t="s">
        <v>7161</v>
      </c>
      <c r="B821" s="1" t="s">
        <v>7162</v>
      </c>
      <c r="C821" s="1" t="s">
        <v>2972</v>
      </c>
      <c r="D821" s="1" t="s">
        <v>2978</v>
      </c>
      <c r="E821" s="1" t="s">
        <v>2976</v>
      </c>
      <c r="F821" s="1" t="s">
        <v>2977</v>
      </c>
    </row>
    <row r="822" spans="1:6" x14ac:dyDescent="0.15">
      <c r="A822" s="1" t="s">
        <v>1354</v>
      </c>
      <c r="B822" s="1" t="s">
        <v>2414</v>
      </c>
      <c r="C822" s="1" t="s">
        <v>2972</v>
      </c>
      <c r="D822" s="1" t="s">
        <v>2978</v>
      </c>
      <c r="E822" s="1" t="s">
        <v>2976</v>
      </c>
      <c r="F822" s="1" t="s">
        <v>2977</v>
      </c>
    </row>
    <row r="823" spans="1:6" x14ac:dyDescent="0.15">
      <c r="A823" s="1" t="s">
        <v>4354</v>
      </c>
      <c r="B823" s="1" t="s">
        <v>4355</v>
      </c>
      <c r="C823" s="1" t="s">
        <v>2972</v>
      </c>
      <c r="D823" s="1" t="s">
        <v>2979</v>
      </c>
      <c r="E823" s="1" t="s">
        <v>2976</v>
      </c>
      <c r="F823" s="1" t="s">
        <v>2977</v>
      </c>
    </row>
    <row r="824" spans="1:6" x14ac:dyDescent="0.15">
      <c r="A824" s="1" t="s">
        <v>1355</v>
      </c>
      <c r="B824" s="1" t="s">
        <v>2415</v>
      </c>
      <c r="C824" s="1" t="s">
        <v>2972</v>
      </c>
      <c r="D824" s="1" t="s">
        <v>2978</v>
      </c>
      <c r="E824" s="1" t="s">
        <v>2976</v>
      </c>
      <c r="F824" s="1" t="s">
        <v>2977</v>
      </c>
    </row>
    <row r="825" spans="1:6" x14ac:dyDescent="0.15">
      <c r="A825" s="1" t="s">
        <v>4356</v>
      </c>
      <c r="B825" s="1" t="s">
        <v>4357</v>
      </c>
      <c r="C825" s="1" t="s">
        <v>2972</v>
      </c>
      <c r="D825" s="1" t="s">
        <v>2978</v>
      </c>
      <c r="E825" s="1" t="s">
        <v>2976</v>
      </c>
      <c r="F825" s="1" t="s">
        <v>2977</v>
      </c>
    </row>
    <row r="826" spans="1:6" x14ac:dyDescent="0.15">
      <c r="A826" s="1" t="s">
        <v>1356</v>
      </c>
      <c r="B826" s="1" t="s">
        <v>2416</v>
      </c>
      <c r="C826" s="1" t="s">
        <v>2972</v>
      </c>
      <c r="D826" s="1" t="s">
        <v>2978</v>
      </c>
      <c r="E826" s="1" t="s">
        <v>2976</v>
      </c>
      <c r="F826" s="1" t="s">
        <v>2977</v>
      </c>
    </row>
    <row r="827" spans="1:6" x14ac:dyDescent="0.15">
      <c r="A827" s="1" t="s">
        <v>7163</v>
      </c>
      <c r="B827" s="1" t="s">
        <v>7164</v>
      </c>
      <c r="C827" s="1" t="s">
        <v>2972</v>
      </c>
      <c r="D827" s="1" t="s">
        <v>2978</v>
      </c>
      <c r="E827" s="1" t="s">
        <v>2976</v>
      </c>
      <c r="F827" s="1" t="s">
        <v>2977</v>
      </c>
    </row>
    <row r="828" spans="1:6" x14ac:dyDescent="0.15">
      <c r="A828" s="1" t="s">
        <v>4358</v>
      </c>
      <c r="B828" s="1" t="s">
        <v>4359</v>
      </c>
      <c r="C828" s="1" t="s">
        <v>2972</v>
      </c>
      <c r="D828" s="1" t="s">
        <v>2978</v>
      </c>
      <c r="E828" s="1" t="s">
        <v>2976</v>
      </c>
      <c r="F828" s="1" t="s">
        <v>2977</v>
      </c>
    </row>
    <row r="829" spans="1:6" x14ac:dyDescent="0.15">
      <c r="A829" s="1" t="s">
        <v>4360</v>
      </c>
      <c r="B829" s="1" t="s">
        <v>4361</v>
      </c>
      <c r="C829" s="1" t="s">
        <v>2972</v>
      </c>
      <c r="D829" s="1" t="s">
        <v>2978</v>
      </c>
      <c r="E829" s="1" t="s">
        <v>2976</v>
      </c>
      <c r="F829" s="1" t="s">
        <v>2977</v>
      </c>
    </row>
    <row r="830" spans="1:6" x14ac:dyDescent="0.15">
      <c r="A830" s="1" t="s">
        <v>4362</v>
      </c>
      <c r="B830" s="1" t="s">
        <v>4363</v>
      </c>
      <c r="C830" s="1" t="s">
        <v>2972</v>
      </c>
      <c r="D830" s="1" t="s">
        <v>2978</v>
      </c>
      <c r="E830" s="1" t="s">
        <v>2976</v>
      </c>
      <c r="F830" s="1" t="s">
        <v>2977</v>
      </c>
    </row>
    <row r="831" spans="1:6" x14ac:dyDescent="0.15">
      <c r="A831" s="1" t="s">
        <v>4364</v>
      </c>
      <c r="B831" s="1" t="s">
        <v>4365</v>
      </c>
      <c r="C831" s="1" t="s">
        <v>2972</v>
      </c>
      <c r="D831" s="1" t="s">
        <v>2978</v>
      </c>
      <c r="E831" s="1" t="s">
        <v>2976</v>
      </c>
      <c r="F831" s="1" t="s">
        <v>2977</v>
      </c>
    </row>
    <row r="832" spans="1:6" x14ac:dyDescent="0.15">
      <c r="A832" s="1" t="s">
        <v>4366</v>
      </c>
      <c r="B832" s="1" t="s">
        <v>671</v>
      </c>
      <c r="C832" s="1" t="s">
        <v>2972</v>
      </c>
      <c r="D832" s="1" t="s">
        <v>2978</v>
      </c>
      <c r="E832" s="1" t="s">
        <v>2976</v>
      </c>
      <c r="F832" s="1" t="s">
        <v>2977</v>
      </c>
    </row>
    <row r="833" spans="1:6" x14ac:dyDescent="0.15">
      <c r="A833" s="1" t="s">
        <v>4367</v>
      </c>
      <c r="B833" s="1" t="s">
        <v>4368</v>
      </c>
      <c r="C833" s="1" t="s">
        <v>2972</v>
      </c>
      <c r="D833" s="1" t="s">
        <v>2978</v>
      </c>
      <c r="E833" s="1" t="s">
        <v>2976</v>
      </c>
      <c r="F833" s="1" t="s">
        <v>2977</v>
      </c>
    </row>
    <row r="834" spans="1:6" x14ac:dyDescent="0.15">
      <c r="A834" s="1" t="s">
        <v>1357</v>
      </c>
      <c r="B834" s="1" t="s">
        <v>2417</v>
      </c>
      <c r="C834" s="1" t="s">
        <v>2972</v>
      </c>
      <c r="D834" s="1" t="s">
        <v>2978</v>
      </c>
      <c r="E834" s="1" t="s">
        <v>2976</v>
      </c>
      <c r="F834" s="1" t="s">
        <v>2977</v>
      </c>
    </row>
    <row r="835" spans="1:6" x14ac:dyDescent="0.15">
      <c r="A835" s="1" t="s">
        <v>1358</v>
      </c>
      <c r="B835" s="1" t="s">
        <v>2418</v>
      </c>
      <c r="C835" s="1" t="s">
        <v>2972</v>
      </c>
      <c r="D835" s="1" t="s">
        <v>2979</v>
      </c>
      <c r="E835" s="1" t="s">
        <v>2976</v>
      </c>
      <c r="F835" s="1" t="s">
        <v>2977</v>
      </c>
    </row>
    <row r="836" spans="1:6" x14ac:dyDescent="0.15">
      <c r="A836" s="1" t="s">
        <v>4371</v>
      </c>
      <c r="B836" s="1" t="s">
        <v>4372</v>
      </c>
      <c r="C836" s="1" t="s">
        <v>2972</v>
      </c>
      <c r="D836" s="1" t="s">
        <v>2978</v>
      </c>
      <c r="E836" s="1" t="s">
        <v>2976</v>
      </c>
      <c r="F836" s="1" t="s">
        <v>2977</v>
      </c>
    </row>
    <row r="837" spans="1:6" x14ac:dyDescent="0.15">
      <c r="A837" s="1" t="s">
        <v>7165</v>
      </c>
      <c r="B837" s="1" t="s">
        <v>7166</v>
      </c>
      <c r="C837" s="1" t="s">
        <v>2972</v>
      </c>
      <c r="D837" s="1" t="s">
        <v>2978</v>
      </c>
      <c r="E837" s="1" t="s">
        <v>2976</v>
      </c>
      <c r="F837" s="1" t="s">
        <v>2977</v>
      </c>
    </row>
    <row r="838" spans="1:6" x14ac:dyDescent="0.15">
      <c r="A838" s="1" t="s">
        <v>1359</v>
      </c>
      <c r="B838" s="1" t="s">
        <v>2419</v>
      </c>
      <c r="C838" s="1" t="s">
        <v>2972</v>
      </c>
      <c r="D838" s="1" t="s">
        <v>2978</v>
      </c>
      <c r="E838" s="1" t="s">
        <v>2976</v>
      </c>
      <c r="F838" s="1" t="s">
        <v>2977</v>
      </c>
    </row>
    <row r="839" spans="1:6" x14ac:dyDescent="0.15">
      <c r="A839" s="1" t="s">
        <v>1360</v>
      </c>
      <c r="B839" s="1" t="s">
        <v>2420</v>
      </c>
      <c r="C839" s="1" t="s">
        <v>2972</v>
      </c>
      <c r="D839" s="1" t="s">
        <v>2978</v>
      </c>
      <c r="E839" s="1" t="s">
        <v>2976</v>
      </c>
      <c r="F839" s="1" t="s">
        <v>2977</v>
      </c>
    </row>
    <row r="840" spans="1:6" x14ac:dyDescent="0.15">
      <c r="A840" s="1" t="s">
        <v>1361</v>
      </c>
      <c r="B840" s="1" t="s">
        <v>2421</v>
      </c>
      <c r="C840" s="1" t="s">
        <v>2972</v>
      </c>
      <c r="D840" s="1" t="s">
        <v>2978</v>
      </c>
      <c r="E840" s="1" t="s">
        <v>2976</v>
      </c>
      <c r="F840" s="1" t="s">
        <v>2977</v>
      </c>
    </row>
    <row r="841" spans="1:6" x14ac:dyDescent="0.15">
      <c r="A841" s="1" t="s">
        <v>7167</v>
      </c>
      <c r="B841" s="1" t="s">
        <v>7168</v>
      </c>
      <c r="C841" s="1" t="s">
        <v>2972</v>
      </c>
      <c r="D841" s="1" t="s">
        <v>2978</v>
      </c>
      <c r="E841" s="1" t="s">
        <v>2976</v>
      </c>
      <c r="F841" s="1" t="s">
        <v>2977</v>
      </c>
    </row>
    <row r="842" spans="1:6" x14ac:dyDescent="0.15">
      <c r="A842" s="1" t="s">
        <v>7169</v>
      </c>
      <c r="B842" s="1" t="s">
        <v>7170</v>
      </c>
      <c r="C842" s="1" t="s">
        <v>2972</v>
      </c>
      <c r="D842" s="1" t="s">
        <v>2978</v>
      </c>
      <c r="E842" s="1" t="s">
        <v>2976</v>
      </c>
      <c r="F842" s="1" t="s">
        <v>2977</v>
      </c>
    </row>
    <row r="843" spans="1:6" x14ac:dyDescent="0.15">
      <c r="A843" s="1" t="s">
        <v>4373</v>
      </c>
      <c r="B843" s="1" t="s">
        <v>4374</v>
      </c>
      <c r="C843" s="1" t="s">
        <v>2972</v>
      </c>
      <c r="D843" s="1" t="s">
        <v>2978</v>
      </c>
      <c r="E843" s="1" t="s">
        <v>2976</v>
      </c>
      <c r="F843" s="1" t="s">
        <v>2977</v>
      </c>
    </row>
    <row r="844" spans="1:6" x14ac:dyDescent="0.15">
      <c r="A844" s="1" t="s">
        <v>3121</v>
      </c>
      <c r="B844" s="1" t="s">
        <v>3122</v>
      </c>
      <c r="C844" s="1" t="s">
        <v>2972</v>
      </c>
      <c r="D844" s="1" t="s">
        <v>2978</v>
      </c>
      <c r="E844" s="1" t="s">
        <v>2976</v>
      </c>
      <c r="F844" s="1" t="s">
        <v>2977</v>
      </c>
    </row>
    <row r="845" spans="1:6" x14ac:dyDescent="0.15">
      <c r="A845" s="1" t="s">
        <v>3123</v>
      </c>
      <c r="B845" s="1" t="s">
        <v>3124</v>
      </c>
      <c r="C845" s="1" t="s">
        <v>2972</v>
      </c>
      <c r="D845" s="1" t="s">
        <v>2978</v>
      </c>
      <c r="E845" s="1" t="s">
        <v>2976</v>
      </c>
      <c r="F845" s="1" t="s">
        <v>2977</v>
      </c>
    </row>
    <row r="846" spans="1:6" x14ac:dyDescent="0.15">
      <c r="A846" s="1" t="s">
        <v>7171</v>
      </c>
      <c r="B846" s="1" t="s">
        <v>7172</v>
      </c>
      <c r="C846" s="1" t="s">
        <v>2972</v>
      </c>
      <c r="D846" s="1" t="s">
        <v>2978</v>
      </c>
      <c r="E846" s="1" t="s">
        <v>2976</v>
      </c>
      <c r="F846" s="1" t="s">
        <v>2977</v>
      </c>
    </row>
    <row r="847" spans="1:6" x14ac:dyDescent="0.15">
      <c r="A847" s="1" t="s">
        <v>7173</v>
      </c>
      <c r="B847" s="1" t="s">
        <v>7174</v>
      </c>
      <c r="C847" s="1" t="s">
        <v>2972</v>
      </c>
      <c r="D847" s="1" t="s">
        <v>2978</v>
      </c>
      <c r="E847" s="1" t="s">
        <v>2976</v>
      </c>
      <c r="F847" s="1" t="s">
        <v>2977</v>
      </c>
    </row>
    <row r="848" spans="1:6" x14ac:dyDescent="0.15">
      <c r="A848" s="1" t="s">
        <v>7175</v>
      </c>
      <c r="B848" s="1" t="s">
        <v>7176</v>
      </c>
      <c r="C848" s="1" t="s">
        <v>2972</v>
      </c>
      <c r="D848" s="1" t="s">
        <v>2978</v>
      </c>
      <c r="E848" s="1" t="s">
        <v>2976</v>
      </c>
      <c r="F848" s="1" t="s">
        <v>2977</v>
      </c>
    </row>
    <row r="849" spans="1:6" x14ac:dyDescent="0.15">
      <c r="A849" s="1" t="s">
        <v>4375</v>
      </c>
      <c r="B849" s="1" t="s">
        <v>4376</v>
      </c>
      <c r="C849" s="1" t="s">
        <v>2972</v>
      </c>
      <c r="D849" s="1" t="s">
        <v>2978</v>
      </c>
      <c r="E849" s="1" t="s">
        <v>2976</v>
      </c>
      <c r="F849" s="1" t="s">
        <v>2977</v>
      </c>
    </row>
    <row r="850" spans="1:6" x14ac:dyDescent="0.15">
      <c r="A850" s="1" t="s">
        <v>1362</v>
      </c>
      <c r="B850" s="1" t="s">
        <v>2422</v>
      </c>
      <c r="C850" s="1" t="s">
        <v>2972</v>
      </c>
      <c r="D850" s="1" t="s">
        <v>2979</v>
      </c>
      <c r="E850" s="1" t="s">
        <v>2976</v>
      </c>
      <c r="F850" s="1" t="s">
        <v>2977</v>
      </c>
    </row>
    <row r="851" spans="1:6" x14ac:dyDescent="0.15">
      <c r="A851" s="1" t="s">
        <v>1363</v>
      </c>
      <c r="B851" s="1" t="s">
        <v>2423</v>
      </c>
      <c r="C851" s="1" t="s">
        <v>2972</v>
      </c>
      <c r="D851" s="1" t="s">
        <v>2979</v>
      </c>
      <c r="E851" s="1" t="s">
        <v>2976</v>
      </c>
      <c r="F851" s="1" t="s">
        <v>2977</v>
      </c>
    </row>
    <row r="852" spans="1:6" x14ac:dyDescent="0.15">
      <c r="A852" s="1" t="s">
        <v>3125</v>
      </c>
      <c r="B852" s="1" t="s">
        <v>3126</v>
      </c>
      <c r="C852" s="1" t="s">
        <v>2972</v>
      </c>
      <c r="D852" s="1" t="s">
        <v>2978</v>
      </c>
      <c r="E852" s="1" t="s">
        <v>2976</v>
      </c>
      <c r="F852" s="1" t="s">
        <v>2977</v>
      </c>
    </row>
    <row r="853" spans="1:6" x14ac:dyDescent="0.15">
      <c r="A853" s="1" t="s">
        <v>1364</v>
      </c>
      <c r="B853" s="1" t="s">
        <v>2424</v>
      </c>
      <c r="C853" s="1" t="s">
        <v>2972</v>
      </c>
      <c r="D853" s="1" t="s">
        <v>2978</v>
      </c>
      <c r="E853" s="1" t="s">
        <v>2976</v>
      </c>
      <c r="F853" s="1" t="s">
        <v>2977</v>
      </c>
    </row>
    <row r="854" spans="1:6" x14ac:dyDescent="0.15">
      <c r="A854" s="1" t="s">
        <v>3127</v>
      </c>
      <c r="B854" s="1" t="s">
        <v>3128</v>
      </c>
      <c r="C854" s="1" t="s">
        <v>2972</v>
      </c>
      <c r="D854" s="1" t="s">
        <v>2978</v>
      </c>
      <c r="E854" s="1" t="s">
        <v>2976</v>
      </c>
      <c r="F854" s="1" t="s">
        <v>2977</v>
      </c>
    </row>
    <row r="855" spans="1:6" x14ac:dyDescent="0.15">
      <c r="A855" s="1" t="s">
        <v>3129</v>
      </c>
      <c r="B855" s="1" t="s">
        <v>3130</v>
      </c>
      <c r="C855" s="1" t="s">
        <v>2972</v>
      </c>
      <c r="D855" s="1" t="s">
        <v>2978</v>
      </c>
      <c r="E855" s="1" t="s">
        <v>2976</v>
      </c>
      <c r="F855" s="1" t="s">
        <v>2977</v>
      </c>
    </row>
    <row r="856" spans="1:6" x14ac:dyDescent="0.15">
      <c r="A856" s="1" t="s">
        <v>4377</v>
      </c>
      <c r="B856" s="1" t="s">
        <v>4378</v>
      </c>
      <c r="C856" s="1" t="s">
        <v>2972</v>
      </c>
      <c r="D856" s="1" t="s">
        <v>2978</v>
      </c>
      <c r="E856" s="1" t="s">
        <v>2976</v>
      </c>
      <c r="F856" s="1" t="s">
        <v>2977</v>
      </c>
    </row>
    <row r="857" spans="1:6" x14ac:dyDescent="0.15">
      <c r="A857" s="1" t="s">
        <v>1365</v>
      </c>
      <c r="B857" s="1" t="s">
        <v>2425</v>
      </c>
      <c r="C857" s="1" t="s">
        <v>2972</v>
      </c>
      <c r="D857" s="1" t="s">
        <v>2978</v>
      </c>
      <c r="E857" s="1" t="s">
        <v>2976</v>
      </c>
      <c r="F857" s="1" t="s">
        <v>2977</v>
      </c>
    </row>
    <row r="858" spans="1:6" x14ac:dyDescent="0.15">
      <c r="A858" s="1" t="s">
        <v>4379</v>
      </c>
      <c r="B858" s="1" t="s">
        <v>2426</v>
      </c>
      <c r="C858" s="1" t="s">
        <v>2972</v>
      </c>
      <c r="D858" s="1" t="s">
        <v>2978</v>
      </c>
      <c r="E858" s="1" t="s">
        <v>2976</v>
      </c>
      <c r="F858" s="1" t="s">
        <v>2977</v>
      </c>
    </row>
    <row r="859" spans="1:6" x14ac:dyDescent="0.15">
      <c r="A859" s="1" t="s">
        <v>7177</v>
      </c>
      <c r="B859" s="1" t="s">
        <v>7178</v>
      </c>
      <c r="C859" s="1" t="s">
        <v>2972</v>
      </c>
      <c r="D859" s="1" t="s">
        <v>2978</v>
      </c>
      <c r="E859" s="1" t="s">
        <v>2976</v>
      </c>
      <c r="F859" s="1" t="s">
        <v>2977</v>
      </c>
    </row>
    <row r="860" spans="1:6" x14ac:dyDescent="0.15">
      <c r="A860" s="1" t="s">
        <v>7179</v>
      </c>
      <c r="B860" s="1" t="s">
        <v>7180</v>
      </c>
      <c r="C860" s="1" t="s">
        <v>2972</v>
      </c>
      <c r="D860" s="1" t="s">
        <v>2978</v>
      </c>
      <c r="E860" s="1" t="s">
        <v>2976</v>
      </c>
      <c r="F860" s="1" t="s">
        <v>2977</v>
      </c>
    </row>
    <row r="861" spans="1:6" x14ac:dyDescent="0.15">
      <c r="A861" s="1" t="s">
        <v>4380</v>
      </c>
      <c r="B861" s="1" t="s">
        <v>789</v>
      </c>
      <c r="C861" s="1" t="s">
        <v>2972</v>
      </c>
      <c r="D861" s="1" t="s">
        <v>2978</v>
      </c>
      <c r="E861" s="1" t="s">
        <v>2976</v>
      </c>
      <c r="F861" s="1" t="s">
        <v>2977</v>
      </c>
    </row>
    <row r="862" spans="1:6" x14ac:dyDescent="0.15">
      <c r="A862" s="1" t="s">
        <v>4381</v>
      </c>
      <c r="B862" s="1" t="s">
        <v>748</v>
      </c>
      <c r="C862" s="1" t="s">
        <v>2972</v>
      </c>
      <c r="D862" s="1" t="s">
        <v>2978</v>
      </c>
      <c r="E862" s="1" t="s">
        <v>2976</v>
      </c>
      <c r="F862" s="1" t="s">
        <v>2977</v>
      </c>
    </row>
    <row r="863" spans="1:6" x14ac:dyDescent="0.15">
      <c r="A863" s="1" t="s">
        <v>7181</v>
      </c>
      <c r="B863" s="1" t="s">
        <v>7182</v>
      </c>
      <c r="C863" s="1" t="s">
        <v>2972</v>
      </c>
      <c r="D863" s="1" t="s">
        <v>2978</v>
      </c>
      <c r="E863" s="1" t="s">
        <v>2976</v>
      </c>
      <c r="F863" s="1" t="s">
        <v>2977</v>
      </c>
    </row>
    <row r="864" spans="1:6" x14ac:dyDescent="0.15">
      <c r="A864" s="1" t="s">
        <v>4382</v>
      </c>
      <c r="B864" s="1" t="s">
        <v>4383</v>
      </c>
      <c r="C864" s="1" t="s">
        <v>2972</v>
      </c>
      <c r="D864" s="1" t="s">
        <v>2978</v>
      </c>
      <c r="E864" s="1" t="s">
        <v>2976</v>
      </c>
      <c r="F864" s="1" t="s">
        <v>2977</v>
      </c>
    </row>
    <row r="865" spans="1:6" x14ac:dyDescent="0.15">
      <c r="A865" s="1" t="s">
        <v>7183</v>
      </c>
      <c r="B865" s="1" t="s">
        <v>7184</v>
      </c>
      <c r="C865" s="1" t="s">
        <v>2972</v>
      </c>
      <c r="D865" s="1" t="s">
        <v>2978</v>
      </c>
      <c r="E865" s="1" t="s">
        <v>2976</v>
      </c>
      <c r="F865" s="1" t="s">
        <v>2977</v>
      </c>
    </row>
    <row r="866" spans="1:6" x14ac:dyDescent="0.15">
      <c r="A866" s="1" t="s">
        <v>7185</v>
      </c>
      <c r="B866" s="1" t="s">
        <v>7186</v>
      </c>
      <c r="C866" s="1" t="s">
        <v>2972</v>
      </c>
      <c r="D866" s="1" t="s">
        <v>2978</v>
      </c>
      <c r="E866" s="1" t="s">
        <v>2976</v>
      </c>
      <c r="F866" s="1" t="s">
        <v>2977</v>
      </c>
    </row>
    <row r="867" spans="1:6" x14ac:dyDescent="0.15">
      <c r="A867" s="1" t="s">
        <v>7187</v>
      </c>
      <c r="B867" s="1" t="s">
        <v>7188</v>
      </c>
      <c r="C867" s="1" t="s">
        <v>2972</v>
      </c>
      <c r="D867" s="1" t="s">
        <v>2978</v>
      </c>
      <c r="E867" s="1" t="s">
        <v>2976</v>
      </c>
      <c r="F867" s="1" t="s">
        <v>2977</v>
      </c>
    </row>
    <row r="868" spans="1:6" x14ac:dyDescent="0.15">
      <c r="A868" s="1" t="s">
        <v>7189</v>
      </c>
      <c r="B868" s="1" t="s">
        <v>7190</v>
      </c>
      <c r="C868" s="1" t="s">
        <v>2972</v>
      </c>
      <c r="D868" s="1" t="s">
        <v>2978</v>
      </c>
      <c r="E868" s="1" t="s">
        <v>2976</v>
      </c>
      <c r="F868" s="1" t="s">
        <v>2977</v>
      </c>
    </row>
    <row r="869" spans="1:6" x14ac:dyDescent="0.15">
      <c r="A869" s="1" t="s">
        <v>7191</v>
      </c>
      <c r="B869" s="1" t="s">
        <v>7192</v>
      </c>
      <c r="C869" s="1" t="s">
        <v>2972</v>
      </c>
      <c r="D869" s="1" t="s">
        <v>2978</v>
      </c>
      <c r="E869" s="1" t="s">
        <v>2976</v>
      </c>
      <c r="F869" s="1" t="s">
        <v>2977</v>
      </c>
    </row>
    <row r="870" spans="1:6" x14ac:dyDescent="0.15">
      <c r="A870" s="1" t="s">
        <v>1366</v>
      </c>
      <c r="B870" s="1" t="s">
        <v>2427</v>
      </c>
      <c r="C870" s="1" t="s">
        <v>2972</v>
      </c>
      <c r="D870" s="1" t="s">
        <v>2978</v>
      </c>
      <c r="E870" s="1" t="s">
        <v>2976</v>
      </c>
      <c r="F870" s="1" t="s">
        <v>2977</v>
      </c>
    </row>
    <row r="871" spans="1:6" x14ac:dyDescent="0.15">
      <c r="A871" s="1" t="s">
        <v>4384</v>
      </c>
      <c r="B871" s="1" t="s">
        <v>4385</v>
      </c>
      <c r="C871" s="1" t="s">
        <v>2972</v>
      </c>
      <c r="D871" s="1" t="s">
        <v>2978</v>
      </c>
      <c r="E871" s="1" t="s">
        <v>2976</v>
      </c>
      <c r="F871" s="1" t="s">
        <v>2977</v>
      </c>
    </row>
    <row r="872" spans="1:6" x14ac:dyDescent="0.15">
      <c r="A872" s="1" t="s">
        <v>1367</v>
      </c>
      <c r="B872" s="1" t="s">
        <v>2428</v>
      </c>
      <c r="C872" s="1" t="s">
        <v>2972</v>
      </c>
      <c r="D872" s="1" t="s">
        <v>2978</v>
      </c>
      <c r="E872" s="1" t="s">
        <v>2976</v>
      </c>
      <c r="F872" s="1" t="s">
        <v>2977</v>
      </c>
    </row>
    <row r="873" spans="1:6" x14ac:dyDescent="0.15">
      <c r="A873" s="1" t="s">
        <v>4386</v>
      </c>
      <c r="B873" s="1" t="s">
        <v>4387</v>
      </c>
      <c r="C873" s="1" t="s">
        <v>2972</v>
      </c>
      <c r="D873" s="1" t="s">
        <v>2978</v>
      </c>
      <c r="E873" s="1" t="s">
        <v>2976</v>
      </c>
      <c r="F873" s="1" t="s">
        <v>2977</v>
      </c>
    </row>
    <row r="874" spans="1:6" x14ac:dyDescent="0.15">
      <c r="A874" s="1" t="s">
        <v>4388</v>
      </c>
      <c r="B874" s="1" t="s">
        <v>4389</v>
      </c>
      <c r="C874" s="1" t="s">
        <v>2972</v>
      </c>
      <c r="D874" s="1" t="s">
        <v>2978</v>
      </c>
      <c r="E874" s="1" t="s">
        <v>2976</v>
      </c>
      <c r="F874" s="1" t="s">
        <v>2977</v>
      </c>
    </row>
    <row r="875" spans="1:6" x14ac:dyDescent="0.15">
      <c r="A875" s="1" t="s">
        <v>4390</v>
      </c>
      <c r="B875" s="1" t="s">
        <v>4391</v>
      </c>
      <c r="C875" s="1" t="s">
        <v>2972</v>
      </c>
      <c r="D875" s="1" t="s">
        <v>2978</v>
      </c>
      <c r="E875" s="1" t="s">
        <v>2976</v>
      </c>
      <c r="F875" s="1" t="s">
        <v>2977</v>
      </c>
    </row>
    <row r="876" spans="1:6" x14ac:dyDescent="0.15">
      <c r="A876" s="1" t="s">
        <v>4392</v>
      </c>
      <c r="B876" s="1" t="s">
        <v>4393</v>
      </c>
      <c r="C876" s="1" t="s">
        <v>2972</v>
      </c>
      <c r="D876" s="1" t="s">
        <v>2978</v>
      </c>
      <c r="E876" s="1" t="s">
        <v>2976</v>
      </c>
      <c r="F876" s="1" t="s">
        <v>2977</v>
      </c>
    </row>
    <row r="877" spans="1:6" x14ac:dyDescent="0.15">
      <c r="A877" s="1" t="s">
        <v>7193</v>
      </c>
      <c r="B877" s="1" t="s">
        <v>7194</v>
      </c>
      <c r="C877" s="1" t="s">
        <v>2972</v>
      </c>
      <c r="D877" s="1" t="s">
        <v>2978</v>
      </c>
      <c r="E877" s="1" t="s">
        <v>2976</v>
      </c>
      <c r="F877" s="1" t="s">
        <v>2977</v>
      </c>
    </row>
    <row r="878" spans="1:6" x14ac:dyDescent="0.15">
      <c r="A878" s="1" t="s">
        <v>1368</v>
      </c>
      <c r="B878" s="1" t="s">
        <v>2429</v>
      </c>
      <c r="C878" s="1" t="s">
        <v>2972</v>
      </c>
      <c r="D878" s="1" t="s">
        <v>2978</v>
      </c>
      <c r="E878" s="1" t="s">
        <v>2976</v>
      </c>
      <c r="F878" s="1" t="s">
        <v>2977</v>
      </c>
    </row>
    <row r="879" spans="1:6" x14ac:dyDescent="0.15">
      <c r="A879" s="1" t="s">
        <v>7195</v>
      </c>
      <c r="B879" s="1" t="s">
        <v>7196</v>
      </c>
      <c r="C879" s="1" t="s">
        <v>2972</v>
      </c>
      <c r="D879" s="1" t="s">
        <v>2978</v>
      </c>
      <c r="E879" s="1" t="s">
        <v>2976</v>
      </c>
      <c r="F879" s="1" t="s">
        <v>2977</v>
      </c>
    </row>
    <row r="880" spans="1:6" x14ac:dyDescent="0.15">
      <c r="A880" s="1" t="s">
        <v>1369</v>
      </c>
      <c r="B880" s="1" t="s">
        <v>2430</v>
      </c>
      <c r="C880" s="1" t="s">
        <v>2972</v>
      </c>
      <c r="D880" s="1" t="s">
        <v>2978</v>
      </c>
      <c r="E880" s="1" t="s">
        <v>2976</v>
      </c>
      <c r="F880" s="1" t="s">
        <v>2977</v>
      </c>
    </row>
    <row r="881" spans="1:6" x14ac:dyDescent="0.15">
      <c r="A881" s="1" t="s">
        <v>4394</v>
      </c>
      <c r="B881" s="1" t="s">
        <v>4395</v>
      </c>
      <c r="C881" s="1" t="s">
        <v>2972</v>
      </c>
      <c r="D881" s="1" t="s">
        <v>2978</v>
      </c>
      <c r="E881" s="1" t="s">
        <v>2976</v>
      </c>
      <c r="F881" s="1" t="s">
        <v>2977</v>
      </c>
    </row>
    <row r="882" spans="1:6" x14ac:dyDescent="0.15">
      <c r="A882" s="1" t="s">
        <v>4396</v>
      </c>
      <c r="B882" s="1" t="s">
        <v>3134</v>
      </c>
      <c r="C882" s="1" t="s">
        <v>2972</v>
      </c>
      <c r="D882" s="1" t="s">
        <v>2978</v>
      </c>
      <c r="E882" s="1" t="s">
        <v>2976</v>
      </c>
      <c r="F882" s="1" t="s">
        <v>2977</v>
      </c>
    </row>
    <row r="883" spans="1:6" x14ac:dyDescent="0.15">
      <c r="A883" s="1" t="s">
        <v>4397</v>
      </c>
      <c r="B883" s="1" t="s">
        <v>3056</v>
      </c>
      <c r="C883" s="1" t="s">
        <v>2972</v>
      </c>
      <c r="D883" s="1" t="s">
        <v>2978</v>
      </c>
      <c r="E883" s="1" t="s">
        <v>2976</v>
      </c>
      <c r="F883" s="1" t="s">
        <v>2977</v>
      </c>
    </row>
    <row r="884" spans="1:6" x14ac:dyDescent="0.15">
      <c r="A884" s="1" t="s">
        <v>4398</v>
      </c>
      <c r="B884" s="1" t="s">
        <v>638</v>
      </c>
      <c r="C884" s="1" t="s">
        <v>2972</v>
      </c>
      <c r="D884" s="1" t="s">
        <v>2978</v>
      </c>
      <c r="E884" s="1" t="s">
        <v>2976</v>
      </c>
      <c r="F884" s="1" t="s">
        <v>2977</v>
      </c>
    </row>
    <row r="885" spans="1:6" x14ac:dyDescent="0.15">
      <c r="A885" s="1" t="s">
        <v>4399</v>
      </c>
      <c r="B885" s="1" t="s">
        <v>4400</v>
      </c>
      <c r="C885" s="1" t="s">
        <v>2972</v>
      </c>
      <c r="D885" s="1" t="s">
        <v>2978</v>
      </c>
      <c r="E885" s="1" t="s">
        <v>2976</v>
      </c>
      <c r="F885" s="1" t="s">
        <v>2977</v>
      </c>
    </row>
    <row r="886" spans="1:6" x14ac:dyDescent="0.15">
      <c r="A886" s="1" t="s">
        <v>4401</v>
      </c>
      <c r="B886" s="1" t="s">
        <v>4402</v>
      </c>
      <c r="C886" s="1" t="s">
        <v>2972</v>
      </c>
      <c r="D886" s="1" t="s">
        <v>2978</v>
      </c>
      <c r="E886" s="1" t="s">
        <v>2976</v>
      </c>
      <c r="F886" s="1" t="s">
        <v>2977</v>
      </c>
    </row>
    <row r="887" spans="1:6" x14ac:dyDescent="0.15">
      <c r="A887" s="1" t="s">
        <v>7197</v>
      </c>
      <c r="B887" s="1" t="s">
        <v>7198</v>
      </c>
      <c r="C887" s="1" t="s">
        <v>2972</v>
      </c>
      <c r="D887" s="1" t="s">
        <v>2978</v>
      </c>
      <c r="E887" s="1" t="s">
        <v>2976</v>
      </c>
      <c r="F887" s="1" t="s">
        <v>2977</v>
      </c>
    </row>
    <row r="888" spans="1:6" x14ac:dyDescent="0.15">
      <c r="A888" s="1" t="s">
        <v>1370</v>
      </c>
      <c r="B888" s="1" t="s">
        <v>2431</v>
      </c>
      <c r="C888" s="1" t="s">
        <v>2972</v>
      </c>
      <c r="D888" s="1" t="s">
        <v>2978</v>
      </c>
      <c r="E888" s="1" t="s">
        <v>2976</v>
      </c>
      <c r="F888" s="1" t="s">
        <v>2977</v>
      </c>
    </row>
    <row r="889" spans="1:6" x14ac:dyDescent="0.15">
      <c r="A889" s="1" t="s">
        <v>1371</v>
      </c>
      <c r="B889" s="1" t="s">
        <v>2432</v>
      </c>
      <c r="C889" s="1" t="s">
        <v>2972</v>
      </c>
      <c r="D889" s="1" t="s">
        <v>2978</v>
      </c>
      <c r="E889" s="1" t="s">
        <v>2976</v>
      </c>
      <c r="F889" s="1" t="s">
        <v>2977</v>
      </c>
    </row>
    <row r="890" spans="1:6" x14ac:dyDescent="0.15">
      <c r="A890" s="1" t="s">
        <v>1372</v>
      </c>
      <c r="B890" s="1" t="s">
        <v>2433</v>
      </c>
      <c r="C890" s="1" t="s">
        <v>2972</v>
      </c>
      <c r="D890" s="1" t="s">
        <v>2978</v>
      </c>
      <c r="E890" s="1" t="s">
        <v>2976</v>
      </c>
      <c r="F890" s="1" t="s">
        <v>2977</v>
      </c>
    </row>
    <row r="891" spans="1:6" x14ac:dyDescent="0.15">
      <c r="A891" s="1" t="s">
        <v>4403</v>
      </c>
      <c r="B891" s="1" t="s">
        <v>674</v>
      </c>
      <c r="C891" s="1" t="s">
        <v>2972</v>
      </c>
      <c r="D891" s="1" t="s">
        <v>2978</v>
      </c>
      <c r="E891" s="1" t="s">
        <v>2976</v>
      </c>
      <c r="F891" s="1" t="s">
        <v>2977</v>
      </c>
    </row>
    <row r="892" spans="1:6" x14ac:dyDescent="0.15">
      <c r="A892" s="1" t="s">
        <v>4404</v>
      </c>
      <c r="B892" s="1" t="s">
        <v>4405</v>
      </c>
      <c r="C892" s="1" t="s">
        <v>2972</v>
      </c>
      <c r="D892" s="1" t="s">
        <v>2978</v>
      </c>
      <c r="E892" s="1" t="s">
        <v>2976</v>
      </c>
      <c r="F892" s="1" t="s">
        <v>2977</v>
      </c>
    </row>
    <row r="893" spans="1:6" x14ac:dyDescent="0.15">
      <c r="A893" s="1" t="s">
        <v>3135</v>
      </c>
      <c r="B893" s="1" t="s">
        <v>3136</v>
      </c>
      <c r="C893" s="1" t="s">
        <v>2972</v>
      </c>
      <c r="D893" s="1" t="s">
        <v>2978</v>
      </c>
      <c r="E893" s="1" t="s">
        <v>2976</v>
      </c>
      <c r="F893" s="1" t="s">
        <v>2977</v>
      </c>
    </row>
    <row r="894" spans="1:6" x14ac:dyDescent="0.15">
      <c r="A894" s="1" t="s">
        <v>7199</v>
      </c>
      <c r="B894" s="1" t="s">
        <v>7200</v>
      </c>
      <c r="C894" s="1" t="s">
        <v>2972</v>
      </c>
      <c r="D894" s="1" t="s">
        <v>2979</v>
      </c>
      <c r="E894" s="1" t="s">
        <v>2976</v>
      </c>
      <c r="F894" s="1" t="s">
        <v>2977</v>
      </c>
    </row>
    <row r="895" spans="1:6" x14ac:dyDescent="0.15">
      <c r="A895" s="1" t="s">
        <v>7201</v>
      </c>
      <c r="B895" s="1" t="s">
        <v>7202</v>
      </c>
      <c r="C895" s="1" t="s">
        <v>2972</v>
      </c>
      <c r="D895" s="1" t="s">
        <v>2979</v>
      </c>
      <c r="E895" s="1" t="s">
        <v>2976</v>
      </c>
      <c r="F895" s="1" t="s">
        <v>2977</v>
      </c>
    </row>
    <row r="896" spans="1:6" x14ac:dyDescent="0.15">
      <c r="A896" s="1" t="s">
        <v>4406</v>
      </c>
      <c r="B896" s="1" t="s">
        <v>771</v>
      </c>
      <c r="C896" s="1" t="s">
        <v>2972</v>
      </c>
      <c r="D896" s="1" t="s">
        <v>2978</v>
      </c>
      <c r="E896" s="1" t="s">
        <v>2976</v>
      </c>
      <c r="F896" s="1" t="s">
        <v>2977</v>
      </c>
    </row>
    <row r="897" spans="1:6" x14ac:dyDescent="0.15">
      <c r="A897" s="1" t="s">
        <v>7203</v>
      </c>
      <c r="B897" s="1" t="s">
        <v>7204</v>
      </c>
      <c r="C897" s="1" t="s">
        <v>2972</v>
      </c>
      <c r="D897" s="1" t="s">
        <v>2978</v>
      </c>
      <c r="E897" s="1" t="s">
        <v>2976</v>
      </c>
      <c r="F897" s="1" t="s">
        <v>2977</v>
      </c>
    </row>
    <row r="898" spans="1:6" x14ac:dyDescent="0.15">
      <c r="A898" s="1" t="s">
        <v>3137</v>
      </c>
      <c r="B898" s="1" t="s">
        <v>3138</v>
      </c>
      <c r="C898" s="1" t="s">
        <v>2972</v>
      </c>
      <c r="D898" s="1" t="s">
        <v>2978</v>
      </c>
      <c r="E898" s="1" t="s">
        <v>2976</v>
      </c>
      <c r="F898" s="1" t="s">
        <v>2977</v>
      </c>
    </row>
    <row r="899" spans="1:6" x14ac:dyDescent="0.15">
      <c r="A899" s="1" t="s">
        <v>4407</v>
      </c>
      <c r="B899" s="1" t="s">
        <v>4408</v>
      </c>
      <c r="C899" s="1" t="s">
        <v>2972</v>
      </c>
      <c r="D899" s="1" t="s">
        <v>2978</v>
      </c>
      <c r="E899" s="1" t="s">
        <v>2976</v>
      </c>
      <c r="F899" s="1" t="s">
        <v>2977</v>
      </c>
    </row>
    <row r="900" spans="1:6" x14ac:dyDescent="0.15">
      <c r="A900" s="1" t="s">
        <v>7205</v>
      </c>
      <c r="B900" s="1" t="s">
        <v>7206</v>
      </c>
      <c r="C900" s="1" t="s">
        <v>2972</v>
      </c>
      <c r="D900" s="1" t="s">
        <v>2979</v>
      </c>
      <c r="E900" s="1" t="s">
        <v>2976</v>
      </c>
      <c r="F900" s="1" t="s">
        <v>2977</v>
      </c>
    </row>
    <row r="901" spans="1:6" x14ac:dyDescent="0.15">
      <c r="A901" s="1" t="s">
        <v>7207</v>
      </c>
      <c r="B901" s="1" t="s">
        <v>7208</v>
      </c>
      <c r="C901" s="1" t="s">
        <v>2972</v>
      </c>
      <c r="D901" s="1" t="s">
        <v>2978</v>
      </c>
      <c r="E901" s="1" t="s">
        <v>2976</v>
      </c>
      <c r="F901" s="1" t="s">
        <v>2977</v>
      </c>
    </row>
    <row r="902" spans="1:6" x14ac:dyDescent="0.15">
      <c r="A902" s="1" t="s">
        <v>4409</v>
      </c>
      <c r="B902" s="1" t="s">
        <v>681</v>
      </c>
      <c r="C902" s="1" t="s">
        <v>2972</v>
      </c>
      <c r="D902" s="1" t="s">
        <v>2978</v>
      </c>
      <c r="E902" s="1" t="s">
        <v>2976</v>
      </c>
      <c r="F902" s="1" t="s">
        <v>2977</v>
      </c>
    </row>
    <row r="903" spans="1:6" x14ac:dyDescent="0.15">
      <c r="A903" s="1" t="s">
        <v>4410</v>
      </c>
      <c r="B903" s="1" t="s">
        <v>4411</v>
      </c>
      <c r="C903" s="1" t="s">
        <v>2972</v>
      </c>
      <c r="D903" s="1" t="s">
        <v>2978</v>
      </c>
      <c r="E903" s="1" t="s">
        <v>2976</v>
      </c>
      <c r="F903" s="1" t="s">
        <v>2977</v>
      </c>
    </row>
    <row r="904" spans="1:6" x14ac:dyDescent="0.15">
      <c r="A904" s="1" t="s">
        <v>7209</v>
      </c>
      <c r="B904" s="1" t="s">
        <v>7210</v>
      </c>
      <c r="C904" s="1" t="s">
        <v>2972</v>
      </c>
      <c r="D904" s="1" t="s">
        <v>2978</v>
      </c>
      <c r="E904" s="1" t="s">
        <v>2976</v>
      </c>
      <c r="F904" s="1" t="s">
        <v>2977</v>
      </c>
    </row>
    <row r="905" spans="1:6" x14ac:dyDescent="0.15">
      <c r="A905" s="1" t="s">
        <v>1373</v>
      </c>
      <c r="B905" s="1" t="s">
        <v>2434</v>
      </c>
      <c r="C905" s="1" t="s">
        <v>2972</v>
      </c>
      <c r="D905" s="1" t="s">
        <v>2978</v>
      </c>
      <c r="E905" s="1" t="s">
        <v>2976</v>
      </c>
      <c r="F905" s="1" t="s">
        <v>2977</v>
      </c>
    </row>
    <row r="906" spans="1:6" x14ac:dyDescent="0.15">
      <c r="A906" s="1" t="s">
        <v>7211</v>
      </c>
      <c r="B906" s="1" t="s">
        <v>7212</v>
      </c>
      <c r="C906" s="1" t="s">
        <v>2972</v>
      </c>
      <c r="D906" s="1" t="s">
        <v>2978</v>
      </c>
      <c r="E906" s="1" t="s">
        <v>2976</v>
      </c>
      <c r="F906" s="1" t="s">
        <v>2977</v>
      </c>
    </row>
    <row r="907" spans="1:6" x14ac:dyDescent="0.15">
      <c r="A907" s="1" t="s">
        <v>4414</v>
      </c>
      <c r="B907" s="1" t="s">
        <v>4415</v>
      </c>
      <c r="C907" s="1" t="s">
        <v>2972</v>
      </c>
      <c r="D907" s="1" t="s">
        <v>2978</v>
      </c>
      <c r="E907" s="1" t="s">
        <v>2976</v>
      </c>
      <c r="F907" s="1" t="s">
        <v>2977</v>
      </c>
    </row>
    <row r="908" spans="1:6" x14ac:dyDescent="0.15">
      <c r="A908" s="1" t="s">
        <v>1374</v>
      </c>
      <c r="B908" s="1" t="s">
        <v>2435</v>
      </c>
      <c r="C908" s="1" t="s">
        <v>2972</v>
      </c>
      <c r="D908" s="1" t="s">
        <v>2978</v>
      </c>
      <c r="E908" s="1" t="s">
        <v>2976</v>
      </c>
      <c r="F908" s="1" t="s">
        <v>2977</v>
      </c>
    </row>
    <row r="909" spans="1:6" x14ac:dyDescent="0.15">
      <c r="A909" s="1" t="s">
        <v>3139</v>
      </c>
      <c r="B909" s="1" t="s">
        <v>3140</v>
      </c>
      <c r="C909" s="1" t="s">
        <v>2972</v>
      </c>
      <c r="D909" s="1" t="s">
        <v>2978</v>
      </c>
      <c r="E909" s="1" t="s">
        <v>2976</v>
      </c>
      <c r="F909" s="1" t="s">
        <v>2977</v>
      </c>
    </row>
    <row r="910" spans="1:6" x14ac:dyDescent="0.15">
      <c r="A910" s="1" t="s">
        <v>7213</v>
      </c>
      <c r="B910" s="1" t="s">
        <v>7214</v>
      </c>
      <c r="C910" s="1" t="s">
        <v>2972</v>
      </c>
      <c r="D910" s="1" t="s">
        <v>2978</v>
      </c>
      <c r="E910" s="1" t="s">
        <v>2976</v>
      </c>
      <c r="F910" s="1" t="s">
        <v>2977</v>
      </c>
    </row>
    <row r="911" spans="1:6" x14ac:dyDescent="0.15">
      <c r="A911" s="1" t="s">
        <v>4416</v>
      </c>
      <c r="B911" s="1" t="s">
        <v>820</v>
      </c>
      <c r="C911" s="1" t="s">
        <v>2972</v>
      </c>
      <c r="D911" s="1" t="s">
        <v>2978</v>
      </c>
      <c r="E911" s="1" t="s">
        <v>2976</v>
      </c>
      <c r="F911" s="1" t="s">
        <v>2977</v>
      </c>
    </row>
    <row r="912" spans="1:6" x14ac:dyDescent="0.15">
      <c r="A912" s="1" t="s">
        <v>4417</v>
      </c>
      <c r="B912" s="1" t="s">
        <v>4418</v>
      </c>
      <c r="C912" s="1" t="s">
        <v>2972</v>
      </c>
      <c r="D912" s="1" t="s">
        <v>2978</v>
      </c>
      <c r="E912" s="1" t="s">
        <v>2976</v>
      </c>
      <c r="F912" s="1" t="s">
        <v>2977</v>
      </c>
    </row>
    <row r="913" spans="1:6" x14ac:dyDescent="0.15">
      <c r="A913" s="1" t="s">
        <v>4419</v>
      </c>
      <c r="B913" s="1" t="s">
        <v>4420</v>
      </c>
      <c r="C913" s="1" t="s">
        <v>2972</v>
      </c>
      <c r="D913" s="1" t="s">
        <v>2978</v>
      </c>
      <c r="E913" s="1" t="s">
        <v>2976</v>
      </c>
      <c r="F913" s="1" t="s">
        <v>2977</v>
      </c>
    </row>
    <row r="914" spans="1:6" x14ac:dyDescent="0.15">
      <c r="A914" s="1" t="s">
        <v>4421</v>
      </c>
      <c r="B914" s="1" t="s">
        <v>3018</v>
      </c>
      <c r="C914" s="1" t="s">
        <v>2972</v>
      </c>
      <c r="D914" s="1" t="s">
        <v>2978</v>
      </c>
      <c r="E914" s="1" t="s">
        <v>2976</v>
      </c>
      <c r="F914" s="1" t="s">
        <v>2977</v>
      </c>
    </row>
    <row r="915" spans="1:6" x14ac:dyDescent="0.15">
      <c r="A915" s="1" t="s">
        <v>3141</v>
      </c>
      <c r="B915" s="1" t="s">
        <v>3142</v>
      </c>
      <c r="C915" s="1" t="s">
        <v>2972</v>
      </c>
      <c r="D915" s="1" t="s">
        <v>2978</v>
      </c>
      <c r="E915" s="1" t="s">
        <v>2976</v>
      </c>
      <c r="F915" s="1" t="s">
        <v>2977</v>
      </c>
    </row>
    <row r="916" spans="1:6" x14ac:dyDescent="0.15">
      <c r="A916" s="1" t="s">
        <v>4422</v>
      </c>
      <c r="B916" s="1" t="s">
        <v>652</v>
      </c>
      <c r="C916" s="1" t="s">
        <v>2972</v>
      </c>
      <c r="D916" s="1" t="s">
        <v>2978</v>
      </c>
      <c r="E916" s="1" t="s">
        <v>2976</v>
      </c>
      <c r="F916" s="1" t="s">
        <v>2977</v>
      </c>
    </row>
    <row r="917" spans="1:6" x14ac:dyDescent="0.15">
      <c r="A917" s="1" t="s">
        <v>3143</v>
      </c>
      <c r="B917" s="1" t="s">
        <v>3144</v>
      </c>
      <c r="C917" s="1" t="s">
        <v>2972</v>
      </c>
      <c r="D917" s="1" t="s">
        <v>2978</v>
      </c>
      <c r="E917" s="1" t="s">
        <v>2976</v>
      </c>
      <c r="F917" s="1" t="s">
        <v>2977</v>
      </c>
    </row>
    <row r="918" spans="1:6" x14ac:dyDescent="0.15">
      <c r="A918" s="1" t="s">
        <v>4423</v>
      </c>
      <c r="B918" s="1" t="s">
        <v>4424</v>
      </c>
      <c r="C918" s="1" t="s">
        <v>2972</v>
      </c>
      <c r="D918" s="1" t="s">
        <v>2978</v>
      </c>
      <c r="E918" s="1" t="s">
        <v>2976</v>
      </c>
      <c r="F918" s="1" t="s">
        <v>2977</v>
      </c>
    </row>
    <row r="919" spans="1:6" x14ac:dyDescent="0.15">
      <c r="A919" s="1" t="s">
        <v>1376</v>
      </c>
      <c r="B919" s="1" t="s">
        <v>2437</v>
      </c>
      <c r="C919" s="1" t="s">
        <v>2972</v>
      </c>
      <c r="D919" s="1" t="s">
        <v>2978</v>
      </c>
      <c r="E919" s="1" t="s">
        <v>2976</v>
      </c>
      <c r="F919" s="1" t="s">
        <v>2977</v>
      </c>
    </row>
    <row r="920" spans="1:6" x14ac:dyDescent="0.15">
      <c r="A920" s="1" t="s">
        <v>3145</v>
      </c>
      <c r="B920" s="1" t="s">
        <v>3146</v>
      </c>
      <c r="C920" s="1" t="s">
        <v>2972</v>
      </c>
      <c r="D920" s="1" t="s">
        <v>2978</v>
      </c>
      <c r="E920" s="1" t="s">
        <v>2976</v>
      </c>
      <c r="F920" s="1" t="s">
        <v>2977</v>
      </c>
    </row>
    <row r="921" spans="1:6" x14ac:dyDescent="0.15">
      <c r="A921" s="1" t="s">
        <v>3147</v>
      </c>
      <c r="B921" s="1" t="s">
        <v>3148</v>
      </c>
      <c r="C921" s="1" t="s">
        <v>2972</v>
      </c>
      <c r="D921" s="1" t="s">
        <v>2978</v>
      </c>
      <c r="E921" s="1" t="s">
        <v>2976</v>
      </c>
      <c r="F921" s="1" t="s">
        <v>2977</v>
      </c>
    </row>
    <row r="922" spans="1:6" x14ac:dyDescent="0.15">
      <c r="A922" s="1" t="s">
        <v>7215</v>
      </c>
      <c r="B922" s="1" t="s">
        <v>7216</v>
      </c>
      <c r="C922" s="1" t="s">
        <v>2972</v>
      </c>
      <c r="D922" s="1" t="s">
        <v>2978</v>
      </c>
      <c r="E922" s="1" t="s">
        <v>2976</v>
      </c>
      <c r="F922" s="1" t="s">
        <v>2977</v>
      </c>
    </row>
    <row r="923" spans="1:6" x14ac:dyDescent="0.15">
      <c r="A923" s="1" t="s">
        <v>4425</v>
      </c>
      <c r="B923" s="1" t="s">
        <v>769</v>
      </c>
      <c r="C923" s="1" t="s">
        <v>2972</v>
      </c>
      <c r="D923" s="1" t="s">
        <v>2978</v>
      </c>
      <c r="E923" s="1" t="s">
        <v>2976</v>
      </c>
      <c r="F923" s="1" t="s">
        <v>2977</v>
      </c>
    </row>
    <row r="924" spans="1:6" x14ac:dyDescent="0.15">
      <c r="A924" s="1" t="s">
        <v>4426</v>
      </c>
      <c r="B924" s="1" t="s">
        <v>4427</v>
      </c>
      <c r="C924" s="1" t="s">
        <v>2972</v>
      </c>
      <c r="D924" s="1" t="s">
        <v>2978</v>
      </c>
      <c r="E924" s="1" t="s">
        <v>2976</v>
      </c>
      <c r="F924" s="1" t="s">
        <v>2977</v>
      </c>
    </row>
    <row r="925" spans="1:6" x14ac:dyDescent="0.15">
      <c r="A925" s="1" t="s">
        <v>3149</v>
      </c>
      <c r="B925" s="1" t="s">
        <v>3150</v>
      </c>
      <c r="C925" s="1" t="s">
        <v>2972</v>
      </c>
      <c r="D925" s="1" t="s">
        <v>2978</v>
      </c>
      <c r="E925" s="1" t="s">
        <v>2976</v>
      </c>
      <c r="F925" s="1" t="s">
        <v>2977</v>
      </c>
    </row>
    <row r="926" spans="1:6" x14ac:dyDescent="0.15">
      <c r="A926" s="1" t="s">
        <v>1377</v>
      </c>
      <c r="B926" s="1" t="s">
        <v>2439</v>
      </c>
      <c r="C926" s="1" t="s">
        <v>2972</v>
      </c>
      <c r="D926" s="1" t="s">
        <v>2978</v>
      </c>
      <c r="E926" s="1" t="s">
        <v>2976</v>
      </c>
      <c r="F926" s="1" t="s">
        <v>2977</v>
      </c>
    </row>
    <row r="927" spans="1:6" x14ac:dyDescent="0.15">
      <c r="A927" s="1" t="s">
        <v>4428</v>
      </c>
      <c r="B927" s="1" t="s">
        <v>4429</v>
      </c>
      <c r="C927" s="1" t="s">
        <v>2972</v>
      </c>
      <c r="D927" s="1" t="s">
        <v>2978</v>
      </c>
      <c r="E927" s="1" t="s">
        <v>2976</v>
      </c>
      <c r="F927" s="1" t="s">
        <v>2977</v>
      </c>
    </row>
    <row r="928" spans="1:6" x14ac:dyDescent="0.15">
      <c r="A928" s="1" t="s">
        <v>4430</v>
      </c>
      <c r="B928" s="1" t="s">
        <v>4431</v>
      </c>
      <c r="C928" s="1" t="s">
        <v>2972</v>
      </c>
      <c r="D928" s="1" t="s">
        <v>2978</v>
      </c>
      <c r="E928" s="1" t="s">
        <v>2976</v>
      </c>
      <c r="F928" s="1" t="s">
        <v>2977</v>
      </c>
    </row>
    <row r="929" spans="1:6" x14ac:dyDescent="0.15">
      <c r="A929" s="1" t="s">
        <v>1378</v>
      </c>
      <c r="B929" s="1" t="s">
        <v>2440</v>
      </c>
      <c r="C929" s="1" t="s">
        <v>2972</v>
      </c>
      <c r="D929" s="1" t="s">
        <v>2978</v>
      </c>
      <c r="E929" s="1" t="s">
        <v>2976</v>
      </c>
      <c r="F929" s="1" t="s">
        <v>2977</v>
      </c>
    </row>
    <row r="930" spans="1:6" x14ac:dyDescent="0.15">
      <c r="A930" s="1" t="s">
        <v>4432</v>
      </c>
      <c r="B930" s="1" t="s">
        <v>758</v>
      </c>
      <c r="C930" s="1" t="s">
        <v>2972</v>
      </c>
      <c r="D930" s="1" t="s">
        <v>2978</v>
      </c>
      <c r="E930" s="1" t="s">
        <v>2976</v>
      </c>
      <c r="F930" s="1" t="s">
        <v>2977</v>
      </c>
    </row>
    <row r="931" spans="1:6" x14ac:dyDescent="0.15">
      <c r="A931" s="1" t="s">
        <v>4433</v>
      </c>
      <c r="B931" s="1" t="s">
        <v>4434</v>
      </c>
      <c r="C931" s="1" t="s">
        <v>2972</v>
      </c>
      <c r="D931" s="1" t="s">
        <v>2978</v>
      </c>
      <c r="E931" s="1" t="s">
        <v>2976</v>
      </c>
      <c r="F931" s="1" t="s">
        <v>2977</v>
      </c>
    </row>
    <row r="932" spans="1:6" x14ac:dyDescent="0.15">
      <c r="A932" s="1" t="s">
        <v>4435</v>
      </c>
      <c r="B932" s="1" t="s">
        <v>4436</v>
      </c>
      <c r="C932" s="1" t="s">
        <v>2972</v>
      </c>
      <c r="D932" s="1" t="s">
        <v>2978</v>
      </c>
      <c r="E932" s="1" t="s">
        <v>2976</v>
      </c>
      <c r="F932" s="1" t="s">
        <v>2977</v>
      </c>
    </row>
    <row r="933" spans="1:6" x14ac:dyDescent="0.15">
      <c r="A933" s="1" t="s">
        <v>4437</v>
      </c>
      <c r="B933" s="1" t="s">
        <v>647</v>
      </c>
      <c r="C933" s="1" t="s">
        <v>2972</v>
      </c>
      <c r="D933" s="1" t="s">
        <v>2978</v>
      </c>
      <c r="E933" s="1" t="s">
        <v>2976</v>
      </c>
      <c r="F933" s="1" t="s">
        <v>2977</v>
      </c>
    </row>
    <row r="934" spans="1:6" x14ac:dyDescent="0.15">
      <c r="A934" s="1" t="s">
        <v>1379</v>
      </c>
      <c r="B934" s="1" t="s">
        <v>2441</v>
      </c>
      <c r="C934" s="1" t="s">
        <v>2972</v>
      </c>
      <c r="D934" s="1" t="s">
        <v>2978</v>
      </c>
      <c r="E934" s="1" t="s">
        <v>2976</v>
      </c>
      <c r="F934" s="1" t="s">
        <v>2977</v>
      </c>
    </row>
    <row r="935" spans="1:6" x14ac:dyDescent="0.15">
      <c r="A935" s="1" t="s">
        <v>1380</v>
      </c>
      <c r="B935" s="1" t="s">
        <v>2442</v>
      </c>
      <c r="C935" s="1" t="s">
        <v>2972</v>
      </c>
      <c r="D935" s="1" t="s">
        <v>2978</v>
      </c>
      <c r="E935" s="1" t="s">
        <v>2976</v>
      </c>
      <c r="F935" s="1" t="s">
        <v>2977</v>
      </c>
    </row>
    <row r="936" spans="1:6" x14ac:dyDescent="0.15">
      <c r="A936" s="1" t="s">
        <v>4438</v>
      </c>
      <c r="B936" s="1" t="s">
        <v>4439</v>
      </c>
      <c r="C936" s="1" t="s">
        <v>2972</v>
      </c>
      <c r="D936" s="1" t="s">
        <v>2978</v>
      </c>
      <c r="E936" s="1" t="s">
        <v>2976</v>
      </c>
      <c r="F936" s="1" t="s">
        <v>2977</v>
      </c>
    </row>
    <row r="937" spans="1:6" x14ac:dyDescent="0.15">
      <c r="A937" s="1" t="s">
        <v>4440</v>
      </c>
      <c r="B937" s="1" t="s">
        <v>4441</v>
      </c>
      <c r="C937" s="1" t="s">
        <v>2972</v>
      </c>
      <c r="D937" s="1" t="s">
        <v>2978</v>
      </c>
      <c r="E937" s="1" t="s">
        <v>2976</v>
      </c>
      <c r="F937" s="1" t="s">
        <v>2977</v>
      </c>
    </row>
    <row r="938" spans="1:6" x14ac:dyDescent="0.15">
      <c r="A938" s="1" t="s">
        <v>3151</v>
      </c>
      <c r="B938" s="1" t="s">
        <v>3152</v>
      </c>
      <c r="C938" s="1" t="s">
        <v>2972</v>
      </c>
      <c r="D938" s="1" t="s">
        <v>2978</v>
      </c>
      <c r="E938" s="1" t="s">
        <v>2976</v>
      </c>
      <c r="F938" s="1" t="s">
        <v>2977</v>
      </c>
    </row>
    <row r="939" spans="1:6" x14ac:dyDescent="0.15">
      <c r="A939" s="1" t="s">
        <v>1381</v>
      </c>
      <c r="B939" s="1" t="s">
        <v>2443</v>
      </c>
      <c r="C939" s="1" t="s">
        <v>2972</v>
      </c>
      <c r="D939" s="1" t="s">
        <v>2978</v>
      </c>
      <c r="E939" s="1" t="s">
        <v>2976</v>
      </c>
      <c r="F939" s="1" t="s">
        <v>2977</v>
      </c>
    </row>
    <row r="940" spans="1:6" x14ac:dyDescent="0.15">
      <c r="A940" s="1" t="s">
        <v>1382</v>
      </c>
      <c r="B940" s="1" t="s">
        <v>2444</v>
      </c>
      <c r="C940" s="1" t="s">
        <v>2972</v>
      </c>
      <c r="D940" s="1" t="s">
        <v>2978</v>
      </c>
      <c r="E940" s="1" t="s">
        <v>2976</v>
      </c>
      <c r="F940" s="1" t="s">
        <v>2977</v>
      </c>
    </row>
    <row r="941" spans="1:6" x14ac:dyDescent="0.15">
      <c r="A941" s="1" t="s">
        <v>4442</v>
      </c>
      <c r="B941" s="1" t="s">
        <v>4443</v>
      </c>
      <c r="C941" s="1" t="s">
        <v>2972</v>
      </c>
      <c r="D941" s="1" t="s">
        <v>2978</v>
      </c>
      <c r="E941" s="1" t="s">
        <v>2976</v>
      </c>
      <c r="F941" s="1" t="s">
        <v>2977</v>
      </c>
    </row>
    <row r="942" spans="1:6" x14ac:dyDescent="0.15">
      <c r="A942" s="1" t="s">
        <v>7217</v>
      </c>
      <c r="B942" s="1" t="s">
        <v>7218</v>
      </c>
      <c r="C942" s="1" t="s">
        <v>2972</v>
      </c>
      <c r="D942" s="1" t="s">
        <v>2978</v>
      </c>
      <c r="E942" s="1" t="s">
        <v>2976</v>
      </c>
      <c r="F942" s="1" t="s">
        <v>2977</v>
      </c>
    </row>
    <row r="943" spans="1:6" x14ac:dyDescent="0.15">
      <c r="A943" s="1" t="s">
        <v>3153</v>
      </c>
      <c r="B943" s="1" t="s">
        <v>3154</v>
      </c>
      <c r="C943" s="1" t="s">
        <v>2972</v>
      </c>
      <c r="D943" s="1" t="s">
        <v>2978</v>
      </c>
      <c r="E943" s="1" t="s">
        <v>2976</v>
      </c>
      <c r="F943" s="1" t="s">
        <v>2977</v>
      </c>
    </row>
    <row r="944" spans="1:6" x14ac:dyDescent="0.15">
      <c r="A944" s="1" t="s">
        <v>4444</v>
      </c>
      <c r="B944" s="1" t="s">
        <v>4445</v>
      </c>
      <c r="C944" s="1" t="s">
        <v>2972</v>
      </c>
      <c r="D944" s="1" t="s">
        <v>2978</v>
      </c>
      <c r="E944" s="1" t="s">
        <v>2976</v>
      </c>
      <c r="F944" s="1" t="s">
        <v>2977</v>
      </c>
    </row>
    <row r="945" spans="1:6" x14ac:dyDescent="0.15">
      <c r="A945" s="1" t="s">
        <v>1383</v>
      </c>
      <c r="B945" s="1" t="s">
        <v>2445</v>
      </c>
      <c r="C945" s="1" t="s">
        <v>2972</v>
      </c>
      <c r="D945" s="1" t="s">
        <v>2978</v>
      </c>
      <c r="E945" s="1" t="s">
        <v>2976</v>
      </c>
      <c r="F945" s="1" t="s">
        <v>2977</v>
      </c>
    </row>
    <row r="946" spans="1:6" x14ac:dyDescent="0.15">
      <c r="A946" s="1" t="s">
        <v>7219</v>
      </c>
      <c r="B946" s="1" t="s">
        <v>7220</v>
      </c>
      <c r="C946" s="1" t="s">
        <v>2972</v>
      </c>
      <c r="D946" s="1" t="s">
        <v>2978</v>
      </c>
      <c r="E946" s="1" t="s">
        <v>2976</v>
      </c>
      <c r="F946" s="1" t="s">
        <v>2977</v>
      </c>
    </row>
    <row r="947" spans="1:6" x14ac:dyDescent="0.15">
      <c r="A947" s="1" t="s">
        <v>1384</v>
      </c>
      <c r="B947" s="1" t="s">
        <v>2446</v>
      </c>
      <c r="C947" s="1" t="s">
        <v>2972</v>
      </c>
      <c r="D947" s="1" t="s">
        <v>2979</v>
      </c>
      <c r="E947" s="1" t="s">
        <v>2976</v>
      </c>
      <c r="F947" s="1" t="s">
        <v>2977</v>
      </c>
    </row>
    <row r="948" spans="1:6" x14ac:dyDescent="0.15">
      <c r="A948" s="1" t="s">
        <v>4446</v>
      </c>
      <c r="B948" s="1" t="s">
        <v>781</v>
      </c>
      <c r="C948" s="1" t="s">
        <v>2972</v>
      </c>
      <c r="D948" s="1" t="s">
        <v>2978</v>
      </c>
      <c r="E948" s="1" t="s">
        <v>2976</v>
      </c>
      <c r="F948" s="1" t="s">
        <v>2977</v>
      </c>
    </row>
    <row r="949" spans="1:6" x14ac:dyDescent="0.15">
      <c r="A949" s="1" t="s">
        <v>7221</v>
      </c>
      <c r="B949" s="1" t="s">
        <v>7222</v>
      </c>
      <c r="C949" s="1" t="s">
        <v>2972</v>
      </c>
      <c r="D949" s="1" t="s">
        <v>2978</v>
      </c>
      <c r="E949" s="1" t="s">
        <v>2976</v>
      </c>
      <c r="F949" s="1" t="s">
        <v>2977</v>
      </c>
    </row>
    <row r="950" spans="1:6" x14ac:dyDescent="0.15">
      <c r="A950" s="1" t="s">
        <v>4447</v>
      </c>
      <c r="B950" s="1" t="s">
        <v>4448</v>
      </c>
      <c r="C950" s="1" t="s">
        <v>2972</v>
      </c>
      <c r="D950" s="1" t="s">
        <v>2978</v>
      </c>
      <c r="E950" s="1" t="s">
        <v>2976</v>
      </c>
      <c r="F950" s="1" t="s">
        <v>2977</v>
      </c>
    </row>
    <row r="951" spans="1:6" x14ac:dyDescent="0.15">
      <c r="A951" s="1" t="s">
        <v>4449</v>
      </c>
      <c r="B951" s="1" t="s">
        <v>4450</v>
      </c>
      <c r="C951" s="1" t="s">
        <v>2972</v>
      </c>
      <c r="D951" s="1" t="s">
        <v>2978</v>
      </c>
      <c r="E951" s="1" t="s">
        <v>2976</v>
      </c>
      <c r="F951" s="1" t="s">
        <v>2977</v>
      </c>
    </row>
    <row r="952" spans="1:6" x14ac:dyDescent="0.15">
      <c r="A952" s="1" t="s">
        <v>7223</v>
      </c>
      <c r="B952" s="1" t="s">
        <v>7224</v>
      </c>
      <c r="C952" s="1" t="s">
        <v>2972</v>
      </c>
      <c r="D952" s="1" t="s">
        <v>2978</v>
      </c>
      <c r="E952" s="1" t="s">
        <v>2976</v>
      </c>
      <c r="F952" s="1" t="s">
        <v>2977</v>
      </c>
    </row>
    <row r="953" spans="1:6" x14ac:dyDescent="0.15">
      <c r="A953" s="1" t="s">
        <v>4451</v>
      </c>
      <c r="B953" s="1" t="s">
        <v>4452</v>
      </c>
      <c r="C953" s="1" t="s">
        <v>2972</v>
      </c>
      <c r="D953" s="1" t="s">
        <v>2978</v>
      </c>
      <c r="E953" s="1" t="s">
        <v>2976</v>
      </c>
      <c r="F953" s="1" t="s">
        <v>2977</v>
      </c>
    </row>
    <row r="954" spans="1:6" x14ac:dyDescent="0.15">
      <c r="A954" s="1" t="s">
        <v>4453</v>
      </c>
      <c r="B954" s="1" t="s">
        <v>774</v>
      </c>
      <c r="C954" s="1" t="s">
        <v>2972</v>
      </c>
      <c r="D954" s="1" t="s">
        <v>2978</v>
      </c>
      <c r="E954" s="1" t="s">
        <v>2976</v>
      </c>
      <c r="F954" s="1" t="s">
        <v>2977</v>
      </c>
    </row>
    <row r="955" spans="1:6" x14ac:dyDescent="0.15">
      <c r="A955" s="1" t="s">
        <v>3156</v>
      </c>
      <c r="B955" s="1" t="s">
        <v>3157</v>
      </c>
      <c r="C955" s="1" t="s">
        <v>2972</v>
      </c>
      <c r="D955" s="1" t="s">
        <v>2978</v>
      </c>
      <c r="E955" s="1" t="s">
        <v>2976</v>
      </c>
      <c r="F955" s="1" t="s">
        <v>2977</v>
      </c>
    </row>
    <row r="956" spans="1:6" x14ac:dyDescent="0.15">
      <c r="A956" s="1" t="s">
        <v>4454</v>
      </c>
      <c r="B956" s="1" t="s">
        <v>4455</v>
      </c>
      <c r="C956" s="1" t="s">
        <v>2972</v>
      </c>
      <c r="D956" s="1" t="s">
        <v>2978</v>
      </c>
      <c r="E956" s="1" t="s">
        <v>2976</v>
      </c>
      <c r="F956" s="1" t="s">
        <v>2977</v>
      </c>
    </row>
    <row r="957" spans="1:6" x14ac:dyDescent="0.15">
      <c r="A957" s="1" t="s">
        <v>4456</v>
      </c>
      <c r="B957" s="1" t="s">
        <v>4457</v>
      </c>
      <c r="C957" s="1" t="s">
        <v>2972</v>
      </c>
      <c r="D957" s="1" t="s">
        <v>2978</v>
      </c>
      <c r="E957" s="1" t="s">
        <v>2976</v>
      </c>
      <c r="F957" s="1" t="s">
        <v>2977</v>
      </c>
    </row>
    <row r="958" spans="1:6" x14ac:dyDescent="0.15">
      <c r="A958" s="1" t="s">
        <v>4458</v>
      </c>
      <c r="B958" s="1" t="s">
        <v>4459</v>
      </c>
      <c r="C958" s="1" t="s">
        <v>2972</v>
      </c>
      <c r="D958" s="1" t="s">
        <v>2978</v>
      </c>
      <c r="E958" s="1" t="s">
        <v>2976</v>
      </c>
      <c r="F958" s="1" t="s">
        <v>2977</v>
      </c>
    </row>
    <row r="959" spans="1:6" x14ac:dyDescent="0.15">
      <c r="A959" s="1" t="s">
        <v>7225</v>
      </c>
      <c r="B959" s="1" t="s">
        <v>7226</v>
      </c>
      <c r="C959" s="1" t="s">
        <v>2972</v>
      </c>
      <c r="D959" s="1" t="s">
        <v>2979</v>
      </c>
      <c r="E959" s="1" t="s">
        <v>2976</v>
      </c>
      <c r="F959" s="1" t="s">
        <v>2977</v>
      </c>
    </row>
    <row r="960" spans="1:6" x14ac:dyDescent="0.15">
      <c r="A960" s="1" t="s">
        <v>7227</v>
      </c>
      <c r="B960" s="1" t="s">
        <v>7228</v>
      </c>
      <c r="C960" s="1" t="s">
        <v>2972</v>
      </c>
      <c r="D960" s="1" t="s">
        <v>2978</v>
      </c>
      <c r="E960" s="1" t="s">
        <v>2976</v>
      </c>
      <c r="F960" s="1" t="s">
        <v>2977</v>
      </c>
    </row>
    <row r="961" spans="1:6" x14ac:dyDescent="0.15">
      <c r="A961" s="1" t="s">
        <v>7229</v>
      </c>
      <c r="B961" s="1" t="s">
        <v>7230</v>
      </c>
      <c r="C961" s="1" t="s">
        <v>2972</v>
      </c>
      <c r="D961" s="1" t="s">
        <v>2978</v>
      </c>
      <c r="E961" s="1" t="s">
        <v>2976</v>
      </c>
      <c r="F961" s="1" t="s">
        <v>2977</v>
      </c>
    </row>
    <row r="962" spans="1:6" x14ac:dyDescent="0.15">
      <c r="A962" s="1" t="s">
        <v>7231</v>
      </c>
      <c r="B962" s="1" t="s">
        <v>7232</v>
      </c>
      <c r="C962" s="1" t="s">
        <v>2972</v>
      </c>
      <c r="D962" s="1" t="s">
        <v>2978</v>
      </c>
      <c r="E962" s="1" t="s">
        <v>2976</v>
      </c>
      <c r="F962" s="1" t="s">
        <v>2977</v>
      </c>
    </row>
    <row r="963" spans="1:6" x14ac:dyDescent="0.15">
      <c r="A963" s="1" t="s">
        <v>7233</v>
      </c>
      <c r="B963" s="1" t="s">
        <v>7234</v>
      </c>
      <c r="C963" s="1" t="s">
        <v>2972</v>
      </c>
      <c r="D963" s="1" t="s">
        <v>2978</v>
      </c>
      <c r="E963" s="1" t="s">
        <v>2976</v>
      </c>
      <c r="F963" s="1" t="s">
        <v>2977</v>
      </c>
    </row>
    <row r="964" spans="1:6" x14ac:dyDescent="0.15">
      <c r="A964" s="1" t="s">
        <v>4464</v>
      </c>
      <c r="B964" s="1" t="s">
        <v>3073</v>
      </c>
      <c r="C964" s="1" t="s">
        <v>2972</v>
      </c>
      <c r="D964" s="1" t="s">
        <v>2978</v>
      </c>
      <c r="E964" s="1" t="s">
        <v>2976</v>
      </c>
      <c r="F964" s="1" t="s">
        <v>2977</v>
      </c>
    </row>
    <row r="965" spans="1:6" x14ac:dyDescent="0.15">
      <c r="A965" s="1" t="s">
        <v>7235</v>
      </c>
      <c r="B965" s="1" t="s">
        <v>7236</v>
      </c>
      <c r="C965" s="1" t="s">
        <v>2972</v>
      </c>
      <c r="D965" s="1" t="s">
        <v>2978</v>
      </c>
      <c r="E965" s="1" t="s">
        <v>2976</v>
      </c>
      <c r="F965" s="1" t="s">
        <v>2977</v>
      </c>
    </row>
    <row r="966" spans="1:6" x14ac:dyDescent="0.15">
      <c r="A966" s="1" t="s">
        <v>7237</v>
      </c>
      <c r="B966" s="1" t="s">
        <v>7238</v>
      </c>
      <c r="C966" s="1" t="s">
        <v>2972</v>
      </c>
      <c r="D966" s="1" t="s">
        <v>2978</v>
      </c>
      <c r="E966" s="1" t="s">
        <v>2976</v>
      </c>
      <c r="F966" s="1" t="s">
        <v>2977</v>
      </c>
    </row>
    <row r="967" spans="1:6" x14ac:dyDescent="0.15">
      <c r="A967" s="1" t="s">
        <v>1385</v>
      </c>
      <c r="B967" s="1" t="s">
        <v>2447</v>
      </c>
      <c r="C967" s="1" t="s">
        <v>2972</v>
      </c>
      <c r="D967" s="1" t="s">
        <v>2979</v>
      </c>
      <c r="E967" s="1" t="s">
        <v>2976</v>
      </c>
      <c r="F967" s="1" t="s">
        <v>2977</v>
      </c>
    </row>
    <row r="968" spans="1:6" x14ac:dyDescent="0.15">
      <c r="A968" s="1" t="s">
        <v>1386</v>
      </c>
      <c r="B968" s="1" t="s">
        <v>2448</v>
      </c>
      <c r="C968" s="1" t="s">
        <v>2972</v>
      </c>
      <c r="D968" s="1" t="s">
        <v>2978</v>
      </c>
      <c r="E968" s="1" t="s">
        <v>2976</v>
      </c>
      <c r="F968" s="1" t="s">
        <v>2977</v>
      </c>
    </row>
    <row r="969" spans="1:6" x14ac:dyDescent="0.15">
      <c r="A969" s="1" t="s">
        <v>7239</v>
      </c>
      <c r="B969" s="1" t="s">
        <v>7240</v>
      </c>
      <c r="C969" s="1" t="s">
        <v>2972</v>
      </c>
      <c r="D969" s="1" t="s">
        <v>2978</v>
      </c>
      <c r="E969" s="1" t="s">
        <v>2976</v>
      </c>
      <c r="F969" s="1" t="s">
        <v>2977</v>
      </c>
    </row>
    <row r="970" spans="1:6" x14ac:dyDescent="0.15">
      <c r="A970" s="1" t="s">
        <v>4465</v>
      </c>
      <c r="B970" s="1" t="s">
        <v>3047</v>
      </c>
      <c r="C970" s="1" t="s">
        <v>2972</v>
      </c>
      <c r="D970" s="1" t="s">
        <v>2978</v>
      </c>
      <c r="E970" s="1" t="s">
        <v>2976</v>
      </c>
      <c r="F970" s="1" t="s">
        <v>2977</v>
      </c>
    </row>
    <row r="971" spans="1:6" x14ac:dyDescent="0.15">
      <c r="A971" s="1" t="s">
        <v>4466</v>
      </c>
      <c r="B971" s="1" t="s">
        <v>4467</v>
      </c>
      <c r="C971" s="1" t="s">
        <v>2972</v>
      </c>
      <c r="D971" s="1" t="s">
        <v>2978</v>
      </c>
      <c r="E971" s="1" t="s">
        <v>2976</v>
      </c>
      <c r="F971" s="1" t="s">
        <v>2977</v>
      </c>
    </row>
    <row r="972" spans="1:6" x14ac:dyDescent="0.15">
      <c r="A972" s="1" t="s">
        <v>7241</v>
      </c>
      <c r="B972" s="1" t="s">
        <v>7242</v>
      </c>
      <c r="C972" s="1" t="s">
        <v>2972</v>
      </c>
      <c r="D972" s="1" t="s">
        <v>2978</v>
      </c>
      <c r="E972" s="1" t="s">
        <v>2976</v>
      </c>
      <c r="F972" s="1" t="s">
        <v>2977</v>
      </c>
    </row>
    <row r="973" spans="1:6" x14ac:dyDescent="0.15">
      <c r="A973" s="1" t="s">
        <v>1387</v>
      </c>
      <c r="B973" s="1" t="s">
        <v>2449</v>
      </c>
      <c r="C973" s="1" t="s">
        <v>2972</v>
      </c>
      <c r="D973" s="1" t="s">
        <v>2978</v>
      </c>
      <c r="E973" s="1" t="s">
        <v>2976</v>
      </c>
      <c r="F973" s="1" t="s">
        <v>2977</v>
      </c>
    </row>
    <row r="974" spans="1:6" x14ac:dyDescent="0.15">
      <c r="A974" s="1" t="s">
        <v>1388</v>
      </c>
      <c r="B974" s="1" t="s">
        <v>2450</v>
      </c>
      <c r="C974" s="1" t="s">
        <v>2972</v>
      </c>
      <c r="D974" s="1" t="s">
        <v>2978</v>
      </c>
      <c r="E974" s="1" t="s">
        <v>2976</v>
      </c>
      <c r="F974" s="1" t="s">
        <v>2977</v>
      </c>
    </row>
    <row r="975" spans="1:6" x14ac:dyDescent="0.15">
      <c r="A975" s="1" t="s">
        <v>7243</v>
      </c>
      <c r="B975" s="1" t="s">
        <v>7244</v>
      </c>
      <c r="C975" s="1" t="s">
        <v>2972</v>
      </c>
      <c r="D975" s="1" t="s">
        <v>2978</v>
      </c>
      <c r="E975" s="1" t="s">
        <v>2976</v>
      </c>
      <c r="F975" s="1" t="s">
        <v>2977</v>
      </c>
    </row>
    <row r="976" spans="1:6" x14ac:dyDescent="0.15">
      <c r="A976" s="1" t="s">
        <v>3158</v>
      </c>
      <c r="B976" s="1" t="s">
        <v>3159</v>
      </c>
      <c r="C976" s="1" t="s">
        <v>2972</v>
      </c>
      <c r="D976" s="1" t="s">
        <v>2978</v>
      </c>
      <c r="E976" s="1" t="s">
        <v>2976</v>
      </c>
      <c r="F976" s="1" t="s">
        <v>2977</v>
      </c>
    </row>
    <row r="977" spans="1:6" x14ac:dyDescent="0.15">
      <c r="A977" s="1" t="s">
        <v>7245</v>
      </c>
      <c r="B977" s="1" t="s">
        <v>7246</v>
      </c>
      <c r="C977" s="1" t="s">
        <v>2972</v>
      </c>
      <c r="D977" s="1" t="s">
        <v>2978</v>
      </c>
      <c r="E977" s="1" t="s">
        <v>2976</v>
      </c>
      <c r="F977" s="1" t="s">
        <v>2977</v>
      </c>
    </row>
    <row r="978" spans="1:6" x14ac:dyDescent="0.15">
      <c r="A978" s="1" t="s">
        <v>4468</v>
      </c>
      <c r="B978" s="1" t="s">
        <v>4469</v>
      </c>
      <c r="C978" s="1" t="s">
        <v>2972</v>
      </c>
      <c r="D978" s="1" t="s">
        <v>2978</v>
      </c>
      <c r="E978" s="1" t="s">
        <v>2976</v>
      </c>
      <c r="F978" s="1" t="s">
        <v>2977</v>
      </c>
    </row>
    <row r="979" spans="1:6" x14ac:dyDescent="0.15">
      <c r="A979" s="1" t="s">
        <v>4470</v>
      </c>
      <c r="B979" s="1" t="s">
        <v>4471</v>
      </c>
      <c r="C979" s="1" t="s">
        <v>2972</v>
      </c>
      <c r="D979" s="1" t="s">
        <v>2978</v>
      </c>
      <c r="E979" s="1" t="s">
        <v>2976</v>
      </c>
      <c r="F979" s="1" t="s">
        <v>2977</v>
      </c>
    </row>
    <row r="980" spans="1:6" x14ac:dyDescent="0.15">
      <c r="A980" s="1" t="s">
        <v>4472</v>
      </c>
      <c r="B980" s="1" t="s">
        <v>4473</v>
      </c>
      <c r="C980" s="1" t="s">
        <v>2972</v>
      </c>
      <c r="D980" s="1" t="s">
        <v>2979</v>
      </c>
      <c r="E980" s="1" t="s">
        <v>2976</v>
      </c>
      <c r="F980" s="1" t="s">
        <v>2977</v>
      </c>
    </row>
    <row r="981" spans="1:6" x14ac:dyDescent="0.15">
      <c r="A981" s="1" t="s">
        <v>4474</v>
      </c>
      <c r="B981" s="1" t="s">
        <v>649</v>
      </c>
      <c r="C981" s="1" t="s">
        <v>2972</v>
      </c>
      <c r="D981" s="1" t="s">
        <v>2978</v>
      </c>
      <c r="E981" s="1" t="s">
        <v>2976</v>
      </c>
      <c r="F981" s="1" t="s">
        <v>2977</v>
      </c>
    </row>
    <row r="982" spans="1:6" x14ac:dyDescent="0.15">
      <c r="A982" s="1" t="s">
        <v>3164</v>
      </c>
      <c r="B982" s="1" t="s">
        <v>3165</v>
      </c>
      <c r="C982" s="1" t="s">
        <v>2972</v>
      </c>
      <c r="D982" s="1" t="s">
        <v>2978</v>
      </c>
      <c r="E982" s="1" t="s">
        <v>2976</v>
      </c>
      <c r="F982" s="1" t="s">
        <v>2977</v>
      </c>
    </row>
    <row r="983" spans="1:6" x14ac:dyDescent="0.15">
      <c r="A983" s="1" t="s">
        <v>7247</v>
      </c>
      <c r="B983" s="1" t="s">
        <v>7248</v>
      </c>
      <c r="C983" s="1" t="s">
        <v>2972</v>
      </c>
      <c r="D983" s="1" t="s">
        <v>2978</v>
      </c>
      <c r="E983" s="1" t="s">
        <v>2976</v>
      </c>
      <c r="F983" s="1" t="s">
        <v>2977</v>
      </c>
    </row>
    <row r="984" spans="1:6" x14ac:dyDescent="0.15">
      <c r="A984" s="1" t="s">
        <v>7249</v>
      </c>
      <c r="B984" s="1" t="s">
        <v>7250</v>
      </c>
      <c r="C984" s="1" t="s">
        <v>2972</v>
      </c>
      <c r="D984" s="1" t="s">
        <v>2978</v>
      </c>
      <c r="E984" s="1" t="s">
        <v>2976</v>
      </c>
      <c r="F984" s="1" t="s">
        <v>2977</v>
      </c>
    </row>
    <row r="985" spans="1:6" x14ac:dyDescent="0.15">
      <c r="A985" s="1" t="s">
        <v>4475</v>
      </c>
      <c r="B985" s="1" t="s">
        <v>4476</v>
      </c>
      <c r="C985" s="1" t="s">
        <v>2972</v>
      </c>
      <c r="D985" s="1" t="s">
        <v>2978</v>
      </c>
      <c r="E985" s="1" t="s">
        <v>2976</v>
      </c>
      <c r="F985" s="1" t="s">
        <v>2977</v>
      </c>
    </row>
    <row r="986" spans="1:6" x14ac:dyDescent="0.15">
      <c r="A986" s="1" t="s">
        <v>1389</v>
      </c>
      <c r="B986" s="1" t="s">
        <v>2451</v>
      </c>
      <c r="C986" s="1" t="s">
        <v>2972</v>
      </c>
      <c r="D986" s="1" t="s">
        <v>2978</v>
      </c>
      <c r="E986" s="1" t="s">
        <v>2976</v>
      </c>
      <c r="F986" s="1" t="s">
        <v>2977</v>
      </c>
    </row>
    <row r="987" spans="1:6" x14ac:dyDescent="0.15">
      <c r="A987" s="1" t="s">
        <v>4477</v>
      </c>
      <c r="B987" s="1" t="s">
        <v>4478</v>
      </c>
      <c r="C987" s="1" t="s">
        <v>2972</v>
      </c>
      <c r="D987" s="1" t="s">
        <v>2978</v>
      </c>
      <c r="E987" s="1" t="s">
        <v>2976</v>
      </c>
      <c r="F987" s="1" t="s">
        <v>2977</v>
      </c>
    </row>
    <row r="988" spans="1:6" x14ac:dyDescent="0.15">
      <c r="A988" s="1" t="s">
        <v>7251</v>
      </c>
      <c r="B988" s="1" t="s">
        <v>7252</v>
      </c>
      <c r="C988" s="1" t="s">
        <v>2972</v>
      </c>
      <c r="D988" s="1" t="s">
        <v>2978</v>
      </c>
      <c r="E988" s="1" t="s">
        <v>2976</v>
      </c>
      <c r="F988" s="1" t="s">
        <v>2977</v>
      </c>
    </row>
    <row r="989" spans="1:6" x14ac:dyDescent="0.15">
      <c r="A989" s="1" t="s">
        <v>4479</v>
      </c>
      <c r="B989" s="1" t="s">
        <v>4480</v>
      </c>
      <c r="C989" s="1" t="s">
        <v>2972</v>
      </c>
      <c r="D989" s="1" t="s">
        <v>2978</v>
      </c>
      <c r="E989" s="1" t="s">
        <v>2976</v>
      </c>
      <c r="F989" s="1" t="s">
        <v>2977</v>
      </c>
    </row>
    <row r="990" spans="1:6" x14ac:dyDescent="0.15">
      <c r="A990" s="1" t="s">
        <v>4481</v>
      </c>
      <c r="B990" s="1" t="s">
        <v>4482</v>
      </c>
      <c r="C990" s="1" t="s">
        <v>2972</v>
      </c>
      <c r="D990" s="1" t="s">
        <v>2978</v>
      </c>
      <c r="E990" s="1" t="s">
        <v>2976</v>
      </c>
      <c r="F990" s="1" t="s">
        <v>2977</v>
      </c>
    </row>
    <row r="991" spans="1:6" x14ac:dyDescent="0.15">
      <c r="A991" s="1" t="s">
        <v>1390</v>
      </c>
      <c r="B991" s="1" t="s">
        <v>2452</v>
      </c>
      <c r="C991" s="1" t="s">
        <v>2972</v>
      </c>
      <c r="D991" s="1" t="s">
        <v>2978</v>
      </c>
      <c r="E991" s="1" t="s">
        <v>2976</v>
      </c>
      <c r="F991" s="1" t="s">
        <v>2977</v>
      </c>
    </row>
    <row r="992" spans="1:6" x14ac:dyDescent="0.15">
      <c r="A992" s="1" t="s">
        <v>1391</v>
      </c>
      <c r="B992" s="1" t="s">
        <v>2453</v>
      </c>
      <c r="C992" s="1" t="s">
        <v>2972</v>
      </c>
      <c r="D992" s="1" t="s">
        <v>2978</v>
      </c>
      <c r="E992" s="1" t="s">
        <v>2976</v>
      </c>
      <c r="F992" s="1" t="s">
        <v>2977</v>
      </c>
    </row>
    <row r="993" spans="1:6" x14ac:dyDescent="0.15">
      <c r="A993" s="1" t="s">
        <v>7253</v>
      </c>
      <c r="B993" s="1" t="s">
        <v>7254</v>
      </c>
      <c r="C993" s="1" t="s">
        <v>2972</v>
      </c>
      <c r="D993" s="1" t="s">
        <v>2978</v>
      </c>
      <c r="E993" s="1" t="s">
        <v>2976</v>
      </c>
      <c r="F993" s="1" t="s">
        <v>2977</v>
      </c>
    </row>
    <row r="994" spans="1:6" x14ac:dyDescent="0.15">
      <c r="A994" s="1" t="s">
        <v>1392</v>
      </c>
      <c r="B994" s="1" t="s">
        <v>2454</v>
      </c>
      <c r="C994" s="1" t="s">
        <v>2972</v>
      </c>
      <c r="D994" s="1" t="s">
        <v>2978</v>
      </c>
      <c r="E994" s="1" t="s">
        <v>2976</v>
      </c>
      <c r="F994" s="1" t="s">
        <v>2977</v>
      </c>
    </row>
    <row r="995" spans="1:6" x14ac:dyDescent="0.15">
      <c r="A995" s="1" t="s">
        <v>4483</v>
      </c>
      <c r="B995" s="1" t="s">
        <v>4484</v>
      </c>
      <c r="C995" s="1" t="s">
        <v>2972</v>
      </c>
      <c r="D995" s="1" t="s">
        <v>2978</v>
      </c>
      <c r="E995" s="1" t="s">
        <v>2976</v>
      </c>
      <c r="F995" s="1" t="s">
        <v>2977</v>
      </c>
    </row>
    <row r="996" spans="1:6" x14ac:dyDescent="0.15">
      <c r="A996" s="1" t="s">
        <v>7255</v>
      </c>
      <c r="B996" s="1" t="s">
        <v>7256</v>
      </c>
      <c r="C996" s="1" t="s">
        <v>2972</v>
      </c>
      <c r="D996" s="1" t="s">
        <v>2978</v>
      </c>
      <c r="E996" s="1" t="s">
        <v>2976</v>
      </c>
      <c r="F996" s="1" t="s">
        <v>2977</v>
      </c>
    </row>
    <row r="997" spans="1:6" x14ac:dyDescent="0.15">
      <c r="A997" s="1" t="s">
        <v>7257</v>
      </c>
      <c r="B997" s="1" t="s">
        <v>7258</v>
      </c>
      <c r="C997" s="1" t="s">
        <v>2972</v>
      </c>
      <c r="D997" s="1" t="s">
        <v>2979</v>
      </c>
      <c r="E997" s="1" t="s">
        <v>2976</v>
      </c>
      <c r="F997" s="1" t="s">
        <v>2977</v>
      </c>
    </row>
    <row r="998" spans="1:6" x14ac:dyDescent="0.15">
      <c r="A998" s="1" t="s">
        <v>3166</v>
      </c>
      <c r="B998" s="1" t="s">
        <v>3167</v>
      </c>
      <c r="C998" s="1" t="s">
        <v>2972</v>
      </c>
      <c r="D998" s="1" t="s">
        <v>2978</v>
      </c>
      <c r="E998" s="1" t="s">
        <v>2976</v>
      </c>
      <c r="F998" s="1" t="s">
        <v>2977</v>
      </c>
    </row>
    <row r="999" spans="1:6" x14ac:dyDescent="0.15">
      <c r="A999" s="1" t="s">
        <v>4487</v>
      </c>
      <c r="B999" s="1" t="s">
        <v>4488</v>
      </c>
      <c r="C999" s="1" t="s">
        <v>2972</v>
      </c>
      <c r="D999" s="1" t="s">
        <v>2978</v>
      </c>
      <c r="E999" s="1" t="s">
        <v>2976</v>
      </c>
      <c r="F999" s="1" t="s">
        <v>2977</v>
      </c>
    </row>
    <row r="1000" spans="1:6" x14ac:dyDescent="0.15">
      <c r="A1000" s="1" t="s">
        <v>4489</v>
      </c>
      <c r="B1000" s="1" t="s">
        <v>723</v>
      </c>
      <c r="C1000" s="1" t="s">
        <v>2972</v>
      </c>
      <c r="D1000" s="1" t="s">
        <v>2978</v>
      </c>
      <c r="E1000" s="1" t="s">
        <v>2976</v>
      </c>
      <c r="F1000" s="1" t="s">
        <v>2977</v>
      </c>
    </row>
    <row r="1001" spans="1:6" x14ac:dyDescent="0.15">
      <c r="A1001" s="1" t="s">
        <v>1393</v>
      </c>
      <c r="B1001" s="1" t="s">
        <v>2455</v>
      </c>
      <c r="C1001" s="1" t="s">
        <v>2972</v>
      </c>
      <c r="D1001" s="1" t="s">
        <v>2978</v>
      </c>
      <c r="E1001" s="1" t="s">
        <v>2976</v>
      </c>
      <c r="F1001" s="1" t="s">
        <v>2977</v>
      </c>
    </row>
    <row r="1002" spans="1:6" x14ac:dyDescent="0.15">
      <c r="A1002" s="1" t="s">
        <v>1394</v>
      </c>
      <c r="B1002" s="1" t="s">
        <v>2456</v>
      </c>
      <c r="C1002" s="1" t="s">
        <v>2972</v>
      </c>
      <c r="D1002" s="1" t="s">
        <v>2978</v>
      </c>
      <c r="E1002" s="1" t="s">
        <v>2976</v>
      </c>
      <c r="F1002" s="1" t="s">
        <v>2977</v>
      </c>
    </row>
    <row r="1003" spans="1:6" x14ac:dyDescent="0.15">
      <c r="A1003" s="1" t="s">
        <v>4490</v>
      </c>
      <c r="B1003" s="1" t="s">
        <v>2457</v>
      </c>
      <c r="C1003" s="1" t="s">
        <v>2972</v>
      </c>
      <c r="D1003" s="1" t="s">
        <v>2978</v>
      </c>
      <c r="E1003" s="1" t="s">
        <v>2976</v>
      </c>
      <c r="F1003" s="1" t="s">
        <v>2977</v>
      </c>
    </row>
    <row r="1004" spans="1:6" x14ac:dyDescent="0.15">
      <c r="A1004" s="1" t="s">
        <v>4491</v>
      </c>
      <c r="B1004" s="1" t="s">
        <v>4492</v>
      </c>
      <c r="C1004" s="1" t="s">
        <v>2972</v>
      </c>
      <c r="D1004" s="1" t="s">
        <v>2978</v>
      </c>
      <c r="E1004" s="1" t="s">
        <v>2976</v>
      </c>
      <c r="F1004" s="1" t="s">
        <v>2977</v>
      </c>
    </row>
    <row r="1005" spans="1:6" x14ac:dyDescent="0.15">
      <c r="A1005" s="1" t="s">
        <v>4493</v>
      </c>
      <c r="B1005" s="1" t="s">
        <v>4494</v>
      </c>
      <c r="C1005" s="1" t="s">
        <v>2972</v>
      </c>
      <c r="D1005" s="1" t="s">
        <v>2978</v>
      </c>
      <c r="E1005" s="1" t="s">
        <v>2976</v>
      </c>
      <c r="F1005" s="1" t="s">
        <v>2977</v>
      </c>
    </row>
    <row r="1006" spans="1:6" x14ac:dyDescent="0.15">
      <c r="A1006" s="1" t="s">
        <v>4495</v>
      </c>
      <c r="B1006" s="1" t="s">
        <v>4496</v>
      </c>
      <c r="C1006" s="1" t="s">
        <v>2972</v>
      </c>
      <c r="D1006" s="1" t="s">
        <v>2978</v>
      </c>
      <c r="E1006" s="1" t="s">
        <v>2976</v>
      </c>
      <c r="F1006" s="1" t="s">
        <v>2977</v>
      </c>
    </row>
    <row r="1007" spans="1:6" x14ac:dyDescent="0.15">
      <c r="A1007" s="1" t="s">
        <v>7259</v>
      </c>
      <c r="B1007" s="1" t="s">
        <v>7260</v>
      </c>
      <c r="C1007" s="1" t="s">
        <v>2972</v>
      </c>
      <c r="D1007" s="1" t="s">
        <v>2978</v>
      </c>
      <c r="E1007" s="1" t="s">
        <v>2976</v>
      </c>
      <c r="F1007" s="1" t="s">
        <v>2977</v>
      </c>
    </row>
    <row r="1008" spans="1:6" x14ac:dyDescent="0.15">
      <c r="A1008" s="1" t="s">
        <v>1395</v>
      </c>
      <c r="B1008" s="1" t="s">
        <v>2458</v>
      </c>
      <c r="C1008" s="1" t="s">
        <v>2972</v>
      </c>
      <c r="D1008" s="1" t="s">
        <v>2978</v>
      </c>
      <c r="E1008" s="1" t="s">
        <v>2976</v>
      </c>
      <c r="F1008" s="1" t="s">
        <v>2977</v>
      </c>
    </row>
    <row r="1009" spans="1:6" x14ac:dyDescent="0.15">
      <c r="A1009" s="1" t="s">
        <v>4497</v>
      </c>
      <c r="B1009" s="1" t="s">
        <v>3022</v>
      </c>
      <c r="C1009" s="1" t="s">
        <v>2972</v>
      </c>
      <c r="D1009" s="1" t="s">
        <v>2978</v>
      </c>
      <c r="E1009" s="1" t="s">
        <v>2976</v>
      </c>
      <c r="F1009" s="1" t="s">
        <v>2977</v>
      </c>
    </row>
    <row r="1010" spans="1:6" x14ac:dyDescent="0.15">
      <c r="A1010" s="1" t="s">
        <v>4498</v>
      </c>
      <c r="B1010" s="1" t="s">
        <v>662</v>
      </c>
      <c r="C1010" s="1" t="s">
        <v>2972</v>
      </c>
      <c r="D1010" s="1" t="s">
        <v>2978</v>
      </c>
      <c r="E1010" s="1" t="s">
        <v>2976</v>
      </c>
      <c r="F1010" s="1" t="s">
        <v>2977</v>
      </c>
    </row>
    <row r="1011" spans="1:6" x14ac:dyDescent="0.15">
      <c r="A1011" s="1" t="s">
        <v>3168</v>
      </c>
      <c r="B1011" s="1" t="s">
        <v>3169</v>
      </c>
      <c r="C1011" s="1" t="s">
        <v>2972</v>
      </c>
      <c r="D1011" s="1" t="s">
        <v>2978</v>
      </c>
      <c r="E1011" s="1" t="s">
        <v>2976</v>
      </c>
      <c r="F1011" s="1" t="s">
        <v>2977</v>
      </c>
    </row>
    <row r="1012" spans="1:6" x14ac:dyDescent="0.15">
      <c r="A1012" s="1" t="s">
        <v>1396</v>
      </c>
      <c r="B1012" s="1" t="s">
        <v>2459</v>
      </c>
      <c r="C1012" s="1" t="s">
        <v>2972</v>
      </c>
      <c r="D1012" s="1" t="s">
        <v>2978</v>
      </c>
      <c r="E1012" s="1" t="s">
        <v>2976</v>
      </c>
      <c r="F1012" s="1" t="s">
        <v>2977</v>
      </c>
    </row>
    <row r="1013" spans="1:6" x14ac:dyDescent="0.15">
      <c r="A1013" s="1" t="s">
        <v>4499</v>
      </c>
      <c r="B1013" s="1" t="s">
        <v>682</v>
      </c>
      <c r="C1013" s="1" t="s">
        <v>2972</v>
      </c>
      <c r="D1013" s="1" t="s">
        <v>2978</v>
      </c>
      <c r="E1013" s="1" t="s">
        <v>2976</v>
      </c>
      <c r="F1013" s="1" t="s">
        <v>2977</v>
      </c>
    </row>
    <row r="1014" spans="1:6" x14ac:dyDescent="0.15">
      <c r="A1014" s="1" t="s">
        <v>4500</v>
      </c>
      <c r="B1014" s="1" t="s">
        <v>696</v>
      </c>
      <c r="C1014" s="1" t="s">
        <v>2972</v>
      </c>
      <c r="D1014" s="1" t="s">
        <v>2978</v>
      </c>
      <c r="E1014" s="1" t="s">
        <v>2976</v>
      </c>
      <c r="F1014" s="1" t="s">
        <v>2977</v>
      </c>
    </row>
    <row r="1015" spans="1:6" x14ac:dyDescent="0.15">
      <c r="A1015" s="1" t="s">
        <v>4501</v>
      </c>
      <c r="B1015" s="1" t="s">
        <v>4502</v>
      </c>
      <c r="C1015" s="1" t="s">
        <v>2972</v>
      </c>
      <c r="D1015" s="1" t="s">
        <v>2978</v>
      </c>
      <c r="E1015" s="1" t="s">
        <v>2976</v>
      </c>
      <c r="F1015" s="1" t="s">
        <v>2977</v>
      </c>
    </row>
    <row r="1016" spans="1:6" x14ac:dyDescent="0.15">
      <c r="A1016" s="1" t="s">
        <v>7261</v>
      </c>
      <c r="B1016" s="1" t="s">
        <v>7262</v>
      </c>
      <c r="C1016" s="1" t="s">
        <v>2972</v>
      </c>
      <c r="D1016" s="1" t="s">
        <v>2978</v>
      </c>
      <c r="E1016" s="1" t="s">
        <v>2976</v>
      </c>
      <c r="F1016" s="1" t="s">
        <v>2977</v>
      </c>
    </row>
    <row r="1017" spans="1:6" x14ac:dyDescent="0.15">
      <c r="A1017" s="1" t="s">
        <v>4503</v>
      </c>
      <c r="B1017" s="1" t="s">
        <v>4504</v>
      </c>
      <c r="C1017" s="1" t="s">
        <v>2972</v>
      </c>
      <c r="D1017" s="1" t="s">
        <v>2978</v>
      </c>
      <c r="E1017" s="1" t="s">
        <v>2976</v>
      </c>
      <c r="F1017" s="1" t="s">
        <v>2977</v>
      </c>
    </row>
    <row r="1018" spans="1:6" x14ac:dyDescent="0.15">
      <c r="A1018" s="1" t="s">
        <v>4505</v>
      </c>
      <c r="B1018" s="1" t="s">
        <v>4506</v>
      </c>
      <c r="C1018" s="1" t="s">
        <v>2972</v>
      </c>
      <c r="D1018" s="1" t="s">
        <v>2978</v>
      </c>
      <c r="E1018" s="1" t="s">
        <v>2976</v>
      </c>
      <c r="F1018" s="1" t="s">
        <v>2977</v>
      </c>
    </row>
    <row r="1019" spans="1:6" x14ac:dyDescent="0.15">
      <c r="A1019" s="1" t="s">
        <v>7263</v>
      </c>
      <c r="B1019" s="1" t="s">
        <v>7264</v>
      </c>
      <c r="C1019" s="1" t="s">
        <v>2972</v>
      </c>
      <c r="D1019" s="1" t="s">
        <v>2978</v>
      </c>
      <c r="E1019" s="1" t="s">
        <v>2976</v>
      </c>
      <c r="F1019" s="1" t="s">
        <v>2977</v>
      </c>
    </row>
    <row r="1020" spans="1:6" x14ac:dyDescent="0.15">
      <c r="A1020" s="1" t="s">
        <v>4507</v>
      </c>
      <c r="B1020" s="1" t="s">
        <v>4508</v>
      </c>
      <c r="C1020" s="1" t="s">
        <v>2972</v>
      </c>
      <c r="D1020" s="1" t="s">
        <v>2978</v>
      </c>
      <c r="E1020" s="1" t="s">
        <v>2976</v>
      </c>
      <c r="F1020" s="1" t="s">
        <v>2977</v>
      </c>
    </row>
    <row r="1021" spans="1:6" x14ac:dyDescent="0.15">
      <c r="A1021" s="1" t="s">
        <v>7265</v>
      </c>
      <c r="B1021" s="1" t="s">
        <v>7266</v>
      </c>
      <c r="C1021" s="1" t="s">
        <v>2972</v>
      </c>
      <c r="D1021" s="1" t="s">
        <v>2978</v>
      </c>
      <c r="E1021" s="1" t="s">
        <v>2976</v>
      </c>
      <c r="F1021" s="1" t="s">
        <v>2977</v>
      </c>
    </row>
    <row r="1022" spans="1:6" x14ac:dyDescent="0.15">
      <c r="A1022" s="1" t="s">
        <v>7267</v>
      </c>
      <c r="B1022" s="1" t="s">
        <v>7268</v>
      </c>
      <c r="C1022" s="1" t="s">
        <v>2972</v>
      </c>
      <c r="D1022" s="1" t="s">
        <v>2978</v>
      </c>
      <c r="E1022" s="1" t="s">
        <v>2976</v>
      </c>
      <c r="F1022" s="1" t="s">
        <v>2977</v>
      </c>
    </row>
    <row r="1023" spans="1:6" x14ac:dyDescent="0.15">
      <c r="A1023" s="1" t="s">
        <v>1397</v>
      </c>
      <c r="B1023" s="1" t="s">
        <v>2460</v>
      </c>
      <c r="C1023" s="1" t="s">
        <v>2972</v>
      </c>
      <c r="D1023" s="1" t="s">
        <v>2978</v>
      </c>
      <c r="E1023" s="1" t="s">
        <v>2976</v>
      </c>
      <c r="F1023" s="1" t="s">
        <v>2977</v>
      </c>
    </row>
    <row r="1024" spans="1:6" x14ac:dyDescent="0.15">
      <c r="A1024" s="1" t="s">
        <v>7269</v>
      </c>
      <c r="B1024" s="1" t="s">
        <v>7270</v>
      </c>
      <c r="C1024" s="1" t="s">
        <v>2972</v>
      </c>
      <c r="D1024" s="1" t="s">
        <v>2978</v>
      </c>
      <c r="E1024" s="1" t="s">
        <v>2976</v>
      </c>
      <c r="F1024" s="1" t="s">
        <v>2977</v>
      </c>
    </row>
    <row r="1025" spans="1:6" x14ac:dyDescent="0.15">
      <c r="A1025" s="1" t="s">
        <v>7271</v>
      </c>
      <c r="B1025" s="1" t="s">
        <v>7272</v>
      </c>
      <c r="C1025" s="1" t="s">
        <v>2972</v>
      </c>
      <c r="D1025" s="1" t="s">
        <v>2978</v>
      </c>
      <c r="E1025" s="1" t="s">
        <v>2976</v>
      </c>
      <c r="F1025" s="1" t="s">
        <v>2977</v>
      </c>
    </row>
    <row r="1026" spans="1:6" x14ac:dyDescent="0.15">
      <c r="A1026" s="1" t="s">
        <v>7273</v>
      </c>
      <c r="B1026" s="1" t="s">
        <v>7274</v>
      </c>
      <c r="C1026" s="1" t="s">
        <v>2972</v>
      </c>
      <c r="D1026" s="1" t="s">
        <v>2978</v>
      </c>
      <c r="E1026" s="1" t="s">
        <v>2976</v>
      </c>
      <c r="F1026" s="1" t="s">
        <v>2977</v>
      </c>
    </row>
    <row r="1027" spans="1:6" x14ac:dyDescent="0.15">
      <c r="A1027" s="1" t="s">
        <v>1398</v>
      </c>
      <c r="B1027" s="1" t="s">
        <v>2461</v>
      </c>
      <c r="C1027" s="1" t="s">
        <v>2972</v>
      </c>
      <c r="D1027" s="1" t="s">
        <v>2978</v>
      </c>
      <c r="E1027" s="1" t="s">
        <v>2976</v>
      </c>
      <c r="F1027" s="1" t="s">
        <v>2977</v>
      </c>
    </row>
    <row r="1028" spans="1:6" x14ac:dyDescent="0.15">
      <c r="A1028" s="1" t="s">
        <v>4509</v>
      </c>
      <c r="B1028" s="1" t="s">
        <v>4510</v>
      </c>
      <c r="C1028" s="1" t="s">
        <v>2972</v>
      </c>
      <c r="D1028" s="1" t="s">
        <v>2978</v>
      </c>
      <c r="E1028" s="1" t="s">
        <v>2976</v>
      </c>
      <c r="F1028" s="1" t="s">
        <v>2977</v>
      </c>
    </row>
    <row r="1029" spans="1:6" x14ac:dyDescent="0.15">
      <c r="A1029" s="1" t="s">
        <v>4511</v>
      </c>
      <c r="B1029" s="1" t="s">
        <v>4512</v>
      </c>
      <c r="C1029" s="1" t="s">
        <v>2972</v>
      </c>
      <c r="D1029" s="1" t="s">
        <v>2978</v>
      </c>
      <c r="E1029" s="1" t="s">
        <v>2976</v>
      </c>
      <c r="F1029" s="1" t="s">
        <v>2977</v>
      </c>
    </row>
    <row r="1030" spans="1:6" x14ac:dyDescent="0.15">
      <c r="A1030" s="1" t="s">
        <v>4513</v>
      </c>
      <c r="B1030" s="1" t="s">
        <v>4514</v>
      </c>
      <c r="C1030" s="1" t="s">
        <v>2972</v>
      </c>
      <c r="D1030" s="1" t="s">
        <v>2978</v>
      </c>
      <c r="E1030" s="1" t="s">
        <v>2976</v>
      </c>
      <c r="F1030" s="1" t="s">
        <v>2977</v>
      </c>
    </row>
    <row r="1031" spans="1:6" x14ac:dyDescent="0.15">
      <c r="A1031" s="1" t="s">
        <v>7275</v>
      </c>
      <c r="B1031" s="1" t="s">
        <v>7276</v>
      </c>
      <c r="C1031" s="1" t="s">
        <v>2972</v>
      </c>
      <c r="D1031" s="1" t="s">
        <v>2978</v>
      </c>
      <c r="E1031" s="1" t="s">
        <v>2976</v>
      </c>
      <c r="F1031" s="1" t="s">
        <v>2977</v>
      </c>
    </row>
    <row r="1032" spans="1:6" x14ac:dyDescent="0.15">
      <c r="A1032" s="1" t="s">
        <v>7277</v>
      </c>
      <c r="B1032" s="1" t="s">
        <v>7278</v>
      </c>
      <c r="C1032" s="1" t="s">
        <v>2972</v>
      </c>
      <c r="D1032" s="1" t="s">
        <v>2978</v>
      </c>
      <c r="E1032" s="1" t="s">
        <v>2976</v>
      </c>
      <c r="F1032" s="1" t="s">
        <v>2977</v>
      </c>
    </row>
    <row r="1033" spans="1:6" x14ac:dyDescent="0.15">
      <c r="A1033" s="1" t="s">
        <v>7279</v>
      </c>
      <c r="B1033" s="1" t="s">
        <v>7280</v>
      </c>
      <c r="C1033" s="1" t="s">
        <v>2972</v>
      </c>
      <c r="D1033" s="1" t="s">
        <v>2978</v>
      </c>
      <c r="E1033" s="1" t="s">
        <v>2976</v>
      </c>
      <c r="F1033" s="1" t="s">
        <v>2977</v>
      </c>
    </row>
    <row r="1034" spans="1:6" x14ac:dyDescent="0.15">
      <c r="A1034" s="1" t="s">
        <v>4515</v>
      </c>
      <c r="B1034" s="1" t="s">
        <v>4516</v>
      </c>
      <c r="C1034" s="1" t="s">
        <v>2972</v>
      </c>
      <c r="D1034" s="1" t="s">
        <v>2978</v>
      </c>
      <c r="E1034" s="1" t="s">
        <v>2976</v>
      </c>
      <c r="F1034" s="1" t="s">
        <v>2977</v>
      </c>
    </row>
    <row r="1035" spans="1:6" x14ac:dyDescent="0.15">
      <c r="A1035" s="1" t="s">
        <v>7281</v>
      </c>
      <c r="B1035" s="1" t="s">
        <v>7282</v>
      </c>
      <c r="C1035" s="1" t="s">
        <v>2972</v>
      </c>
      <c r="D1035" s="1" t="s">
        <v>2978</v>
      </c>
      <c r="E1035" s="1" t="s">
        <v>2976</v>
      </c>
      <c r="F1035" s="1" t="s">
        <v>2977</v>
      </c>
    </row>
    <row r="1036" spans="1:6" x14ac:dyDescent="0.15">
      <c r="A1036" s="1" t="s">
        <v>4517</v>
      </c>
      <c r="B1036" s="1" t="s">
        <v>648</v>
      </c>
      <c r="C1036" s="1" t="s">
        <v>2972</v>
      </c>
      <c r="D1036" s="1" t="s">
        <v>2978</v>
      </c>
      <c r="E1036" s="1" t="s">
        <v>2976</v>
      </c>
      <c r="F1036" s="1" t="s">
        <v>2977</v>
      </c>
    </row>
    <row r="1037" spans="1:6" x14ac:dyDescent="0.15">
      <c r="A1037" s="1" t="s">
        <v>3170</v>
      </c>
      <c r="B1037" s="1" t="s">
        <v>3171</v>
      </c>
      <c r="C1037" s="1" t="s">
        <v>2972</v>
      </c>
      <c r="D1037" s="1" t="s">
        <v>2978</v>
      </c>
      <c r="E1037" s="1" t="s">
        <v>2976</v>
      </c>
      <c r="F1037" s="1" t="s">
        <v>2977</v>
      </c>
    </row>
    <row r="1038" spans="1:6" x14ac:dyDescent="0.15">
      <c r="A1038" s="1" t="s">
        <v>4518</v>
      </c>
      <c r="B1038" s="1" t="s">
        <v>763</v>
      </c>
      <c r="C1038" s="1" t="s">
        <v>2972</v>
      </c>
      <c r="D1038" s="1" t="s">
        <v>2979</v>
      </c>
      <c r="E1038" s="1" t="s">
        <v>2976</v>
      </c>
      <c r="F1038" s="1" t="s">
        <v>2977</v>
      </c>
    </row>
    <row r="1039" spans="1:6" x14ac:dyDescent="0.15">
      <c r="A1039" s="1" t="s">
        <v>7283</v>
      </c>
      <c r="B1039" s="1" t="s">
        <v>7284</v>
      </c>
      <c r="C1039" s="1" t="s">
        <v>2972</v>
      </c>
      <c r="D1039" s="1" t="s">
        <v>2978</v>
      </c>
      <c r="E1039" s="1" t="s">
        <v>2976</v>
      </c>
      <c r="F1039" s="1" t="s">
        <v>2977</v>
      </c>
    </row>
    <row r="1040" spans="1:6" x14ac:dyDescent="0.15">
      <c r="A1040" s="1" t="s">
        <v>1399</v>
      </c>
      <c r="B1040" s="1" t="s">
        <v>2462</v>
      </c>
      <c r="C1040" s="1" t="s">
        <v>2972</v>
      </c>
      <c r="D1040" s="1" t="s">
        <v>2978</v>
      </c>
      <c r="E1040" s="1" t="s">
        <v>2976</v>
      </c>
      <c r="F1040" s="1" t="s">
        <v>2977</v>
      </c>
    </row>
    <row r="1041" spans="1:6" x14ac:dyDescent="0.15">
      <c r="A1041" s="1" t="s">
        <v>7285</v>
      </c>
      <c r="B1041" s="1" t="s">
        <v>7286</v>
      </c>
      <c r="C1041" s="1" t="s">
        <v>2972</v>
      </c>
      <c r="D1041" s="1" t="s">
        <v>2978</v>
      </c>
      <c r="E1041" s="1" t="s">
        <v>2976</v>
      </c>
      <c r="F1041" s="1" t="s">
        <v>2977</v>
      </c>
    </row>
    <row r="1042" spans="1:6" x14ac:dyDescent="0.15">
      <c r="A1042" s="1" t="s">
        <v>4519</v>
      </c>
      <c r="B1042" s="1" t="s">
        <v>811</v>
      </c>
      <c r="C1042" s="1" t="s">
        <v>2972</v>
      </c>
      <c r="D1042" s="1" t="s">
        <v>2978</v>
      </c>
      <c r="E1042" s="1" t="s">
        <v>2976</v>
      </c>
      <c r="F1042" s="1" t="s">
        <v>2977</v>
      </c>
    </row>
    <row r="1043" spans="1:6" x14ac:dyDescent="0.15">
      <c r="A1043" s="1" t="s">
        <v>4520</v>
      </c>
      <c r="B1043" s="1" t="s">
        <v>4521</v>
      </c>
      <c r="C1043" s="1" t="s">
        <v>2972</v>
      </c>
      <c r="D1043" s="1" t="s">
        <v>2978</v>
      </c>
      <c r="E1043" s="1" t="s">
        <v>2976</v>
      </c>
      <c r="F1043" s="1" t="s">
        <v>2977</v>
      </c>
    </row>
    <row r="1044" spans="1:6" x14ac:dyDescent="0.15">
      <c r="A1044" s="1" t="s">
        <v>1400</v>
      </c>
      <c r="B1044" s="1" t="s">
        <v>2463</v>
      </c>
      <c r="C1044" s="1" t="s">
        <v>2972</v>
      </c>
      <c r="D1044" s="1" t="s">
        <v>2978</v>
      </c>
      <c r="E1044" s="1" t="s">
        <v>2976</v>
      </c>
      <c r="F1044" s="1" t="s">
        <v>2977</v>
      </c>
    </row>
    <row r="1045" spans="1:6" x14ac:dyDescent="0.15">
      <c r="A1045" s="1" t="s">
        <v>4522</v>
      </c>
      <c r="B1045" s="1" t="s">
        <v>4523</v>
      </c>
      <c r="C1045" s="1" t="s">
        <v>2972</v>
      </c>
      <c r="D1045" s="1" t="s">
        <v>2978</v>
      </c>
      <c r="E1045" s="1" t="s">
        <v>2976</v>
      </c>
      <c r="F1045" s="1" t="s">
        <v>2977</v>
      </c>
    </row>
    <row r="1046" spans="1:6" x14ac:dyDescent="0.15">
      <c r="A1046" s="1" t="s">
        <v>4524</v>
      </c>
      <c r="B1046" s="1" t="s">
        <v>4525</v>
      </c>
      <c r="C1046" s="1" t="s">
        <v>2972</v>
      </c>
      <c r="D1046" s="1" t="s">
        <v>2978</v>
      </c>
      <c r="E1046" s="1" t="s">
        <v>2976</v>
      </c>
      <c r="F1046" s="1" t="s">
        <v>2977</v>
      </c>
    </row>
    <row r="1047" spans="1:6" x14ac:dyDescent="0.15">
      <c r="A1047" s="1" t="s">
        <v>4526</v>
      </c>
      <c r="B1047" s="1" t="s">
        <v>4527</v>
      </c>
      <c r="C1047" s="1" t="s">
        <v>2972</v>
      </c>
      <c r="D1047" s="1" t="s">
        <v>2978</v>
      </c>
      <c r="E1047" s="1" t="s">
        <v>2976</v>
      </c>
      <c r="F1047" s="1" t="s">
        <v>2977</v>
      </c>
    </row>
    <row r="1048" spans="1:6" x14ac:dyDescent="0.15">
      <c r="A1048" s="1" t="s">
        <v>4528</v>
      </c>
      <c r="B1048" s="1" t="s">
        <v>715</v>
      </c>
      <c r="C1048" s="1" t="s">
        <v>2972</v>
      </c>
      <c r="D1048" s="1" t="s">
        <v>2978</v>
      </c>
      <c r="E1048" s="1" t="s">
        <v>2976</v>
      </c>
      <c r="F1048" s="1" t="s">
        <v>2977</v>
      </c>
    </row>
    <row r="1049" spans="1:6" x14ac:dyDescent="0.15">
      <c r="A1049" s="1" t="s">
        <v>4529</v>
      </c>
      <c r="B1049" s="1" t="s">
        <v>4530</v>
      </c>
      <c r="C1049" s="1" t="s">
        <v>2972</v>
      </c>
      <c r="D1049" s="1" t="s">
        <v>2978</v>
      </c>
      <c r="E1049" s="1" t="s">
        <v>2976</v>
      </c>
      <c r="F1049" s="1" t="s">
        <v>2977</v>
      </c>
    </row>
    <row r="1050" spans="1:6" x14ac:dyDescent="0.15">
      <c r="A1050" s="1" t="s">
        <v>1401</v>
      </c>
      <c r="B1050" s="1" t="s">
        <v>2464</v>
      </c>
      <c r="C1050" s="1" t="s">
        <v>2972</v>
      </c>
      <c r="D1050" s="1" t="s">
        <v>2978</v>
      </c>
      <c r="E1050" s="1" t="s">
        <v>2976</v>
      </c>
      <c r="F1050" s="1" t="s">
        <v>2977</v>
      </c>
    </row>
    <row r="1051" spans="1:6" x14ac:dyDescent="0.15">
      <c r="A1051" s="1" t="s">
        <v>1402</v>
      </c>
      <c r="B1051" s="1" t="s">
        <v>2465</v>
      </c>
      <c r="C1051" s="1" t="s">
        <v>2972</v>
      </c>
      <c r="D1051" s="1" t="s">
        <v>2978</v>
      </c>
      <c r="E1051" s="1" t="s">
        <v>2976</v>
      </c>
      <c r="F1051" s="1" t="s">
        <v>2977</v>
      </c>
    </row>
    <row r="1052" spans="1:6" x14ac:dyDescent="0.15">
      <c r="A1052" s="1" t="s">
        <v>4532</v>
      </c>
      <c r="B1052" s="1" t="s">
        <v>655</v>
      </c>
      <c r="C1052" s="1" t="s">
        <v>2972</v>
      </c>
      <c r="D1052" s="1" t="s">
        <v>2978</v>
      </c>
      <c r="E1052" s="1" t="s">
        <v>2976</v>
      </c>
      <c r="F1052" s="1" t="s">
        <v>2977</v>
      </c>
    </row>
    <row r="1053" spans="1:6" x14ac:dyDescent="0.15">
      <c r="A1053" s="1" t="s">
        <v>1403</v>
      </c>
      <c r="B1053" s="1" t="s">
        <v>2466</v>
      </c>
      <c r="C1053" s="1" t="s">
        <v>2972</v>
      </c>
      <c r="D1053" s="1" t="s">
        <v>2978</v>
      </c>
      <c r="E1053" s="1" t="s">
        <v>2976</v>
      </c>
      <c r="F1053" s="1" t="s">
        <v>2977</v>
      </c>
    </row>
    <row r="1054" spans="1:6" x14ac:dyDescent="0.15">
      <c r="A1054" s="1" t="s">
        <v>4533</v>
      </c>
      <c r="B1054" s="1" t="s">
        <v>4534</v>
      </c>
      <c r="C1054" s="1" t="s">
        <v>2972</v>
      </c>
      <c r="D1054" s="1" t="s">
        <v>2978</v>
      </c>
      <c r="E1054" s="1" t="s">
        <v>2976</v>
      </c>
      <c r="F1054" s="1" t="s">
        <v>2977</v>
      </c>
    </row>
    <row r="1055" spans="1:6" x14ac:dyDescent="0.15">
      <c r="A1055" s="1" t="s">
        <v>3172</v>
      </c>
      <c r="B1055" s="1" t="s">
        <v>3173</v>
      </c>
      <c r="C1055" s="1" t="s">
        <v>2972</v>
      </c>
      <c r="D1055" s="1" t="s">
        <v>2978</v>
      </c>
      <c r="E1055" s="1" t="s">
        <v>2976</v>
      </c>
      <c r="F1055" s="1" t="s">
        <v>2977</v>
      </c>
    </row>
    <row r="1056" spans="1:6" x14ac:dyDescent="0.15">
      <c r="A1056" s="1" t="s">
        <v>4535</v>
      </c>
      <c r="B1056" s="1" t="s">
        <v>819</v>
      </c>
      <c r="C1056" s="1" t="s">
        <v>2972</v>
      </c>
      <c r="D1056" s="1" t="s">
        <v>2978</v>
      </c>
      <c r="E1056" s="1" t="s">
        <v>2976</v>
      </c>
      <c r="F1056" s="1" t="s">
        <v>2977</v>
      </c>
    </row>
    <row r="1057" spans="1:6" x14ac:dyDescent="0.15">
      <c r="A1057" s="1" t="s">
        <v>3176</v>
      </c>
      <c r="B1057" s="1" t="s">
        <v>3177</v>
      </c>
      <c r="C1057" s="1" t="s">
        <v>2972</v>
      </c>
      <c r="D1057" s="1" t="s">
        <v>2978</v>
      </c>
      <c r="E1057" s="1" t="s">
        <v>2976</v>
      </c>
      <c r="F1057" s="1" t="s">
        <v>2977</v>
      </c>
    </row>
    <row r="1058" spans="1:6" x14ac:dyDescent="0.15">
      <c r="A1058" s="1" t="s">
        <v>7287</v>
      </c>
      <c r="B1058" s="1" t="s">
        <v>7288</v>
      </c>
      <c r="C1058" s="1" t="s">
        <v>2972</v>
      </c>
      <c r="D1058" s="1" t="s">
        <v>2978</v>
      </c>
      <c r="E1058" s="1" t="s">
        <v>2976</v>
      </c>
      <c r="F1058" s="1" t="s">
        <v>2977</v>
      </c>
    </row>
    <row r="1059" spans="1:6" x14ac:dyDescent="0.15">
      <c r="A1059" s="1" t="s">
        <v>4536</v>
      </c>
      <c r="B1059" s="1" t="s">
        <v>4537</v>
      </c>
      <c r="C1059" s="1" t="s">
        <v>2972</v>
      </c>
      <c r="D1059" s="1" t="s">
        <v>2978</v>
      </c>
      <c r="E1059" s="1" t="s">
        <v>2976</v>
      </c>
      <c r="F1059" s="1" t="s">
        <v>2977</v>
      </c>
    </row>
    <row r="1060" spans="1:6" x14ac:dyDescent="0.15">
      <c r="A1060" s="1" t="s">
        <v>7289</v>
      </c>
      <c r="B1060" s="1" t="s">
        <v>7290</v>
      </c>
      <c r="C1060" s="1" t="s">
        <v>2972</v>
      </c>
      <c r="D1060" s="1" t="s">
        <v>2978</v>
      </c>
      <c r="E1060" s="1" t="s">
        <v>2976</v>
      </c>
      <c r="F1060" s="1" t="s">
        <v>2977</v>
      </c>
    </row>
    <row r="1061" spans="1:6" x14ac:dyDescent="0.15">
      <c r="A1061" s="1" t="s">
        <v>7291</v>
      </c>
      <c r="B1061" s="1" t="s">
        <v>7292</v>
      </c>
      <c r="C1061" s="1" t="s">
        <v>2972</v>
      </c>
      <c r="D1061" s="1" t="s">
        <v>2978</v>
      </c>
      <c r="E1061" s="1" t="s">
        <v>2976</v>
      </c>
      <c r="F1061" s="1" t="s">
        <v>2977</v>
      </c>
    </row>
    <row r="1062" spans="1:6" x14ac:dyDescent="0.15">
      <c r="A1062" s="1" t="s">
        <v>7293</v>
      </c>
      <c r="B1062" s="1" t="s">
        <v>7294</v>
      </c>
      <c r="C1062" s="1" t="s">
        <v>2972</v>
      </c>
      <c r="D1062" s="1" t="s">
        <v>2978</v>
      </c>
      <c r="E1062" s="1" t="s">
        <v>2976</v>
      </c>
      <c r="F1062" s="1" t="s">
        <v>2977</v>
      </c>
    </row>
    <row r="1063" spans="1:6" x14ac:dyDescent="0.15">
      <c r="A1063" s="1" t="s">
        <v>4538</v>
      </c>
      <c r="B1063" s="1" t="s">
        <v>4539</v>
      </c>
      <c r="C1063" s="1" t="s">
        <v>2972</v>
      </c>
      <c r="D1063" s="1" t="s">
        <v>2978</v>
      </c>
      <c r="E1063" s="1" t="s">
        <v>2976</v>
      </c>
      <c r="F1063" s="1" t="s">
        <v>2977</v>
      </c>
    </row>
    <row r="1064" spans="1:6" x14ac:dyDescent="0.15">
      <c r="A1064" s="1" t="s">
        <v>4540</v>
      </c>
      <c r="B1064" s="1" t="s">
        <v>4541</v>
      </c>
      <c r="C1064" s="1" t="s">
        <v>2972</v>
      </c>
      <c r="D1064" s="1" t="s">
        <v>2978</v>
      </c>
      <c r="E1064" s="1" t="s">
        <v>2976</v>
      </c>
      <c r="F1064" s="1" t="s">
        <v>2977</v>
      </c>
    </row>
    <row r="1065" spans="1:6" x14ac:dyDescent="0.15">
      <c r="A1065" s="1" t="s">
        <v>7295</v>
      </c>
      <c r="B1065" s="1" t="s">
        <v>7296</v>
      </c>
      <c r="C1065" s="1" t="s">
        <v>2972</v>
      </c>
      <c r="D1065" s="1" t="s">
        <v>2978</v>
      </c>
      <c r="E1065" s="1" t="s">
        <v>2976</v>
      </c>
      <c r="F1065" s="1" t="s">
        <v>2977</v>
      </c>
    </row>
    <row r="1066" spans="1:6" x14ac:dyDescent="0.15">
      <c r="A1066" s="1" t="s">
        <v>4542</v>
      </c>
      <c r="B1066" s="1" t="s">
        <v>4543</v>
      </c>
      <c r="C1066" s="1" t="s">
        <v>2972</v>
      </c>
      <c r="D1066" s="1" t="s">
        <v>2978</v>
      </c>
      <c r="E1066" s="1" t="s">
        <v>2976</v>
      </c>
      <c r="F1066" s="1" t="s">
        <v>2977</v>
      </c>
    </row>
    <row r="1067" spans="1:6" x14ac:dyDescent="0.15">
      <c r="A1067" s="1" t="s">
        <v>7297</v>
      </c>
      <c r="B1067" s="1" t="s">
        <v>7298</v>
      </c>
      <c r="C1067" s="1" t="s">
        <v>2972</v>
      </c>
      <c r="D1067" s="1" t="s">
        <v>2978</v>
      </c>
      <c r="E1067" s="1" t="s">
        <v>2976</v>
      </c>
      <c r="F1067" s="1" t="s">
        <v>2977</v>
      </c>
    </row>
    <row r="1068" spans="1:6" x14ac:dyDescent="0.15">
      <c r="A1068" s="1" t="s">
        <v>4544</v>
      </c>
      <c r="B1068" s="1" t="s">
        <v>4545</v>
      </c>
      <c r="C1068" s="1" t="s">
        <v>2972</v>
      </c>
      <c r="D1068" s="1" t="s">
        <v>2978</v>
      </c>
      <c r="E1068" s="1" t="s">
        <v>2976</v>
      </c>
      <c r="F1068" s="1" t="s">
        <v>2977</v>
      </c>
    </row>
    <row r="1069" spans="1:6" x14ac:dyDescent="0.15">
      <c r="A1069" s="1" t="s">
        <v>7299</v>
      </c>
      <c r="B1069" s="1" t="s">
        <v>7300</v>
      </c>
      <c r="C1069" s="1" t="s">
        <v>2972</v>
      </c>
      <c r="D1069" s="1" t="s">
        <v>2978</v>
      </c>
      <c r="E1069" s="1" t="s">
        <v>2976</v>
      </c>
      <c r="F1069" s="1" t="s">
        <v>2977</v>
      </c>
    </row>
    <row r="1070" spans="1:6" x14ac:dyDescent="0.15">
      <c r="A1070" s="1" t="s">
        <v>7301</v>
      </c>
      <c r="B1070" s="1" t="s">
        <v>7302</v>
      </c>
      <c r="C1070" s="1" t="s">
        <v>2972</v>
      </c>
      <c r="D1070" s="1" t="s">
        <v>2978</v>
      </c>
      <c r="E1070" s="1" t="s">
        <v>2976</v>
      </c>
      <c r="F1070" s="1" t="s">
        <v>2977</v>
      </c>
    </row>
    <row r="1071" spans="1:6" x14ac:dyDescent="0.15">
      <c r="A1071" s="1" t="s">
        <v>1404</v>
      </c>
      <c r="B1071" s="1" t="s">
        <v>2467</v>
      </c>
      <c r="C1071" s="1" t="s">
        <v>2972</v>
      </c>
      <c r="D1071" s="1" t="s">
        <v>2978</v>
      </c>
      <c r="E1071" s="1" t="s">
        <v>2976</v>
      </c>
      <c r="F1071" s="1" t="s">
        <v>2977</v>
      </c>
    </row>
    <row r="1072" spans="1:6" x14ac:dyDescent="0.15">
      <c r="A1072" s="1" t="s">
        <v>3178</v>
      </c>
      <c r="B1072" s="1" t="s">
        <v>3179</v>
      </c>
      <c r="C1072" s="1" t="s">
        <v>2972</v>
      </c>
      <c r="D1072" s="1" t="s">
        <v>2978</v>
      </c>
      <c r="E1072" s="1" t="s">
        <v>2976</v>
      </c>
      <c r="F1072" s="1" t="s">
        <v>2977</v>
      </c>
    </row>
    <row r="1073" spans="1:6" x14ac:dyDescent="0.15">
      <c r="A1073" s="1" t="s">
        <v>4546</v>
      </c>
      <c r="B1073" s="1" t="s">
        <v>4547</v>
      </c>
      <c r="C1073" s="1" t="s">
        <v>2972</v>
      </c>
      <c r="D1073" s="1" t="s">
        <v>2978</v>
      </c>
      <c r="E1073" s="1" t="s">
        <v>2976</v>
      </c>
      <c r="F1073" s="1" t="s">
        <v>2977</v>
      </c>
    </row>
    <row r="1074" spans="1:6" x14ac:dyDescent="0.15">
      <c r="A1074" s="1" t="s">
        <v>1405</v>
      </c>
      <c r="B1074" s="1" t="s">
        <v>2468</v>
      </c>
      <c r="C1074" s="1" t="s">
        <v>2972</v>
      </c>
      <c r="D1074" s="1" t="s">
        <v>2978</v>
      </c>
      <c r="E1074" s="1" t="s">
        <v>2976</v>
      </c>
      <c r="F1074" s="1" t="s">
        <v>2977</v>
      </c>
    </row>
    <row r="1075" spans="1:6" x14ac:dyDescent="0.15">
      <c r="A1075" s="1" t="s">
        <v>4548</v>
      </c>
      <c r="B1075" s="1" t="s">
        <v>4549</v>
      </c>
      <c r="C1075" s="1" t="s">
        <v>2972</v>
      </c>
      <c r="D1075" s="1" t="s">
        <v>2978</v>
      </c>
      <c r="E1075" s="1" t="s">
        <v>2976</v>
      </c>
      <c r="F1075" s="1" t="s">
        <v>2977</v>
      </c>
    </row>
    <row r="1076" spans="1:6" x14ac:dyDescent="0.15">
      <c r="A1076" s="1" t="s">
        <v>4550</v>
      </c>
      <c r="B1076" s="1" t="s">
        <v>4551</v>
      </c>
      <c r="C1076" s="1" t="s">
        <v>2972</v>
      </c>
      <c r="D1076" s="1" t="s">
        <v>2978</v>
      </c>
      <c r="E1076" s="1" t="s">
        <v>2976</v>
      </c>
      <c r="F1076" s="1" t="s">
        <v>2977</v>
      </c>
    </row>
    <row r="1077" spans="1:6" x14ac:dyDescent="0.15">
      <c r="A1077" s="1" t="s">
        <v>1406</v>
      </c>
      <c r="B1077" s="1" t="s">
        <v>2469</v>
      </c>
      <c r="C1077" s="1" t="s">
        <v>2972</v>
      </c>
      <c r="D1077" s="1" t="s">
        <v>2978</v>
      </c>
      <c r="E1077" s="1" t="s">
        <v>2976</v>
      </c>
      <c r="F1077" s="1" t="s">
        <v>2977</v>
      </c>
    </row>
    <row r="1078" spans="1:6" x14ac:dyDescent="0.15">
      <c r="A1078" s="1" t="s">
        <v>4552</v>
      </c>
      <c r="B1078" s="1" t="s">
        <v>4553</v>
      </c>
      <c r="C1078" s="1" t="s">
        <v>2972</v>
      </c>
      <c r="D1078" s="1" t="s">
        <v>2979</v>
      </c>
      <c r="E1078" s="1" t="s">
        <v>2976</v>
      </c>
      <c r="F1078" s="1" t="s">
        <v>2977</v>
      </c>
    </row>
    <row r="1079" spans="1:6" x14ac:dyDescent="0.15">
      <c r="A1079" s="1" t="s">
        <v>3180</v>
      </c>
      <c r="B1079" s="1" t="s">
        <v>3181</v>
      </c>
      <c r="C1079" s="1" t="s">
        <v>2972</v>
      </c>
      <c r="D1079" s="1" t="s">
        <v>2978</v>
      </c>
      <c r="E1079" s="1" t="s">
        <v>2976</v>
      </c>
      <c r="F1079" s="1" t="s">
        <v>2977</v>
      </c>
    </row>
    <row r="1080" spans="1:6" x14ac:dyDescent="0.15">
      <c r="A1080" s="1" t="s">
        <v>1407</v>
      </c>
      <c r="B1080" s="1" t="s">
        <v>2470</v>
      </c>
      <c r="C1080" s="1" t="s">
        <v>2972</v>
      </c>
      <c r="D1080" s="1" t="s">
        <v>2978</v>
      </c>
      <c r="E1080" s="1" t="s">
        <v>2976</v>
      </c>
      <c r="F1080" s="1" t="s">
        <v>2977</v>
      </c>
    </row>
    <row r="1081" spans="1:6" x14ac:dyDescent="0.15">
      <c r="A1081" s="1" t="s">
        <v>4554</v>
      </c>
      <c r="B1081" s="1" t="s">
        <v>687</v>
      </c>
      <c r="C1081" s="1" t="s">
        <v>2972</v>
      </c>
      <c r="D1081" s="1" t="s">
        <v>2979</v>
      </c>
      <c r="E1081" s="1" t="s">
        <v>2976</v>
      </c>
      <c r="F1081" s="1" t="s">
        <v>2977</v>
      </c>
    </row>
    <row r="1082" spans="1:6" x14ac:dyDescent="0.15">
      <c r="A1082" s="1" t="s">
        <v>3182</v>
      </c>
      <c r="B1082" s="1" t="s">
        <v>3183</v>
      </c>
      <c r="C1082" s="1" t="s">
        <v>2972</v>
      </c>
      <c r="D1082" s="1" t="s">
        <v>2978</v>
      </c>
      <c r="E1082" s="1" t="s">
        <v>2976</v>
      </c>
      <c r="F1082" s="1" t="s">
        <v>2977</v>
      </c>
    </row>
    <row r="1083" spans="1:6" x14ac:dyDescent="0.15">
      <c r="A1083" s="1" t="s">
        <v>1408</v>
      </c>
      <c r="B1083" s="1" t="s">
        <v>2471</v>
      </c>
      <c r="C1083" s="1" t="s">
        <v>2972</v>
      </c>
      <c r="D1083" s="1" t="s">
        <v>2978</v>
      </c>
      <c r="E1083" s="1" t="s">
        <v>2976</v>
      </c>
      <c r="F1083" s="1" t="s">
        <v>2977</v>
      </c>
    </row>
    <row r="1084" spans="1:6" x14ac:dyDescent="0.15">
      <c r="A1084" s="1" t="s">
        <v>7303</v>
      </c>
      <c r="B1084" s="1" t="s">
        <v>7304</v>
      </c>
      <c r="C1084" s="1" t="s">
        <v>2972</v>
      </c>
      <c r="D1084" s="1" t="s">
        <v>2978</v>
      </c>
      <c r="E1084" s="1" t="s">
        <v>2976</v>
      </c>
      <c r="F1084" s="1" t="s">
        <v>2977</v>
      </c>
    </row>
    <row r="1085" spans="1:6" x14ac:dyDescent="0.15">
      <c r="A1085" s="1" t="s">
        <v>1409</v>
      </c>
      <c r="B1085" s="1" t="s">
        <v>2472</v>
      </c>
      <c r="C1085" s="1" t="s">
        <v>2972</v>
      </c>
      <c r="D1085" s="1" t="s">
        <v>2978</v>
      </c>
      <c r="E1085" s="1" t="s">
        <v>2976</v>
      </c>
      <c r="F1085" s="1" t="s">
        <v>2977</v>
      </c>
    </row>
    <row r="1086" spans="1:6" x14ac:dyDescent="0.15">
      <c r="A1086" s="1" t="s">
        <v>4555</v>
      </c>
      <c r="B1086" s="1" t="s">
        <v>2999</v>
      </c>
      <c r="C1086" s="1" t="s">
        <v>2972</v>
      </c>
      <c r="D1086" s="1" t="s">
        <v>2978</v>
      </c>
      <c r="E1086" s="1" t="s">
        <v>2976</v>
      </c>
      <c r="F1086" s="1" t="s">
        <v>2977</v>
      </c>
    </row>
    <row r="1087" spans="1:6" x14ac:dyDescent="0.15">
      <c r="A1087" s="1" t="s">
        <v>4556</v>
      </c>
      <c r="B1087" s="1" t="s">
        <v>4557</v>
      </c>
      <c r="C1087" s="1" t="s">
        <v>2972</v>
      </c>
      <c r="D1087" s="1" t="s">
        <v>2979</v>
      </c>
      <c r="E1087" s="1" t="s">
        <v>2976</v>
      </c>
      <c r="F1087" s="1" t="s">
        <v>2977</v>
      </c>
    </row>
    <row r="1088" spans="1:6" x14ac:dyDescent="0.15">
      <c r="A1088" s="1" t="s">
        <v>4558</v>
      </c>
      <c r="B1088" s="1" t="s">
        <v>3034</v>
      </c>
      <c r="C1088" s="1" t="s">
        <v>2972</v>
      </c>
      <c r="D1088" s="1" t="s">
        <v>2978</v>
      </c>
      <c r="E1088" s="1" t="s">
        <v>2976</v>
      </c>
      <c r="F1088" s="1" t="s">
        <v>2977</v>
      </c>
    </row>
    <row r="1089" spans="1:6" x14ac:dyDescent="0.15">
      <c r="A1089" s="1" t="s">
        <v>4559</v>
      </c>
      <c r="B1089" s="1" t="s">
        <v>778</v>
      </c>
      <c r="C1089" s="1" t="s">
        <v>2972</v>
      </c>
      <c r="D1089" s="1" t="s">
        <v>2979</v>
      </c>
      <c r="E1089" s="1" t="s">
        <v>2976</v>
      </c>
      <c r="F1089" s="1" t="s">
        <v>2977</v>
      </c>
    </row>
    <row r="1090" spans="1:6" x14ac:dyDescent="0.15">
      <c r="A1090" s="1" t="s">
        <v>3184</v>
      </c>
      <c r="B1090" s="1" t="s">
        <v>3185</v>
      </c>
      <c r="C1090" s="1" t="s">
        <v>2972</v>
      </c>
      <c r="D1090" s="1" t="s">
        <v>2978</v>
      </c>
      <c r="E1090" s="1" t="s">
        <v>2976</v>
      </c>
      <c r="F1090" s="1" t="s">
        <v>2977</v>
      </c>
    </row>
    <row r="1091" spans="1:6" x14ac:dyDescent="0.15">
      <c r="A1091" s="1" t="s">
        <v>1410</v>
      </c>
      <c r="B1091" s="1" t="s">
        <v>2473</v>
      </c>
      <c r="C1091" s="1" t="s">
        <v>2972</v>
      </c>
      <c r="D1091" s="1" t="s">
        <v>2978</v>
      </c>
      <c r="E1091" s="1" t="s">
        <v>2976</v>
      </c>
      <c r="F1091" s="1" t="s">
        <v>2977</v>
      </c>
    </row>
    <row r="1092" spans="1:6" x14ac:dyDescent="0.15">
      <c r="A1092" s="1" t="s">
        <v>4560</v>
      </c>
      <c r="B1092" s="1" t="s">
        <v>744</v>
      </c>
      <c r="C1092" s="1" t="s">
        <v>2972</v>
      </c>
      <c r="D1092" s="1" t="s">
        <v>2978</v>
      </c>
      <c r="E1092" s="1" t="s">
        <v>2976</v>
      </c>
      <c r="F1092" s="1" t="s">
        <v>2977</v>
      </c>
    </row>
    <row r="1093" spans="1:6" x14ac:dyDescent="0.15">
      <c r="A1093" s="1" t="s">
        <v>1411</v>
      </c>
      <c r="B1093" s="1" t="s">
        <v>2474</v>
      </c>
      <c r="C1093" s="1" t="s">
        <v>2972</v>
      </c>
      <c r="D1093" s="1" t="s">
        <v>2978</v>
      </c>
      <c r="E1093" s="1" t="s">
        <v>2976</v>
      </c>
      <c r="F1093" s="1" t="s">
        <v>2977</v>
      </c>
    </row>
    <row r="1094" spans="1:6" x14ac:dyDescent="0.15">
      <c r="A1094" s="1" t="s">
        <v>7305</v>
      </c>
      <c r="B1094" s="1" t="s">
        <v>7306</v>
      </c>
      <c r="C1094" s="1" t="s">
        <v>2972</v>
      </c>
      <c r="D1094" s="1" t="s">
        <v>2978</v>
      </c>
      <c r="E1094" s="1" t="s">
        <v>2976</v>
      </c>
      <c r="F1094" s="1" t="s">
        <v>2977</v>
      </c>
    </row>
    <row r="1095" spans="1:6" x14ac:dyDescent="0.15">
      <c r="A1095" s="1" t="s">
        <v>7307</v>
      </c>
      <c r="B1095" s="1" t="s">
        <v>7308</v>
      </c>
      <c r="C1095" s="1" t="s">
        <v>2972</v>
      </c>
      <c r="D1095" s="1" t="s">
        <v>2978</v>
      </c>
      <c r="E1095" s="1" t="s">
        <v>2976</v>
      </c>
      <c r="F1095" s="1" t="s">
        <v>2977</v>
      </c>
    </row>
    <row r="1096" spans="1:6" x14ac:dyDescent="0.15">
      <c r="A1096" s="1" t="s">
        <v>4561</v>
      </c>
      <c r="B1096" s="1" t="s">
        <v>4562</v>
      </c>
      <c r="C1096" s="1" t="s">
        <v>2972</v>
      </c>
      <c r="D1096" s="1" t="s">
        <v>2978</v>
      </c>
      <c r="E1096" s="1" t="s">
        <v>2976</v>
      </c>
      <c r="F1096" s="1" t="s">
        <v>2977</v>
      </c>
    </row>
    <row r="1097" spans="1:6" x14ac:dyDescent="0.15">
      <c r="A1097" s="1" t="s">
        <v>1412</v>
      </c>
      <c r="B1097" s="1" t="s">
        <v>2475</v>
      </c>
      <c r="C1097" s="1" t="s">
        <v>2972</v>
      </c>
      <c r="D1097" s="1" t="s">
        <v>2978</v>
      </c>
      <c r="E1097" s="1" t="s">
        <v>2976</v>
      </c>
      <c r="F1097" s="1" t="s">
        <v>2977</v>
      </c>
    </row>
    <row r="1098" spans="1:6" x14ac:dyDescent="0.15">
      <c r="A1098" s="1" t="s">
        <v>7309</v>
      </c>
      <c r="B1098" s="1" t="s">
        <v>7310</v>
      </c>
      <c r="C1098" s="1" t="s">
        <v>2972</v>
      </c>
      <c r="D1098" s="1" t="s">
        <v>2979</v>
      </c>
      <c r="E1098" s="1" t="s">
        <v>2976</v>
      </c>
      <c r="F1098" s="1" t="s">
        <v>2977</v>
      </c>
    </row>
    <row r="1099" spans="1:6" x14ac:dyDescent="0.15">
      <c r="A1099" s="1" t="s">
        <v>4563</v>
      </c>
      <c r="B1099" s="1" t="s">
        <v>4564</v>
      </c>
      <c r="C1099" s="1" t="s">
        <v>2972</v>
      </c>
      <c r="D1099" s="1" t="s">
        <v>2978</v>
      </c>
      <c r="E1099" s="1" t="s">
        <v>2976</v>
      </c>
      <c r="F1099" s="1" t="s">
        <v>2977</v>
      </c>
    </row>
    <row r="1100" spans="1:6" x14ac:dyDescent="0.15">
      <c r="A1100" s="1" t="s">
        <v>4565</v>
      </c>
      <c r="B1100" s="1" t="s">
        <v>3186</v>
      </c>
      <c r="C1100" s="1" t="s">
        <v>2972</v>
      </c>
      <c r="D1100" s="1" t="s">
        <v>2978</v>
      </c>
      <c r="E1100" s="1" t="s">
        <v>2976</v>
      </c>
      <c r="F1100" s="1" t="s">
        <v>2977</v>
      </c>
    </row>
    <row r="1101" spans="1:6" x14ac:dyDescent="0.15">
      <c r="A1101" s="1" t="s">
        <v>4566</v>
      </c>
      <c r="B1101" s="1" t="s">
        <v>4567</v>
      </c>
      <c r="C1101" s="1" t="s">
        <v>2972</v>
      </c>
      <c r="D1101" s="1" t="s">
        <v>2978</v>
      </c>
      <c r="E1101" s="1" t="s">
        <v>2976</v>
      </c>
      <c r="F1101" s="1" t="s">
        <v>2977</v>
      </c>
    </row>
    <row r="1102" spans="1:6" x14ac:dyDescent="0.15">
      <c r="A1102" s="1" t="s">
        <v>7311</v>
      </c>
      <c r="B1102" s="1" t="s">
        <v>7312</v>
      </c>
      <c r="C1102" s="1" t="s">
        <v>2972</v>
      </c>
      <c r="D1102" s="1" t="s">
        <v>2978</v>
      </c>
      <c r="E1102" s="1" t="s">
        <v>2976</v>
      </c>
      <c r="F1102" s="1" t="s">
        <v>2977</v>
      </c>
    </row>
    <row r="1103" spans="1:6" x14ac:dyDescent="0.15">
      <c r="A1103" s="1" t="s">
        <v>1413</v>
      </c>
      <c r="B1103" s="1" t="s">
        <v>2476</v>
      </c>
      <c r="C1103" s="1" t="s">
        <v>2972</v>
      </c>
      <c r="D1103" s="1" t="s">
        <v>2978</v>
      </c>
      <c r="E1103" s="1" t="s">
        <v>2976</v>
      </c>
      <c r="F1103" s="1" t="s">
        <v>2977</v>
      </c>
    </row>
    <row r="1104" spans="1:6" x14ac:dyDescent="0.15">
      <c r="A1104" s="1" t="s">
        <v>4568</v>
      </c>
      <c r="B1104" s="1" t="s">
        <v>4569</v>
      </c>
      <c r="C1104" s="1" t="s">
        <v>2972</v>
      </c>
      <c r="D1104" s="1" t="s">
        <v>2978</v>
      </c>
      <c r="E1104" s="1" t="s">
        <v>2976</v>
      </c>
      <c r="F1104" s="1" t="s">
        <v>2977</v>
      </c>
    </row>
    <row r="1105" spans="1:6" x14ac:dyDescent="0.15">
      <c r="A1105" s="1" t="s">
        <v>4570</v>
      </c>
      <c r="B1105" s="1" t="s">
        <v>2477</v>
      </c>
      <c r="C1105" s="1" t="s">
        <v>2972</v>
      </c>
      <c r="D1105" s="1" t="s">
        <v>2978</v>
      </c>
      <c r="E1105" s="1" t="s">
        <v>2976</v>
      </c>
      <c r="F1105" s="1" t="s">
        <v>2977</v>
      </c>
    </row>
    <row r="1106" spans="1:6" x14ac:dyDescent="0.15">
      <c r="A1106" s="1" t="s">
        <v>1414</v>
      </c>
      <c r="B1106" s="1" t="s">
        <v>2478</v>
      </c>
      <c r="C1106" s="1" t="s">
        <v>2972</v>
      </c>
      <c r="D1106" s="1" t="s">
        <v>2978</v>
      </c>
      <c r="E1106" s="1" t="s">
        <v>2976</v>
      </c>
      <c r="F1106" s="1" t="s">
        <v>2977</v>
      </c>
    </row>
    <row r="1107" spans="1:6" x14ac:dyDescent="0.15">
      <c r="A1107" s="1" t="s">
        <v>4571</v>
      </c>
      <c r="B1107" s="1" t="s">
        <v>661</v>
      </c>
      <c r="C1107" s="1" t="s">
        <v>2972</v>
      </c>
      <c r="D1107" s="1" t="s">
        <v>2978</v>
      </c>
      <c r="E1107" s="1" t="s">
        <v>2976</v>
      </c>
      <c r="F1107" s="1" t="s">
        <v>2977</v>
      </c>
    </row>
    <row r="1108" spans="1:6" x14ac:dyDescent="0.15">
      <c r="A1108" s="1" t="s">
        <v>1415</v>
      </c>
      <c r="B1108" s="1" t="s">
        <v>2479</v>
      </c>
      <c r="C1108" s="1" t="s">
        <v>2972</v>
      </c>
      <c r="D1108" s="1" t="s">
        <v>2978</v>
      </c>
      <c r="E1108" s="1" t="s">
        <v>2976</v>
      </c>
      <c r="F1108" s="1" t="s">
        <v>2977</v>
      </c>
    </row>
    <row r="1109" spans="1:6" x14ac:dyDescent="0.15">
      <c r="A1109" s="1" t="s">
        <v>7313</v>
      </c>
      <c r="B1109" s="1" t="s">
        <v>7314</v>
      </c>
      <c r="C1109" s="1" t="s">
        <v>2972</v>
      </c>
      <c r="D1109" s="1" t="s">
        <v>2978</v>
      </c>
      <c r="E1109" s="1" t="s">
        <v>2976</v>
      </c>
      <c r="F1109" s="1" t="s">
        <v>2977</v>
      </c>
    </row>
    <row r="1110" spans="1:6" x14ac:dyDescent="0.15">
      <c r="A1110" s="1" t="s">
        <v>4572</v>
      </c>
      <c r="B1110" s="1" t="s">
        <v>4573</v>
      </c>
      <c r="C1110" s="1" t="s">
        <v>2972</v>
      </c>
      <c r="D1110" s="1" t="s">
        <v>2978</v>
      </c>
      <c r="E1110" s="1" t="s">
        <v>2976</v>
      </c>
      <c r="F1110" s="1" t="s">
        <v>2977</v>
      </c>
    </row>
    <row r="1111" spans="1:6" x14ac:dyDescent="0.15">
      <c r="A1111" s="1" t="s">
        <v>4574</v>
      </c>
      <c r="B1111" s="1" t="s">
        <v>4575</v>
      </c>
      <c r="C1111" s="1" t="s">
        <v>2972</v>
      </c>
      <c r="D1111" s="1" t="s">
        <v>2978</v>
      </c>
      <c r="E1111" s="1" t="s">
        <v>2976</v>
      </c>
      <c r="F1111" s="1" t="s">
        <v>2977</v>
      </c>
    </row>
    <row r="1112" spans="1:6" x14ac:dyDescent="0.15">
      <c r="A1112" s="1" t="s">
        <v>4576</v>
      </c>
      <c r="B1112" s="1" t="s">
        <v>4577</v>
      </c>
      <c r="C1112" s="1" t="s">
        <v>2972</v>
      </c>
      <c r="D1112" s="1" t="s">
        <v>2978</v>
      </c>
      <c r="E1112" s="1" t="s">
        <v>2976</v>
      </c>
      <c r="F1112" s="1" t="s">
        <v>2977</v>
      </c>
    </row>
    <row r="1113" spans="1:6" x14ac:dyDescent="0.15">
      <c r="A1113" s="1" t="s">
        <v>4578</v>
      </c>
      <c r="B1113" s="1" t="s">
        <v>4579</v>
      </c>
      <c r="C1113" s="1" t="s">
        <v>2972</v>
      </c>
      <c r="D1113" s="1" t="s">
        <v>2978</v>
      </c>
      <c r="E1113" s="1" t="s">
        <v>2976</v>
      </c>
      <c r="F1113" s="1" t="s">
        <v>2977</v>
      </c>
    </row>
    <row r="1114" spans="1:6" x14ac:dyDescent="0.15">
      <c r="A1114" s="1" t="s">
        <v>7315</v>
      </c>
      <c r="B1114" s="1" t="s">
        <v>7316</v>
      </c>
      <c r="C1114" s="1" t="s">
        <v>2972</v>
      </c>
      <c r="D1114" s="1" t="s">
        <v>2978</v>
      </c>
      <c r="E1114" s="1" t="s">
        <v>2976</v>
      </c>
      <c r="F1114" s="1" t="s">
        <v>2977</v>
      </c>
    </row>
    <row r="1115" spans="1:6" x14ac:dyDescent="0.15">
      <c r="A1115" s="1" t="s">
        <v>4580</v>
      </c>
      <c r="B1115" s="1" t="s">
        <v>4581</v>
      </c>
      <c r="C1115" s="1" t="s">
        <v>2972</v>
      </c>
      <c r="D1115" s="1" t="s">
        <v>2978</v>
      </c>
      <c r="E1115" s="1" t="s">
        <v>2976</v>
      </c>
      <c r="F1115" s="1" t="s">
        <v>2977</v>
      </c>
    </row>
    <row r="1116" spans="1:6" x14ac:dyDescent="0.15">
      <c r="A1116" s="1" t="s">
        <v>7317</v>
      </c>
      <c r="B1116" s="1" t="s">
        <v>7318</v>
      </c>
      <c r="C1116" s="1" t="s">
        <v>2972</v>
      </c>
      <c r="D1116" s="1" t="s">
        <v>2978</v>
      </c>
      <c r="E1116" s="1" t="s">
        <v>2976</v>
      </c>
      <c r="F1116" s="1" t="s">
        <v>2977</v>
      </c>
    </row>
    <row r="1117" spans="1:6" x14ac:dyDescent="0.15">
      <c r="A1117" s="1" t="s">
        <v>7319</v>
      </c>
      <c r="B1117" s="1" t="s">
        <v>7320</v>
      </c>
      <c r="C1117" s="1" t="s">
        <v>2972</v>
      </c>
      <c r="D1117" s="1" t="s">
        <v>2979</v>
      </c>
      <c r="E1117" s="1" t="s">
        <v>2976</v>
      </c>
      <c r="F1117" s="1" t="s">
        <v>2977</v>
      </c>
    </row>
    <row r="1118" spans="1:6" x14ac:dyDescent="0.15">
      <c r="A1118" s="1" t="s">
        <v>1416</v>
      </c>
      <c r="B1118" s="1" t="s">
        <v>2480</v>
      </c>
      <c r="C1118" s="1" t="s">
        <v>2972</v>
      </c>
      <c r="D1118" s="1" t="s">
        <v>2978</v>
      </c>
      <c r="E1118" s="1" t="s">
        <v>2976</v>
      </c>
      <c r="F1118" s="1" t="s">
        <v>2977</v>
      </c>
    </row>
    <row r="1119" spans="1:6" x14ac:dyDescent="0.15">
      <c r="A1119" s="1" t="s">
        <v>3187</v>
      </c>
      <c r="B1119" s="1" t="s">
        <v>3188</v>
      </c>
      <c r="C1119" s="1" t="s">
        <v>2972</v>
      </c>
      <c r="D1119" s="1" t="s">
        <v>2978</v>
      </c>
      <c r="E1119" s="1" t="s">
        <v>2976</v>
      </c>
      <c r="F1119" s="1" t="s">
        <v>2977</v>
      </c>
    </row>
    <row r="1120" spans="1:6" x14ac:dyDescent="0.15">
      <c r="A1120" s="1" t="s">
        <v>4582</v>
      </c>
      <c r="B1120" s="1" t="s">
        <v>692</v>
      </c>
      <c r="C1120" s="1" t="s">
        <v>2972</v>
      </c>
      <c r="D1120" s="1" t="s">
        <v>2978</v>
      </c>
      <c r="E1120" s="1" t="s">
        <v>2976</v>
      </c>
      <c r="F1120" s="1" t="s">
        <v>2977</v>
      </c>
    </row>
    <row r="1121" spans="1:6" x14ac:dyDescent="0.15">
      <c r="A1121" s="1" t="s">
        <v>1417</v>
      </c>
      <c r="B1121" s="1" t="s">
        <v>2481</v>
      </c>
      <c r="C1121" s="1" t="s">
        <v>2972</v>
      </c>
      <c r="D1121" s="1" t="s">
        <v>2978</v>
      </c>
      <c r="E1121" s="1" t="s">
        <v>2976</v>
      </c>
      <c r="F1121" s="1" t="s">
        <v>2977</v>
      </c>
    </row>
    <row r="1122" spans="1:6" x14ac:dyDescent="0.15">
      <c r="A1122" s="1" t="s">
        <v>1418</v>
      </c>
      <c r="B1122" s="1" t="s">
        <v>2482</v>
      </c>
      <c r="C1122" s="1" t="s">
        <v>2972</v>
      </c>
      <c r="D1122" s="1" t="s">
        <v>2978</v>
      </c>
      <c r="E1122" s="1" t="s">
        <v>2976</v>
      </c>
      <c r="F1122" s="1" t="s">
        <v>2977</v>
      </c>
    </row>
    <row r="1123" spans="1:6" x14ac:dyDescent="0.15">
      <c r="A1123" s="1" t="s">
        <v>3189</v>
      </c>
      <c r="B1123" s="1" t="s">
        <v>3190</v>
      </c>
      <c r="C1123" s="1" t="s">
        <v>2972</v>
      </c>
      <c r="D1123" s="1" t="s">
        <v>2978</v>
      </c>
      <c r="E1123" s="1" t="s">
        <v>2976</v>
      </c>
      <c r="F1123" s="1" t="s">
        <v>2977</v>
      </c>
    </row>
    <row r="1124" spans="1:6" x14ac:dyDescent="0.15">
      <c r="A1124" s="1" t="s">
        <v>1419</v>
      </c>
      <c r="B1124" s="1" t="s">
        <v>2483</v>
      </c>
      <c r="C1124" s="1" t="s">
        <v>2972</v>
      </c>
      <c r="D1124" s="1" t="s">
        <v>2978</v>
      </c>
      <c r="E1124" s="1" t="s">
        <v>2976</v>
      </c>
      <c r="F1124" s="1" t="s">
        <v>2977</v>
      </c>
    </row>
    <row r="1125" spans="1:6" x14ac:dyDescent="0.15">
      <c r="A1125" s="1" t="s">
        <v>1421</v>
      </c>
      <c r="B1125" s="1" t="s">
        <v>2485</v>
      </c>
      <c r="C1125" s="1" t="s">
        <v>2972</v>
      </c>
      <c r="D1125" s="1" t="s">
        <v>2978</v>
      </c>
      <c r="E1125" s="1" t="s">
        <v>2976</v>
      </c>
      <c r="F1125" s="1" t="s">
        <v>2977</v>
      </c>
    </row>
    <row r="1126" spans="1:6" x14ac:dyDescent="0.15">
      <c r="A1126" s="1" t="s">
        <v>4583</v>
      </c>
      <c r="B1126" s="1" t="s">
        <v>821</v>
      </c>
      <c r="C1126" s="1" t="s">
        <v>2972</v>
      </c>
      <c r="D1126" s="1" t="s">
        <v>2978</v>
      </c>
      <c r="E1126" s="1" t="s">
        <v>2976</v>
      </c>
      <c r="F1126" s="1" t="s">
        <v>2977</v>
      </c>
    </row>
    <row r="1127" spans="1:6" x14ac:dyDescent="0.15">
      <c r="A1127" s="1" t="s">
        <v>1422</v>
      </c>
      <c r="B1127" s="1" t="s">
        <v>2486</v>
      </c>
      <c r="C1127" s="1" t="s">
        <v>2972</v>
      </c>
      <c r="D1127" s="1" t="s">
        <v>2978</v>
      </c>
      <c r="E1127" s="1" t="s">
        <v>2976</v>
      </c>
      <c r="F1127" s="1" t="s">
        <v>2977</v>
      </c>
    </row>
    <row r="1128" spans="1:6" x14ac:dyDescent="0.15">
      <c r="A1128" s="1" t="s">
        <v>7321</v>
      </c>
      <c r="B1128" s="1" t="s">
        <v>7322</v>
      </c>
      <c r="C1128" s="1" t="s">
        <v>2972</v>
      </c>
      <c r="D1128" s="1" t="s">
        <v>2978</v>
      </c>
      <c r="E1128" s="1" t="s">
        <v>2976</v>
      </c>
      <c r="F1128" s="1" t="s">
        <v>2977</v>
      </c>
    </row>
    <row r="1129" spans="1:6" x14ac:dyDescent="0.15">
      <c r="A1129" s="1" t="s">
        <v>4584</v>
      </c>
      <c r="B1129" s="1" t="s">
        <v>4585</v>
      </c>
      <c r="C1129" s="1" t="s">
        <v>2972</v>
      </c>
      <c r="D1129" s="1" t="s">
        <v>2978</v>
      </c>
      <c r="E1129" s="1" t="s">
        <v>2976</v>
      </c>
      <c r="F1129" s="1" t="s">
        <v>2977</v>
      </c>
    </row>
    <row r="1130" spans="1:6" x14ac:dyDescent="0.15">
      <c r="A1130" s="1" t="s">
        <v>4586</v>
      </c>
      <c r="B1130" s="1" t="s">
        <v>702</v>
      </c>
      <c r="C1130" s="1" t="s">
        <v>2972</v>
      </c>
      <c r="D1130" s="1" t="s">
        <v>2978</v>
      </c>
      <c r="E1130" s="1" t="s">
        <v>2976</v>
      </c>
      <c r="F1130" s="1" t="s">
        <v>2977</v>
      </c>
    </row>
    <row r="1131" spans="1:6" x14ac:dyDescent="0.15">
      <c r="A1131" s="1" t="s">
        <v>4587</v>
      </c>
      <c r="B1131" s="1" t="s">
        <v>4588</v>
      </c>
      <c r="C1131" s="1" t="s">
        <v>2972</v>
      </c>
      <c r="D1131" s="1" t="s">
        <v>2978</v>
      </c>
      <c r="E1131" s="1" t="s">
        <v>2976</v>
      </c>
      <c r="F1131" s="1" t="s">
        <v>2977</v>
      </c>
    </row>
    <row r="1132" spans="1:6" x14ac:dyDescent="0.15">
      <c r="A1132" s="1" t="s">
        <v>4589</v>
      </c>
      <c r="B1132" s="1" t="s">
        <v>3067</v>
      </c>
      <c r="C1132" s="1" t="s">
        <v>2972</v>
      </c>
      <c r="D1132" s="1" t="s">
        <v>2978</v>
      </c>
      <c r="E1132" s="1" t="s">
        <v>2976</v>
      </c>
      <c r="F1132" s="1" t="s">
        <v>2977</v>
      </c>
    </row>
    <row r="1133" spans="1:6" x14ac:dyDescent="0.15">
      <c r="A1133" s="1" t="s">
        <v>7323</v>
      </c>
      <c r="B1133" s="1" t="s">
        <v>4590</v>
      </c>
      <c r="C1133" s="1" t="s">
        <v>2972</v>
      </c>
      <c r="D1133" s="1" t="s">
        <v>2978</v>
      </c>
      <c r="E1133" s="1" t="s">
        <v>2976</v>
      </c>
      <c r="F1133" s="1" t="s">
        <v>2977</v>
      </c>
    </row>
    <row r="1134" spans="1:6" x14ac:dyDescent="0.15">
      <c r="A1134" s="1" t="s">
        <v>3191</v>
      </c>
      <c r="B1134" s="1" t="s">
        <v>2487</v>
      </c>
      <c r="C1134" s="1" t="s">
        <v>2972</v>
      </c>
      <c r="D1134" s="1" t="s">
        <v>2978</v>
      </c>
      <c r="E1134" s="1" t="s">
        <v>2976</v>
      </c>
      <c r="F1134" s="1" t="s">
        <v>2977</v>
      </c>
    </row>
    <row r="1135" spans="1:6" x14ac:dyDescent="0.15">
      <c r="A1135" s="1" t="s">
        <v>4591</v>
      </c>
      <c r="B1135" s="1" t="s">
        <v>4592</v>
      </c>
      <c r="C1135" s="1" t="s">
        <v>2972</v>
      </c>
      <c r="D1135" s="1" t="s">
        <v>2978</v>
      </c>
      <c r="E1135" s="1" t="s">
        <v>2976</v>
      </c>
      <c r="F1135" s="1" t="s">
        <v>2977</v>
      </c>
    </row>
    <row r="1136" spans="1:6" x14ac:dyDescent="0.15">
      <c r="A1136" s="1" t="s">
        <v>1423</v>
      </c>
      <c r="B1136" s="1" t="s">
        <v>2488</v>
      </c>
      <c r="C1136" s="1" t="s">
        <v>2972</v>
      </c>
      <c r="D1136" s="1" t="s">
        <v>2978</v>
      </c>
      <c r="E1136" s="1" t="s">
        <v>2976</v>
      </c>
      <c r="F1136" s="1" t="s">
        <v>2977</v>
      </c>
    </row>
    <row r="1137" spans="1:6" x14ac:dyDescent="0.15">
      <c r="A1137" s="1" t="s">
        <v>4593</v>
      </c>
      <c r="B1137" s="1" t="s">
        <v>4594</v>
      </c>
      <c r="C1137" s="1" t="s">
        <v>2972</v>
      </c>
      <c r="D1137" s="1" t="s">
        <v>2978</v>
      </c>
      <c r="E1137" s="1" t="s">
        <v>2976</v>
      </c>
      <c r="F1137" s="1" t="s">
        <v>2977</v>
      </c>
    </row>
    <row r="1138" spans="1:6" x14ac:dyDescent="0.15">
      <c r="A1138" s="1" t="s">
        <v>4595</v>
      </c>
      <c r="B1138" s="1" t="s">
        <v>4596</v>
      </c>
      <c r="C1138" s="1" t="s">
        <v>2972</v>
      </c>
      <c r="D1138" s="1" t="s">
        <v>2979</v>
      </c>
      <c r="E1138" s="1" t="s">
        <v>2976</v>
      </c>
      <c r="F1138" s="1" t="s">
        <v>2977</v>
      </c>
    </row>
    <row r="1139" spans="1:6" x14ac:dyDescent="0.15">
      <c r="A1139" s="1" t="s">
        <v>4597</v>
      </c>
      <c r="B1139" s="1" t="s">
        <v>3066</v>
      </c>
      <c r="C1139" s="1" t="s">
        <v>2972</v>
      </c>
      <c r="D1139" s="1" t="s">
        <v>2978</v>
      </c>
      <c r="E1139" s="1" t="s">
        <v>2976</v>
      </c>
      <c r="F1139" s="1" t="s">
        <v>2977</v>
      </c>
    </row>
    <row r="1140" spans="1:6" x14ac:dyDescent="0.15">
      <c r="A1140" s="1" t="s">
        <v>4598</v>
      </c>
      <c r="B1140" s="1" t="s">
        <v>4599</v>
      </c>
      <c r="C1140" s="1" t="s">
        <v>2972</v>
      </c>
      <c r="D1140" s="1" t="s">
        <v>2979</v>
      </c>
      <c r="E1140" s="1" t="s">
        <v>2976</v>
      </c>
      <c r="F1140" s="1" t="s">
        <v>2977</v>
      </c>
    </row>
    <row r="1141" spans="1:6" x14ac:dyDescent="0.15">
      <c r="A1141" s="1" t="s">
        <v>4600</v>
      </c>
      <c r="B1141" s="1" t="s">
        <v>684</v>
      </c>
      <c r="C1141" s="1" t="s">
        <v>2972</v>
      </c>
      <c r="D1141" s="1" t="s">
        <v>2978</v>
      </c>
      <c r="E1141" s="1" t="s">
        <v>2976</v>
      </c>
      <c r="F1141" s="1" t="s">
        <v>2977</v>
      </c>
    </row>
    <row r="1142" spans="1:6" x14ac:dyDescent="0.15">
      <c r="A1142" s="1" t="s">
        <v>7324</v>
      </c>
      <c r="B1142" s="1" t="s">
        <v>7325</v>
      </c>
      <c r="C1142" s="1" t="s">
        <v>2972</v>
      </c>
      <c r="D1142" s="1" t="s">
        <v>2978</v>
      </c>
      <c r="E1142" s="1" t="s">
        <v>2976</v>
      </c>
      <c r="F1142" s="1" t="s">
        <v>2977</v>
      </c>
    </row>
    <row r="1143" spans="1:6" x14ac:dyDescent="0.15">
      <c r="A1143" s="1" t="s">
        <v>4601</v>
      </c>
      <c r="B1143" s="1" t="s">
        <v>4602</v>
      </c>
      <c r="C1143" s="1" t="s">
        <v>2972</v>
      </c>
      <c r="D1143" s="1" t="s">
        <v>2978</v>
      </c>
      <c r="E1143" s="1" t="s">
        <v>2976</v>
      </c>
      <c r="F1143" s="1" t="s">
        <v>2977</v>
      </c>
    </row>
    <row r="1144" spans="1:6" x14ac:dyDescent="0.15">
      <c r="A1144" s="1" t="s">
        <v>7326</v>
      </c>
      <c r="B1144" s="1" t="s">
        <v>7327</v>
      </c>
      <c r="C1144" s="1" t="s">
        <v>2972</v>
      </c>
      <c r="D1144" s="1" t="s">
        <v>2978</v>
      </c>
      <c r="E1144" s="1" t="s">
        <v>2976</v>
      </c>
      <c r="F1144" s="1" t="s">
        <v>2977</v>
      </c>
    </row>
    <row r="1145" spans="1:6" x14ac:dyDescent="0.15">
      <c r="A1145" s="1" t="s">
        <v>1424</v>
      </c>
      <c r="B1145" s="1" t="s">
        <v>2489</v>
      </c>
      <c r="C1145" s="1" t="s">
        <v>2972</v>
      </c>
      <c r="D1145" s="1" t="s">
        <v>2978</v>
      </c>
      <c r="E1145" s="1" t="s">
        <v>2976</v>
      </c>
      <c r="F1145" s="1" t="s">
        <v>2977</v>
      </c>
    </row>
    <row r="1146" spans="1:6" x14ac:dyDescent="0.15">
      <c r="A1146" s="1" t="s">
        <v>4603</v>
      </c>
      <c r="B1146" s="1" t="s">
        <v>4604</v>
      </c>
      <c r="C1146" s="1" t="s">
        <v>2972</v>
      </c>
      <c r="D1146" s="1" t="s">
        <v>2978</v>
      </c>
      <c r="E1146" s="1" t="s">
        <v>2976</v>
      </c>
      <c r="F1146" s="1" t="s">
        <v>2977</v>
      </c>
    </row>
    <row r="1147" spans="1:6" x14ac:dyDescent="0.15">
      <c r="A1147" s="1" t="s">
        <v>1425</v>
      </c>
      <c r="B1147" s="1" t="s">
        <v>2490</v>
      </c>
      <c r="C1147" s="1" t="s">
        <v>2972</v>
      </c>
      <c r="D1147" s="1" t="s">
        <v>2978</v>
      </c>
      <c r="E1147" s="1" t="s">
        <v>2976</v>
      </c>
      <c r="F1147" s="1" t="s">
        <v>2977</v>
      </c>
    </row>
    <row r="1148" spans="1:6" x14ac:dyDescent="0.15">
      <c r="A1148" s="1" t="s">
        <v>4605</v>
      </c>
      <c r="B1148" s="1" t="s">
        <v>3036</v>
      </c>
      <c r="C1148" s="1" t="s">
        <v>2972</v>
      </c>
      <c r="D1148" s="1" t="s">
        <v>2978</v>
      </c>
      <c r="E1148" s="1" t="s">
        <v>2976</v>
      </c>
      <c r="F1148" s="1" t="s">
        <v>2977</v>
      </c>
    </row>
    <row r="1149" spans="1:6" x14ac:dyDescent="0.15">
      <c r="A1149" s="1" t="s">
        <v>4606</v>
      </c>
      <c r="B1149" s="1" t="s">
        <v>3030</v>
      </c>
      <c r="C1149" s="1" t="s">
        <v>2972</v>
      </c>
      <c r="D1149" s="1" t="s">
        <v>2978</v>
      </c>
      <c r="E1149" s="1" t="s">
        <v>2976</v>
      </c>
      <c r="F1149" s="1" t="s">
        <v>2977</v>
      </c>
    </row>
    <row r="1150" spans="1:6" x14ac:dyDescent="0.15">
      <c r="A1150" s="1" t="s">
        <v>4607</v>
      </c>
      <c r="B1150" s="1" t="s">
        <v>4608</v>
      </c>
      <c r="C1150" s="1" t="s">
        <v>2972</v>
      </c>
      <c r="D1150" s="1" t="s">
        <v>2978</v>
      </c>
      <c r="E1150" s="1" t="s">
        <v>2976</v>
      </c>
      <c r="F1150" s="1" t="s">
        <v>2977</v>
      </c>
    </row>
    <row r="1151" spans="1:6" x14ac:dyDescent="0.15">
      <c r="A1151" s="1" t="s">
        <v>1426</v>
      </c>
      <c r="B1151" s="1" t="s">
        <v>2491</v>
      </c>
      <c r="C1151" s="1" t="s">
        <v>2972</v>
      </c>
      <c r="D1151" s="1" t="s">
        <v>2978</v>
      </c>
      <c r="E1151" s="1" t="s">
        <v>2976</v>
      </c>
      <c r="F1151" s="1" t="s">
        <v>2977</v>
      </c>
    </row>
    <row r="1152" spans="1:6" x14ac:dyDescent="0.15">
      <c r="A1152" s="1" t="s">
        <v>7328</v>
      </c>
      <c r="B1152" s="1" t="s">
        <v>7329</v>
      </c>
      <c r="C1152" s="1" t="s">
        <v>2972</v>
      </c>
      <c r="D1152" s="1" t="s">
        <v>2978</v>
      </c>
      <c r="E1152" s="1" t="s">
        <v>2976</v>
      </c>
      <c r="F1152" s="1" t="s">
        <v>2977</v>
      </c>
    </row>
    <row r="1153" spans="1:6" x14ac:dyDescent="0.15">
      <c r="A1153" s="1" t="s">
        <v>4609</v>
      </c>
      <c r="B1153" s="1" t="s">
        <v>779</v>
      </c>
      <c r="C1153" s="1" t="s">
        <v>2972</v>
      </c>
      <c r="D1153" s="1" t="s">
        <v>2978</v>
      </c>
      <c r="E1153" s="1" t="s">
        <v>2976</v>
      </c>
      <c r="F1153" s="1" t="s">
        <v>2977</v>
      </c>
    </row>
    <row r="1154" spans="1:6" x14ac:dyDescent="0.15">
      <c r="A1154" s="1" t="s">
        <v>1428</v>
      </c>
      <c r="B1154" s="1" t="s">
        <v>2493</v>
      </c>
      <c r="C1154" s="1" t="s">
        <v>2972</v>
      </c>
      <c r="D1154" s="1" t="s">
        <v>2978</v>
      </c>
      <c r="E1154" s="1" t="s">
        <v>2976</v>
      </c>
      <c r="F1154" s="1" t="s">
        <v>2977</v>
      </c>
    </row>
    <row r="1155" spans="1:6" x14ac:dyDescent="0.15">
      <c r="A1155" s="1" t="s">
        <v>7330</v>
      </c>
      <c r="B1155" s="1" t="s">
        <v>7331</v>
      </c>
      <c r="C1155" s="1" t="s">
        <v>2972</v>
      </c>
      <c r="D1155" s="1" t="s">
        <v>2978</v>
      </c>
      <c r="E1155" s="1" t="s">
        <v>2976</v>
      </c>
      <c r="F1155" s="1" t="s">
        <v>2977</v>
      </c>
    </row>
    <row r="1156" spans="1:6" x14ac:dyDescent="0.15">
      <c r="A1156" s="1" t="s">
        <v>1429</v>
      </c>
      <c r="B1156" s="1" t="s">
        <v>2494</v>
      </c>
      <c r="C1156" s="1" t="s">
        <v>2972</v>
      </c>
      <c r="D1156" s="1" t="s">
        <v>2978</v>
      </c>
      <c r="E1156" s="1" t="s">
        <v>2976</v>
      </c>
      <c r="F1156" s="1" t="s">
        <v>2977</v>
      </c>
    </row>
    <row r="1157" spans="1:6" x14ac:dyDescent="0.15">
      <c r="A1157" s="1" t="s">
        <v>7332</v>
      </c>
      <c r="B1157" s="1" t="s">
        <v>7333</v>
      </c>
      <c r="C1157" s="1" t="s">
        <v>2972</v>
      </c>
      <c r="D1157" s="1" t="s">
        <v>2978</v>
      </c>
      <c r="E1157" s="1" t="s">
        <v>2976</v>
      </c>
      <c r="F1157" s="1" t="s">
        <v>2977</v>
      </c>
    </row>
    <row r="1158" spans="1:6" x14ac:dyDescent="0.15">
      <c r="A1158" s="1" t="s">
        <v>1430</v>
      </c>
      <c r="B1158" s="1" t="s">
        <v>2495</v>
      </c>
      <c r="C1158" s="1" t="s">
        <v>2972</v>
      </c>
      <c r="D1158" s="1" t="s">
        <v>2978</v>
      </c>
      <c r="E1158" s="1" t="s">
        <v>2976</v>
      </c>
      <c r="F1158" s="1" t="s">
        <v>2977</v>
      </c>
    </row>
    <row r="1159" spans="1:6" x14ac:dyDescent="0.15">
      <c r="A1159" s="1" t="s">
        <v>7334</v>
      </c>
      <c r="B1159" s="1" t="s">
        <v>7335</v>
      </c>
      <c r="C1159" s="1" t="s">
        <v>2972</v>
      </c>
      <c r="D1159" s="1" t="s">
        <v>2978</v>
      </c>
      <c r="E1159" s="1" t="s">
        <v>2976</v>
      </c>
      <c r="F1159" s="1" t="s">
        <v>2977</v>
      </c>
    </row>
    <row r="1160" spans="1:6" x14ac:dyDescent="0.15">
      <c r="A1160" s="1" t="s">
        <v>7336</v>
      </c>
      <c r="B1160" s="1" t="s">
        <v>7337</v>
      </c>
      <c r="C1160" s="1" t="s">
        <v>2972</v>
      </c>
      <c r="D1160" s="1" t="s">
        <v>2978</v>
      </c>
      <c r="E1160" s="1" t="s">
        <v>2976</v>
      </c>
      <c r="F1160" s="1" t="s">
        <v>2977</v>
      </c>
    </row>
    <row r="1161" spans="1:6" x14ac:dyDescent="0.15">
      <c r="A1161" s="1" t="s">
        <v>7338</v>
      </c>
      <c r="B1161" s="1" t="s">
        <v>7339</v>
      </c>
      <c r="C1161" s="1" t="s">
        <v>2972</v>
      </c>
      <c r="D1161" s="1" t="s">
        <v>2978</v>
      </c>
      <c r="E1161" s="1" t="s">
        <v>2976</v>
      </c>
      <c r="F1161" s="1" t="s">
        <v>2977</v>
      </c>
    </row>
    <row r="1162" spans="1:6" x14ac:dyDescent="0.15">
      <c r="A1162" s="1" t="s">
        <v>3192</v>
      </c>
      <c r="B1162" s="1" t="s">
        <v>3193</v>
      </c>
      <c r="C1162" s="1" t="s">
        <v>2972</v>
      </c>
      <c r="D1162" s="1" t="s">
        <v>2978</v>
      </c>
      <c r="E1162" s="1" t="s">
        <v>2976</v>
      </c>
      <c r="F1162" s="1" t="s">
        <v>2977</v>
      </c>
    </row>
    <row r="1163" spans="1:6" x14ac:dyDescent="0.15">
      <c r="A1163" s="1" t="s">
        <v>4610</v>
      </c>
      <c r="B1163" s="1" t="s">
        <v>4611</v>
      </c>
      <c r="C1163" s="1" t="s">
        <v>2972</v>
      </c>
      <c r="D1163" s="1" t="s">
        <v>2978</v>
      </c>
      <c r="E1163" s="1" t="s">
        <v>2976</v>
      </c>
      <c r="F1163" s="1" t="s">
        <v>2977</v>
      </c>
    </row>
    <row r="1164" spans="1:6" x14ac:dyDescent="0.15">
      <c r="A1164" s="1" t="s">
        <v>4612</v>
      </c>
      <c r="B1164" s="1" t="s">
        <v>3028</v>
      </c>
      <c r="C1164" s="1" t="s">
        <v>2972</v>
      </c>
      <c r="D1164" s="1" t="s">
        <v>2978</v>
      </c>
      <c r="E1164" s="1" t="s">
        <v>2976</v>
      </c>
      <c r="F1164" s="1" t="s">
        <v>2977</v>
      </c>
    </row>
    <row r="1165" spans="1:6" x14ac:dyDescent="0.15">
      <c r="A1165" s="1" t="s">
        <v>7340</v>
      </c>
      <c r="B1165" s="1" t="s">
        <v>7341</v>
      </c>
      <c r="C1165" s="1" t="s">
        <v>2972</v>
      </c>
      <c r="D1165" s="1" t="s">
        <v>2978</v>
      </c>
      <c r="E1165" s="1" t="s">
        <v>2976</v>
      </c>
      <c r="F1165" s="1" t="s">
        <v>2977</v>
      </c>
    </row>
    <row r="1166" spans="1:6" x14ac:dyDescent="0.15">
      <c r="A1166" s="1" t="s">
        <v>4613</v>
      </c>
      <c r="B1166" s="1" t="s">
        <v>3042</v>
      </c>
      <c r="C1166" s="1" t="s">
        <v>2972</v>
      </c>
      <c r="D1166" s="1" t="s">
        <v>2978</v>
      </c>
      <c r="E1166" s="1" t="s">
        <v>2976</v>
      </c>
      <c r="F1166" s="1" t="s">
        <v>2977</v>
      </c>
    </row>
    <row r="1167" spans="1:6" x14ac:dyDescent="0.15">
      <c r="A1167" s="1" t="s">
        <v>3195</v>
      </c>
      <c r="B1167" s="1" t="s">
        <v>3196</v>
      </c>
      <c r="C1167" s="1" t="s">
        <v>2972</v>
      </c>
      <c r="D1167" s="1" t="s">
        <v>2978</v>
      </c>
      <c r="E1167" s="1" t="s">
        <v>2976</v>
      </c>
      <c r="F1167" s="1" t="s">
        <v>2977</v>
      </c>
    </row>
    <row r="1168" spans="1:6" x14ac:dyDescent="0.15">
      <c r="A1168" s="1" t="s">
        <v>4614</v>
      </c>
      <c r="B1168" s="1" t="s">
        <v>4615</v>
      </c>
      <c r="C1168" s="1" t="s">
        <v>2972</v>
      </c>
      <c r="D1168" s="1" t="s">
        <v>2978</v>
      </c>
      <c r="E1168" s="1" t="s">
        <v>2976</v>
      </c>
      <c r="F1168" s="1" t="s">
        <v>2977</v>
      </c>
    </row>
    <row r="1169" spans="1:6" x14ac:dyDescent="0.15">
      <c r="A1169" s="1" t="s">
        <v>7342</v>
      </c>
      <c r="B1169" s="1" t="s">
        <v>7343</v>
      </c>
      <c r="C1169" s="1" t="s">
        <v>2972</v>
      </c>
      <c r="D1169" s="1" t="s">
        <v>2978</v>
      </c>
      <c r="E1169" s="1" t="s">
        <v>2976</v>
      </c>
      <c r="F1169" s="1" t="s">
        <v>2977</v>
      </c>
    </row>
    <row r="1170" spans="1:6" x14ac:dyDescent="0.15">
      <c r="A1170" s="1" t="s">
        <v>3199</v>
      </c>
      <c r="B1170" s="1" t="s">
        <v>3200</v>
      </c>
      <c r="C1170" s="1" t="s">
        <v>2972</v>
      </c>
      <c r="D1170" s="1" t="s">
        <v>2978</v>
      </c>
      <c r="E1170" s="1" t="s">
        <v>2976</v>
      </c>
      <c r="F1170" s="1" t="s">
        <v>2977</v>
      </c>
    </row>
    <row r="1171" spans="1:6" x14ac:dyDescent="0.15">
      <c r="A1171" s="1" t="s">
        <v>7344</v>
      </c>
      <c r="B1171" s="1" t="s">
        <v>7345</v>
      </c>
      <c r="C1171" s="1" t="s">
        <v>2972</v>
      </c>
      <c r="D1171" s="1" t="s">
        <v>2978</v>
      </c>
      <c r="E1171" s="1" t="s">
        <v>2976</v>
      </c>
      <c r="F1171" s="1" t="s">
        <v>2977</v>
      </c>
    </row>
    <row r="1172" spans="1:6" x14ac:dyDescent="0.15">
      <c r="A1172" s="1" t="s">
        <v>4616</v>
      </c>
      <c r="B1172" s="1" t="s">
        <v>4617</v>
      </c>
      <c r="C1172" s="1" t="s">
        <v>2972</v>
      </c>
      <c r="D1172" s="1" t="s">
        <v>2978</v>
      </c>
      <c r="E1172" s="1" t="s">
        <v>2976</v>
      </c>
      <c r="F1172" s="1" t="s">
        <v>2977</v>
      </c>
    </row>
    <row r="1173" spans="1:6" x14ac:dyDescent="0.15">
      <c r="A1173" s="1" t="s">
        <v>4618</v>
      </c>
      <c r="B1173" s="1" t="s">
        <v>4619</v>
      </c>
      <c r="C1173" s="1" t="s">
        <v>2972</v>
      </c>
      <c r="D1173" s="1" t="s">
        <v>2978</v>
      </c>
      <c r="E1173" s="1" t="s">
        <v>2976</v>
      </c>
      <c r="F1173" s="1" t="s">
        <v>2977</v>
      </c>
    </row>
    <row r="1174" spans="1:6" x14ac:dyDescent="0.15">
      <c r="A1174" s="1" t="s">
        <v>4620</v>
      </c>
      <c r="B1174" s="1" t="s">
        <v>4621</v>
      </c>
      <c r="C1174" s="1" t="s">
        <v>2972</v>
      </c>
      <c r="D1174" s="1" t="s">
        <v>2978</v>
      </c>
      <c r="E1174" s="1" t="s">
        <v>2976</v>
      </c>
      <c r="F1174" s="1" t="s">
        <v>2977</v>
      </c>
    </row>
    <row r="1175" spans="1:6" x14ac:dyDescent="0.15">
      <c r="A1175" s="1" t="s">
        <v>3201</v>
      </c>
      <c r="B1175" s="1" t="s">
        <v>3202</v>
      </c>
      <c r="C1175" s="1" t="s">
        <v>2972</v>
      </c>
      <c r="D1175" s="1" t="s">
        <v>2978</v>
      </c>
      <c r="E1175" s="1" t="s">
        <v>2976</v>
      </c>
      <c r="F1175" s="1" t="s">
        <v>2977</v>
      </c>
    </row>
    <row r="1176" spans="1:6" x14ac:dyDescent="0.15">
      <c r="A1176" s="1" t="s">
        <v>1433</v>
      </c>
      <c r="B1176" s="1" t="s">
        <v>2498</v>
      </c>
      <c r="C1176" s="1" t="s">
        <v>2972</v>
      </c>
      <c r="D1176" s="1" t="s">
        <v>2978</v>
      </c>
      <c r="E1176" s="1" t="s">
        <v>2976</v>
      </c>
      <c r="F1176" s="1" t="s">
        <v>2977</v>
      </c>
    </row>
    <row r="1177" spans="1:6" x14ac:dyDescent="0.15">
      <c r="A1177" s="1" t="s">
        <v>4622</v>
      </c>
      <c r="B1177" s="1" t="s">
        <v>4623</v>
      </c>
      <c r="C1177" s="1" t="s">
        <v>2972</v>
      </c>
      <c r="D1177" s="1" t="s">
        <v>2978</v>
      </c>
      <c r="E1177" s="1" t="s">
        <v>2976</v>
      </c>
      <c r="F1177" s="1" t="s">
        <v>2977</v>
      </c>
    </row>
    <row r="1178" spans="1:6" x14ac:dyDescent="0.15">
      <c r="A1178" s="1" t="s">
        <v>4624</v>
      </c>
      <c r="B1178" s="1" t="s">
        <v>4625</v>
      </c>
      <c r="C1178" s="1" t="s">
        <v>2972</v>
      </c>
      <c r="D1178" s="1" t="s">
        <v>2979</v>
      </c>
      <c r="E1178" s="1" t="s">
        <v>2976</v>
      </c>
      <c r="F1178" s="1" t="s">
        <v>2977</v>
      </c>
    </row>
    <row r="1179" spans="1:6" x14ac:dyDescent="0.15">
      <c r="A1179" s="1" t="s">
        <v>4626</v>
      </c>
      <c r="B1179" s="1" t="s">
        <v>4627</v>
      </c>
      <c r="C1179" s="1" t="s">
        <v>2972</v>
      </c>
      <c r="D1179" s="1" t="s">
        <v>2978</v>
      </c>
      <c r="E1179" s="1" t="s">
        <v>2976</v>
      </c>
      <c r="F1179" s="1" t="s">
        <v>2977</v>
      </c>
    </row>
    <row r="1180" spans="1:6" x14ac:dyDescent="0.15">
      <c r="A1180" s="1" t="s">
        <v>3203</v>
      </c>
      <c r="B1180" s="1" t="s">
        <v>3204</v>
      </c>
      <c r="C1180" s="1" t="s">
        <v>2972</v>
      </c>
      <c r="D1180" s="1" t="s">
        <v>2979</v>
      </c>
      <c r="E1180" s="1" t="s">
        <v>2976</v>
      </c>
      <c r="F1180" s="1" t="s">
        <v>2977</v>
      </c>
    </row>
    <row r="1181" spans="1:6" x14ac:dyDescent="0.15">
      <c r="A1181" s="1" t="s">
        <v>4628</v>
      </c>
      <c r="B1181" s="1" t="s">
        <v>4629</v>
      </c>
      <c r="C1181" s="1" t="s">
        <v>2972</v>
      </c>
      <c r="D1181" s="1" t="s">
        <v>2978</v>
      </c>
      <c r="E1181" s="1" t="s">
        <v>2976</v>
      </c>
      <c r="F1181" s="1" t="s">
        <v>2977</v>
      </c>
    </row>
    <row r="1182" spans="1:6" x14ac:dyDescent="0.15">
      <c r="A1182" s="1" t="s">
        <v>4630</v>
      </c>
      <c r="B1182" s="1" t="s">
        <v>4631</v>
      </c>
      <c r="C1182" s="1" t="s">
        <v>2972</v>
      </c>
      <c r="D1182" s="1" t="s">
        <v>2978</v>
      </c>
      <c r="E1182" s="1" t="s">
        <v>2976</v>
      </c>
      <c r="F1182" s="1" t="s">
        <v>2977</v>
      </c>
    </row>
    <row r="1183" spans="1:6" x14ac:dyDescent="0.15">
      <c r="A1183" s="1" t="s">
        <v>7346</v>
      </c>
      <c r="B1183" s="1" t="s">
        <v>7347</v>
      </c>
      <c r="C1183" s="1" t="s">
        <v>2972</v>
      </c>
      <c r="D1183" s="1" t="s">
        <v>2978</v>
      </c>
      <c r="E1183" s="1" t="s">
        <v>2976</v>
      </c>
      <c r="F1183" s="1" t="s">
        <v>2977</v>
      </c>
    </row>
    <row r="1184" spans="1:6" x14ac:dyDescent="0.15">
      <c r="A1184" s="1" t="s">
        <v>7348</v>
      </c>
      <c r="B1184" s="1" t="s">
        <v>7349</v>
      </c>
      <c r="C1184" s="1" t="s">
        <v>2972</v>
      </c>
      <c r="D1184" s="1" t="s">
        <v>2978</v>
      </c>
      <c r="E1184" s="1" t="s">
        <v>2976</v>
      </c>
      <c r="F1184" s="1" t="s">
        <v>2977</v>
      </c>
    </row>
    <row r="1185" spans="1:6" x14ac:dyDescent="0.15">
      <c r="A1185" s="1" t="s">
        <v>3205</v>
      </c>
      <c r="B1185" s="1" t="s">
        <v>3206</v>
      </c>
      <c r="C1185" s="1" t="s">
        <v>2972</v>
      </c>
      <c r="D1185" s="1" t="s">
        <v>2978</v>
      </c>
      <c r="E1185" s="1" t="s">
        <v>2976</v>
      </c>
      <c r="F1185" s="1" t="s">
        <v>2977</v>
      </c>
    </row>
    <row r="1186" spans="1:6" x14ac:dyDescent="0.15">
      <c r="A1186" s="1" t="s">
        <v>7350</v>
      </c>
      <c r="B1186" s="1" t="s">
        <v>7351</v>
      </c>
      <c r="C1186" s="1" t="s">
        <v>2972</v>
      </c>
      <c r="D1186" s="1" t="s">
        <v>2978</v>
      </c>
      <c r="E1186" s="1" t="s">
        <v>2976</v>
      </c>
      <c r="F1186" s="1" t="s">
        <v>2977</v>
      </c>
    </row>
    <row r="1187" spans="1:6" x14ac:dyDescent="0.15">
      <c r="A1187" s="1" t="s">
        <v>1435</v>
      </c>
      <c r="B1187" s="1" t="s">
        <v>2500</v>
      </c>
      <c r="C1187" s="1" t="s">
        <v>2972</v>
      </c>
      <c r="D1187" s="1" t="s">
        <v>2978</v>
      </c>
      <c r="E1187" s="1" t="s">
        <v>2976</v>
      </c>
      <c r="F1187" s="1" t="s">
        <v>2977</v>
      </c>
    </row>
    <row r="1188" spans="1:6" x14ac:dyDescent="0.15">
      <c r="A1188" s="1" t="s">
        <v>4632</v>
      </c>
      <c r="B1188" s="1" t="s">
        <v>676</v>
      </c>
      <c r="C1188" s="1" t="s">
        <v>2972</v>
      </c>
      <c r="D1188" s="1" t="s">
        <v>2978</v>
      </c>
      <c r="E1188" s="1" t="s">
        <v>2976</v>
      </c>
      <c r="F1188" s="1" t="s">
        <v>2977</v>
      </c>
    </row>
    <row r="1189" spans="1:6" x14ac:dyDescent="0.15">
      <c r="A1189" s="1" t="s">
        <v>1436</v>
      </c>
      <c r="B1189" s="1" t="s">
        <v>2501</v>
      </c>
      <c r="C1189" s="1" t="s">
        <v>2972</v>
      </c>
      <c r="D1189" s="1" t="s">
        <v>2978</v>
      </c>
      <c r="E1189" s="1" t="s">
        <v>2976</v>
      </c>
      <c r="F1189" s="1" t="s">
        <v>2977</v>
      </c>
    </row>
    <row r="1190" spans="1:6" x14ac:dyDescent="0.15">
      <c r="A1190" s="1" t="s">
        <v>1437</v>
      </c>
      <c r="B1190" s="1" t="s">
        <v>2502</v>
      </c>
      <c r="C1190" s="1" t="s">
        <v>2972</v>
      </c>
      <c r="D1190" s="1" t="s">
        <v>2978</v>
      </c>
      <c r="E1190" s="1" t="s">
        <v>2976</v>
      </c>
      <c r="F1190" s="1" t="s">
        <v>2977</v>
      </c>
    </row>
    <row r="1191" spans="1:6" x14ac:dyDescent="0.15">
      <c r="A1191" s="1" t="s">
        <v>7352</v>
      </c>
      <c r="B1191" s="1" t="s">
        <v>7353</v>
      </c>
      <c r="C1191" s="1" t="s">
        <v>2972</v>
      </c>
      <c r="D1191" s="1" t="s">
        <v>2978</v>
      </c>
      <c r="E1191" s="1" t="s">
        <v>2976</v>
      </c>
      <c r="F1191" s="1" t="s">
        <v>2977</v>
      </c>
    </row>
    <row r="1192" spans="1:6" x14ac:dyDescent="0.15">
      <c r="A1192" s="1" t="s">
        <v>7354</v>
      </c>
      <c r="B1192" s="1" t="s">
        <v>7355</v>
      </c>
      <c r="C1192" s="1" t="s">
        <v>2972</v>
      </c>
      <c r="D1192" s="1" t="s">
        <v>2978</v>
      </c>
      <c r="E1192" s="1" t="s">
        <v>2976</v>
      </c>
      <c r="F1192" s="1" t="s">
        <v>2977</v>
      </c>
    </row>
    <row r="1193" spans="1:6" x14ac:dyDescent="0.15">
      <c r="A1193" s="1" t="s">
        <v>3207</v>
      </c>
      <c r="B1193" s="1" t="s">
        <v>3208</v>
      </c>
      <c r="C1193" s="1" t="s">
        <v>2972</v>
      </c>
      <c r="D1193" s="1" t="s">
        <v>2978</v>
      </c>
      <c r="E1193" s="1" t="s">
        <v>2976</v>
      </c>
      <c r="F1193" s="1" t="s">
        <v>2977</v>
      </c>
    </row>
    <row r="1194" spans="1:6" x14ac:dyDescent="0.15">
      <c r="A1194" s="1" t="s">
        <v>3209</v>
      </c>
      <c r="B1194" s="1" t="s">
        <v>3210</v>
      </c>
      <c r="C1194" s="1" t="s">
        <v>2972</v>
      </c>
      <c r="D1194" s="1" t="s">
        <v>2978</v>
      </c>
      <c r="E1194" s="1" t="s">
        <v>2976</v>
      </c>
      <c r="F1194" s="1" t="s">
        <v>2977</v>
      </c>
    </row>
    <row r="1195" spans="1:6" x14ac:dyDescent="0.15">
      <c r="A1195" s="1" t="s">
        <v>7356</v>
      </c>
      <c r="B1195" s="1" t="s">
        <v>7357</v>
      </c>
      <c r="C1195" s="1" t="s">
        <v>2972</v>
      </c>
      <c r="D1195" s="1" t="s">
        <v>2979</v>
      </c>
      <c r="E1195" s="1" t="s">
        <v>2976</v>
      </c>
      <c r="F1195" s="1" t="s">
        <v>2977</v>
      </c>
    </row>
    <row r="1196" spans="1:6" x14ac:dyDescent="0.15">
      <c r="A1196" s="1" t="s">
        <v>4635</v>
      </c>
      <c r="B1196" s="1" t="s">
        <v>3211</v>
      </c>
      <c r="C1196" s="1" t="s">
        <v>2972</v>
      </c>
      <c r="D1196" s="1" t="s">
        <v>2978</v>
      </c>
      <c r="E1196" s="1" t="s">
        <v>2976</v>
      </c>
      <c r="F1196" s="1" t="s">
        <v>2977</v>
      </c>
    </row>
    <row r="1197" spans="1:6" x14ac:dyDescent="0.15">
      <c r="A1197" s="1" t="s">
        <v>1438</v>
      </c>
      <c r="B1197" s="1" t="s">
        <v>2503</v>
      </c>
      <c r="C1197" s="1" t="s">
        <v>2972</v>
      </c>
      <c r="D1197" s="1" t="s">
        <v>2978</v>
      </c>
      <c r="E1197" s="1" t="s">
        <v>2976</v>
      </c>
      <c r="F1197" s="1" t="s">
        <v>2977</v>
      </c>
    </row>
    <row r="1198" spans="1:6" x14ac:dyDescent="0.15">
      <c r="A1198" s="1" t="s">
        <v>3212</v>
      </c>
      <c r="B1198" s="1" t="s">
        <v>3213</v>
      </c>
      <c r="C1198" s="1" t="s">
        <v>2972</v>
      </c>
      <c r="D1198" s="1" t="s">
        <v>2978</v>
      </c>
      <c r="E1198" s="1" t="s">
        <v>2976</v>
      </c>
      <c r="F1198" s="1" t="s">
        <v>2977</v>
      </c>
    </row>
    <row r="1199" spans="1:6" x14ac:dyDescent="0.15">
      <c r="A1199" s="1" t="s">
        <v>4636</v>
      </c>
      <c r="B1199" s="1" t="s">
        <v>4637</v>
      </c>
      <c r="C1199" s="1" t="s">
        <v>2972</v>
      </c>
      <c r="D1199" s="1" t="s">
        <v>2978</v>
      </c>
      <c r="E1199" s="1" t="s">
        <v>2976</v>
      </c>
      <c r="F1199" s="1" t="s">
        <v>2977</v>
      </c>
    </row>
    <row r="1200" spans="1:6" x14ac:dyDescent="0.15">
      <c r="A1200" s="1" t="s">
        <v>4638</v>
      </c>
      <c r="B1200" s="1" t="s">
        <v>3027</v>
      </c>
      <c r="C1200" s="1" t="s">
        <v>2972</v>
      </c>
      <c r="D1200" s="1" t="s">
        <v>2978</v>
      </c>
      <c r="E1200" s="1" t="s">
        <v>2976</v>
      </c>
      <c r="F1200" s="1" t="s">
        <v>2977</v>
      </c>
    </row>
    <row r="1201" spans="1:6" x14ac:dyDescent="0.15">
      <c r="A1201" s="1" t="s">
        <v>4639</v>
      </c>
      <c r="B1201" s="1" t="s">
        <v>4640</v>
      </c>
      <c r="C1201" s="1" t="s">
        <v>2972</v>
      </c>
      <c r="D1201" s="1" t="s">
        <v>2978</v>
      </c>
      <c r="E1201" s="1" t="s">
        <v>2976</v>
      </c>
      <c r="F1201" s="1" t="s">
        <v>2977</v>
      </c>
    </row>
    <row r="1202" spans="1:6" x14ac:dyDescent="0.15">
      <c r="A1202" s="1" t="s">
        <v>3194</v>
      </c>
      <c r="B1202" s="1" t="s">
        <v>4641</v>
      </c>
      <c r="C1202" s="1" t="s">
        <v>2972</v>
      </c>
      <c r="D1202" s="1" t="s">
        <v>2978</v>
      </c>
      <c r="E1202" s="1" t="s">
        <v>2976</v>
      </c>
      <c r="F1202" s="1" t="s">
        <v>2977</v>
      </c>
    </row>
    <row r="1203" spans="1:6" x14ac:dyDescent="0.15">
      <c r="A1203" s="1" t="s">
        <v>1439</v>
      </c>
      <c r="B1203" s="1" t="s">
        <v>2504</v>
      </c>
      <c r="C1203" s="1" t="s">
        <v>2972</v>
      </c>
      <c r="D1203" s="1" t="s">
        <v>2978</v>
      </c>
      <c r="E1203" s="1" t="s">
        <v>2976</v>
      </c>
      <c r="F1203" s="1" t="s">
        <v>2977</v>
      </c>
    </row>
    <row r="1204" spans="1:6" x14ac:dyDescent="0.15">
      <c r="A1204" s="1" t="s">
        <v>4642</v>
      </c>
      <c r="B1204" s="1" t="s">
        <v>4643</v>
      </c>
      <c r="C1204" s="1" t="s">
        <v>2972</v>
      </c>
      <c r="D1204" s="1" t="s">
        <v>2978</v>
      </c>
      <c r="E1204" s="1" t="s">
        <v>2976</v>
      </c>
      <c r="F1204" s="1" t="s">
        <v>2977</v>
      </c>
    </row>
    <row r="1205" spans="1:6" x14ac:dyDescent="0.15">
      <c r="A1205" s="1" t="s">
        <v>4644</v>
      </c>
      <c r="B1205" s="1" t="s">
        <v>4645</v>
      </c>
      <c r="C1205" s="1" t="s">
        <v>2972</v>
      </c>
      <c r="D1205" s="1" t="s">
        <v>2978</v>
      </c>
      <c r="E1205" s="1" t="s">
        <v>2976</v>
      </c>
      <c r="F1205" s="1" t="s">
        <v>2977</v>
      </c>
    </row>
    <row r="1206" spans="1:6" x14ac:dyDescent="0.15">
      <c r="A1206" s="1" t="s">
        <v>7358</v>
      </c>
      <c r="B1206" s="1" t="s">
        <v>7359</v>
      </c>
      <c r="C1206" s="1" t="s">
        <v>2972</v>
      </c>
      <c r="D1206" s="1" t="s">
        <v>2978</v>
      </c>
      <c r="E1206" s="1" t="s">
        <v>2976</v>
      </c>
      <c r="F1206" s="1" t="s">
        <v>2977</v>
      </c>
    </row>
    <row r="1207" spans="1:6" x14ac:dyDescent="0.15">
      <c r="A1207" s="1" t="s">
        <v>7360</v>
      </c>
      <c r="B1207" s="1" t="s">
        <v>7361</v>
      </c>
      <c r="C1207" s="1" t="s">
        <v>2972</v>
      </c>
      <c r="D1207" s="1" t="s">
        <v>2978</v>
      </c>
      <c r="E1207" s="1" t="s">
        <v>2976</v>
      </c>
      <c r="F1207" s="1" t="s">
        <v>2977</v>
      </c>
    </row>
    <row r="1208" spans="1:6" x14ac:dyDescent="0.15">
      <c r="A1208" s="1" t="s">
        <v>1440</v>
      </c>
      <c r="B1208" s="1" t="s">
        <v>2505</v>
      </c>
      <c r="C1208" s="1" t="s">
        <v>2972</v>
      </c>
      <c r="D1208" s="1" t="s">
        <v>2978</v>
      </c>
      <c r="E1208" s="1" t="s">
        <v>2976</v>
      </c>
      <c r="F1208" s="1" t="s">
        <v>2977</v>
      </c>
    </row>
    <row r="1209" spans="1:6" x14ac:dyDescent="0.15">
      <c r="A1209" s="1" t="s">
        <v>1442</v>
      </c>
      <c r="B1209" s="1" t="s">
        <v>2507</v>
      </c>
      <c r="C1209" s="1" t="s">
        <v>2972</v>
      </c>
      <c r="D1209" s="1" t="s">
        <v>2978</v>
      </c>
      <c r="E1209" s="1" t="s">
        <v>2976</v>
      </c>
      <c r="F1209" s="1" t="s">
        <v>2977</v>
      </c>
    </row>
    <row r="1210" spans="1:6" x14ac:dyDescent="0.15">
      <c r="A1210" s="1" t="s">
        <v>1443</v>
      </c>
      <c r="B1210" s="1" t="s">
        <v>2508</v>
      </c>
      <c r="C1210" s="1" t="s">
        <v>2972</v>
      </c>
      <c r="D1210" s="1" t="s">
        <v>2978</v>
      </c>
      <c r="E1210" s="1" t="s">
        <v>2976</v>
      </c>
      <c r="F1210" s="1" t="s">
        <v>2977</v>
      </c>
    </row>
    <row r="1211" spans="1:6" x14ac:dyDescent="0.15">
      <c r="A1211" s="1" t="s">
        <v>4646</v>
      </c>
      <c r="B1211" s="1" t="s">
        <v>4647</v>
      </c>
      <c r="C1211" s="1" t="s">
        <v>2972</v>
      </c>
      <c r="D1211" s="1" t="s">
        <v>2978</v>
      </c>
      <c r="E1211" s="1" t="s">
        <v>2976</v>
      </c>
      <c r="F1211" s="1" t="s">
        <v>2977</v>
      </c>
    </row>
    <row r="1212" spans="1:6" x14ac:dyDescent="0.15">
      <c r="A1212" s="1" t="s">
        <v>7362</v>
      </c>
      <c r="B1212" s="1" t="s">
        <v>7363</v>
      </c>
      <c r="C1212" s="1" t="s">
        <v>2972</v>
      </c>
      <c r="D1212" s="1" t="s">
        <v>2978</v>
      </c>
      <c r="E1212" s="1" t="s">
        <v>2976</v>
      </c>
      <c r="F1212" s="1" t="s">
        <v>2977</v>
      </c>
    </row>
    <row r="1213" spans="1:6" x14ac:dyDescent="0.15">
      <c r="A1213" s="1" t="s">
        <v>7364</v>
      </c>
      <c r="B1213" s="1" t="s">
        <v>7365</v>
      </c>
      <c r="C1213" s="1" t="s">
        <v>2972</v>
      </c>
      <c r="D1213" s="1" t="s">
        <v>2978</v>
      </c>
      <c r="E1213" s="1" t="s">
        <v>2976</v>
      </c>
      <c r="F1213" s="1" t="s">
        <v>2977</v>
      </c>
    </row>
    <row r="1214" spans="1:6" x14ac:dyDescent="0.15">
      <c r="A1214" s="1" t="s">
        <v>7366</v>
      </c>
      <c r="B1214" s="1" t="s">
        <v>7367</v>
      </c>
      <c r="C1214" s="1" t="s">
        <v>2972</v>
      </c>
      <c r="D1214" s="1" t="s">
        <v>2979</v>
      </c>
      <c r="E1214" s="1" t="s">
        <v>2976</v>
      </c>
      <c r="F1214" s="1" t="s">
        <v>2977</v>
      </c>
    </row>
    <row r="1215" spans="1:6" x14ac:dyDescent="0.15">
      <c r="A1215" s="1" t="s">
        <v>7368</v>
      </c>
      <c r="B1215" s="1" t="s">
        <v>7369</v>
      </c>
      <c r="C1215" s="1" t="s">
        <v>2972</v>
      </c>
      <c r="D1215" s="1" t="s">
        <v>2978</v>
      </c>
      <c r="E1215" s="1" t="s">
        <v>2976</v>
      </c>
      <c r="F1215" s="1" t="s">
        <v>2977</v>
      </c>
    </row>
    <row r="1216" spans="1:6" x14ac:dyDescent="0.15">
      <c r="A1216" s="1" t="s">
        <v>4648</v>
      </c>
      <c r="B1216" s="1" t="s">
        <v>4649</v>
      </c>
      <c r="C1216" s="1" t="s">
        <v>2972</v>
      </c>
      <c r="D1216" s="1" t="s">
        <v>2978</v>
      </c>
      <c r="E1216" s="1" t="s">
        <v>2976</v>
      </c>
      <c r="F1216" s="1" t="s">
        <v>2977</v>
      </c>
    </row>
    <row r="1217" spans="1:6" x14ac:dyDescent="0.15">
      <c r="A1217" s="1" t="s">
        <v>1444</v>
      </c>
      <c r="B1217" s="1" t="s">
        <v>2509</v>
      </c>
      <c r="C1217" s="1" t="s">
        <v>2972</v>
      </c>
      <c r="D1217" s="1" t="s">
        <v>2978</v>
      </c>
      <c r="E1217" s="1" t="s">
        <v>2976</v>
      </c>
      <c r="F1217" s="1" t="s">
        <v>2977</v>
      </c>
    </row>
    <row r="1218" spans="1:6" x14ac:dyDescent="0.15">
      <c r="A1218" s="1" t="s">
        <v>4650</v>
      </c>
      <c r="B1218" s="1" t="s">
        <v>4651</v>
      </c>
      <c r="C1218" s="1" t="s">
        <v>2972</v>
      </c>
      <c r="D1218" s="1" t="s">
        <v>2978</v>
      </c>
      <c r="E1218" s="1" t="s">
        <v>2976</v>
      </c>
      <c r="F1218" s="1" t="s">
        <v>2977</v>
      </c>
    </row>
    <row r="1219" spans="1:6" x14ac:dyDescent="0.15">
      <c r="A1219" s="1" t="s">
        <v>7370</v>
      </c>
      <c r="B1219" s="1" t="s">
        <v>7371</v>
      </c>
      <c r="C1219" s="1" t="s">
        <v>2972</v>
      </c>
      <c r="D1219" s="1" t="s">
        <v>2978</v>
      </c>
      <c r="E1219" s="1" t="s">
        <v>2976</v>
      </c>
      <c r="F1219" s="1" t="s">
        <v>2977</v>
      </c>
    </row>
    <row r="1220" spans="1:6" x14ac:dyDescent="0.15">
      <c r="A1220" s="1" t="s">
        <v>4652</v>
      </c>
      <c r="B1220" s="1" t="s">
        <v>4653</v>
      </c>
      <c r="C1220" s="1" t="s">
        <v>2972</v>
      </c>
      <c r="D1220" s="1" t="s">
        <v>2978</v>
      </c>
      <c r="E1220" s="1" t="s">
        <v>2976</v>
      </c>
      <c r="F1220" s="1" t="s">
        <v>2977</v>
      </c>
    </row>
    <row r="1221" spans="1:6" x14ac:dyDescent="0.15">
      <c r="A1221" s="1" t="s">
        <v>4654</v>
      </c>
      <c r="B1221" s="1" t="s">
        <v>4655</v>
      </c>
      <c r="C1221" s="1" t="s">
        <v>2972</v>
      </c>
      <c r="D1221" s="1" t="s">
        <v>2978</v>
      </c>
      <c r="E1221" s="1" t="s">
        <v>2976</v>
      </c>
      <c r="F1221" s="1" t="s">
        <v>2977</v>
      </c>
    </row>
    <row r="1222" spans="1:6" x14ac:dyDescent="0.15">
      <c r="A1222" s="1" t="s">
        <v>7372</v>
      </c>
      <c r="B1222" s="1" t="s">
        <v>7373</v>
      </c>
      <c r="C1222" s="1" t="s">
        <v>2972</v>
      </c>
      <c r="D1222" s="1" t="s">
        <v>2978</v>
      </c>
      <c r="E1222" s="1" t="s">
        <v>2976</v>
      </c>
      <c r="F1222" s="1" t="s">
        <v>2977</v>
      </c>
    </row>
    <row r="1223" spans="1:6" x14ac:dyDescent="0.15">
      <c r="A1223" s="1" t="s">
        <v>1445</v>
      </c>
      <c r="B1223" s="1" t="s">
        <v>2510</v>
      </c>
      <c r="C1223" s="1" t="s">
        <v>2972</v>
      </c>
      <c r="D1223" s="1" t="s">
        <v>2978</v>
      </c>
      <c r="E1223" s="1" t="s">
        <v>2976</v>
      </c>
      <c r="F1223" s="1" t="s">
        <v>2977</v>
      </c>
    </row>
    <row r="1224" spans="1:6" x14ac:dyDescent="0.15">
      <c r="A1224" s="1" t="s">
        <v>7374</v>
      </c>
      <c r="B1224" s="1" t="s">
        <v>7375</v>
      </c>
      <c r="C1224" s="1" t="s">
        <v>2972</v>
      </c>
      <c r="D1224" s="1" t="s">
        <v>2978</v>
      </c>
      <c r="E1224" s="1" t="s">
        <v>2976</v>
      </c>
      <c r="F1224" s="1" t="s">
        <v>2977</v>
      </c>
    </row>
    <row r="1225" spans="1:6" x14ac:dyDescent="0.15">
      <c r="A1225" s="1" t="s">
        <v>1446</v>
      </c>
      <c r="B1225" s="1" t="s">
        <v>2511</v>
      </c>
      <c r="C1225" s="1" t="s">
        <v>2972</v>
      </c>
      <c r="D1225" s="1" t="s">
        <v>2978</v>
      </c>
      <c r="E1225" s="1" t="s">
        <v>2976</v>
      </c>
      <c r="F1225" s="1" t="s">
        <v>2977</v>
      </c>
    </row>
    <row r="1226" spans="1:6" x14ac:dyDescent="0.15">
      <c r="A1226" s="1" t="s">
        <v>4656</v>
      </c>
      <c r="B1226" s="1" t="s">
        <v>4657</v>
      </c>
      <c r="C1226" s="1" t="s">
        <v>2972</v>
      </c>
      <c r="D1226" s="1" t="s">
        <v>2978</v>
      </c>
      <c r="E1226" s="1" t="s">
        <v>2976</v>
      </c>
      <c r="F1226" s="1" t="s">
        <v>2977</v>
      </c>
    </row>
    <row r="1227" spans="1:6" x14ac:dyDescent="0.15">
      <c r="A1227" s="1" t="s">
        <v>4658</v>
      </c>
      <c r="B1227" s="1" t="s">
        <v>4659</v>
      </c>
      <c r="C1227" s="1" t="s">
        <v>2972</v>
      </c>
      <c r="D1227" s="1" t="s">
        <v>2978</v>
      </c>
      <c r="E1227" s="1" t="s">
        <v>2976</v>
      </c>
      <c r="F1227" s="1" t="s">
        <v>2977</v>
      </c>
    </row>
    <row r="1228" spans="1:6" x14ac:dyDescent="0.15">
      <c r="A1228" s="1" t="s">
        <v>4660</v>
      </c>
      <c r="B1228" s="1" t="s">
        <v>698</v>
      </c>
      <c r="C1228" s="1" t="s">
        <v>2972</v>
      </c>
      <c r="D1228" s="1" t="s">
        <v>2978</v>
      </c>
      <c r="E1228" s="1" t="s">
        <v>2976</v>
      </c>
      <c r="F1228" s="1" t="s">
        <v>2977</v>
      </c>
    </row>
    <row r="1229" spans="1:6" x14ac:dyDescent="0.15">
      <c r="A1229" s="1" t="s">
        <v>1447</v>
      </c>
      <c r="B1229" s="1" t="s">
        <v>2512</v>
      </c>
      <c r="C1229" s="1" t="s">
        <v>2972</v>
      </c>
      <c r="D1229" s="1" t="s">
        <v>2978</v>
      </c>
      <c r="E1229" s="1" t="s">
        <v>2976</v>
      </c>
      <c r="F1229" s="1" t="s">
        <v>2977</v>
      </c>
    </row>
    <row r="1230" spans="1:6" x14ac:dyDescent="0.15">
      <c r="A1230" s="1" t="s">
        <v>4661</v>
      </c>
      <c r="B1230" s="1" t="s">
        <v>4662</v>
      </c>
      <c r="C1230" s="1" t="s">
        <v>2972</v>
      </c>
      <c r="D1230" s="1" t="s">
        <v>2978</v>
      </c>
      <c r="E1230" s="1" t="s">
        <v>2976</v>
      </c>
      <c r="F1230" s="1" t="s">
        <v>2977</v>
      </c>
    </row>
    <row r="1231" spans="1:6" x14ac:dyDescent="0.15">
      <c r="A1231" s="1" t="s">
        <v>7376</v>
      </c>
      <c r="B1231" s="1" t="s">
        <v>7377</v>
      </c>
      <c r="C1231" s="1" t="s">
        <v>2972</v>
      </c>
      <c r="D1231" s="1" t="s">
        <v>2978</v>
      </c>
      <c r="E1231" s="1" t="s">
        <v>2976</v>
      </c>
      <c r="F1231" s="1" t="s">
        <v>2977</v>
      </c>
    </row>
    <row r="1232" spans="1:6" x14ac:dyDescent="0.15">
      <c r="A1232" s="1" t="s">
        <v>7378</v>
      </c>
      <c r="B1232" s="1" t="s">
        <v>7379</v>
      </c>
      <c r="C1232" s="1" t="s">
        <v>2972</v>
      </c>
      <c r="D1232" s="1" t="s">
        <v>2978</v>
      </c>
      <c r="E1232" s="1" t="s">
        <v>2976</v>
      </c>
      <c r="F1232" s="1" t="s">
        <v>2977</v>
      </c>
    </row>
    <row r="1233" spans="1:6" x14ac:dyDescent="0.15">
      <c r="A1233" s="1" t="s">
        <v>4663</v>
      </c>
      <c r="B1233" s="1" t="s">
        <v>4664</v>
      </c>
      <c r="C1233" s="1" t="s">
        <v>2972</v>
      </c>
      <c r="D1233" s="1" t="s">
        <v>2978</v>
      </c>
      <c r="E1233" s="1" t="s">
        <v>2976</v>
      </c>
      <c r="F1233" s="1" t="s">
        <v>2977</v>
      </c>
    </row>
    <row r="1234" spans="1:6" x14ac:dyDescent="0.15">
      <c r="A1234" s="1" t="s">
        <v>4665</v>
      </c>
      <c r="B1234" s="1" t="s">
        <v>4666</v>
      </c>
      <c r="C1234" s="1" t="s">
        <v>2972</v>
      </c>
      <c r="D1234" s="1" t="s">
        <v>2978</v>
      </c>
      <c r="E1234" s="1" t="s">
        <v>2976</v>
      </c>
      <c r="F1234" s="1" t="s">
        <v>2977</v>
      </c>
    </row>
    <row r="1235" spans="1:6" x14ac:dyDescent="0.15">
      <c r="A1235" s="1" t="s">
        <v>1448</v>
      </c>
      <c r="B1235" s="1" t="s">
        <v>2513</v>
      </c>
      <c r="C1235" s="1" t="s">
        <v>2972</v>
      </c>
      <c r="D1235" s="1" t="s">
        <v>2978</v>
      </c>
      <c r="E1235" s="1" t="s">
        <v>2976</v>
      </c>
      <c r="F1235" s="1" t="s">
        <v>2977</v>
      </c>
    </row>
    <row r="1236" spans="1:6" x14ac:dyDescent="0.15">
      <c r="A1236" s="1" t="s">
        <v>7380</v>
      </c>
      <c r="B1236" s="1" t="s">
        <v>7381</v>
      </c>
      <c r="C1236" s="1" t="s">
        <v>2972</v>
      </c>
      <c r="D1236" s="1" t="s">
        <v>2978</v>
      </c>
      <c r="E1236" s="1" t="s">
        <v>2976</v>
      </c>
      <c r="F1236" s="1" t="s">
        <v>2977</v>
      </c>
    </row>
    <row r="1237" spans="1:6" x14ac:dyDescent="0.15">
      <c r="A1237" s="1" t="s">
        <v>7382</v>
      </c>
      <c r="B1237" s="1" t="s">
        <v>7383</v>
      </c>
      <c r="C1237" s="1" t="s">
        <v>2972</v>
      </c>
      <c r="D1237" s="1" t="s">
        <v>2978</v>
      </c>
      <c r="E1237" s="1" t="s">
        <v>2976</v>
      </c>
      <c r="F1237" s="1" t="s">
        <v>2977</v>
      </c>
    </row>
    <row r="1238" spans="1:6" x14ac:dyDescent="0.15">
      <c r="A1238" s="1" t="s">
        <v>4667</v>
      </c>
      <c r="B1238" s="1" t="s">
        <v>4668</v>
      </c>
      <c r="C1238" s="1" t="s">
        <v>2972</v>
      </c>
      <c r="D1238" s="1" t="s">
        <v>2978</v>
      </c>
      <c r="E1238" s="1" t="s">
        <v>2976</v>
      </c>
      <c r="F1238" s="1" t="s">
        <v>2977</v>
      </c>
    </row>
    <row r="1239" spans="1:6" x14ac:dyDescent="0.15">
      <c r="A1239" s="1" t="s">
        <v>3216</v>
      </c>
      <c r="B1239" s="1" t="s">
        <v>3217</v>
      </c>
      <c r="C1239" s="1" t="s">
        <v>2972</v>
      </c>
      <c r="D1239" s="1" t="s">
        <v>2978</v>
      </c>
      <c r="E1239" s="1" t="s">
        <v>2976</v>
      </c>
      <c r="F1239" s="1" t="s">
        <v>2977</v>
      </c>
    </row>
    <row r="1240" spans="1:6" x14ac:dyDescent="0.15">
      <c r="A1240" s="1" t="s">
        <v>7384</v>
      </c>
      <c r="B1240" s="1" t="s">
        <v>7385</v>
      </c>
      <c r="C1240" s="1" t="s">
        <v>2972</v>
      </c>
      <c r="D1240" s="1" t="s">
        <v>2978</v>
      </c>
      <c r="E1240" s="1" t="s">
        <v>2976</v>
      </c>
      <c r="F1240" s="1" t="s">
        <v>2977</v>
      </c>
    </row>
    <row r="1241" spans="1:6" x14ac:dyDescent="0.15">
      <c r="A1241" s="1" t="s">
        <v>3218</v>
      </c>
      <c r="B1241" s="1" t="s">
        <v>3219</v>
      </c>
      <c r="C1241" s="1" t="s">
        <v>2972</v>
      </c>
      <c r="D1241" s="1" t="s">
        <v>2978</v>
      </c>
      <c r="E1241" s="1" t="s">
        <v>2976</v>
      </c>
      <c r="F1241" s="1" t="s">
        <v>2977</v>
      </c>
    </row>
    <row r="1242" spans="1:6" x14ac:dyDescent="0.15">
      <c r="A1242" s="1" t="s">
        <v>3222</v>
      </c>
      <c r="B1242" s="1" t="s">
        <v>3223</v>
      </c>
      <c r="C1242" s="1" t="s">
        <v>2972</v>
      </c>
      <c r="D1242" s="1" t="s">
        <v>2978</v>
      </c>
      <c r="E1242" s="1" t="s">
        <v>2976</v>
      </c>
      <c r="F1242" s="1" t="s">
        <v>2977</v>
      </c>
    </row>
    <row r="1243" spans="1:6" x14ac:dyDescent="0.15">
      <c r="A1243" s="1" t="s">
        <v>4669</v>
      </c>
      <c r="B1243" s="1" t="s">
        <v>729</v>
      </c>
      <c r="C1243" s="1" t="s">
        <v>2972</v>
      </c>
      <c r="D1243" s="1" t="s">
        <v>2978</v>
      </c>
      <c r="E1243" s="1" t="s">
        <v>2976</v>
      </c>
      <c r="F1243" s="1" t="s">
        <v>2977</v>
      </c>
    </row>
    <row r="1244" spans="1:6" x14ac:dyDescent="0.15">
      <c r="A1244" s="1" t="s">
        <v>1449</v>
      </c>
      <c r="B1244" s="1" t="s">
        <v>2514</v>
      </c>
      <c r="C1244" s="1" t="s">
        <v>2972</v>
      </c>
      <c r="D1244" s="1" t="s">
        <v>2978</v>
      </c>
      <c r="E1244" s="1" t="s">
        <v>2976</v>
      </c>
      <c r="F1244" s="1" t="s">
        <v>2977</v>
      </c>
    </row>
    <row r="1245" spans="1:6" x14ac:dyDescent="0.15">
      <c r="A1245" s="1" t="s">
        <v>4670</v>
      </c>
      <c r="B1245" s="1" t="s">
        <v>4671</v>
      </c>
      <c r="C1245" s="1" t="s">
        <v>2972</v>
      </c>
      <c r="D1245" s="1" t="s">
        <v>2978</v>
      </c>
      <c r="E1245" s="1" t="s">
        <v>2976</v>
      </c>
      <c r="F1245" s="1" t="s">
        <v>2977</v>
      </c>
    </row>
    <row r="1246" spans="1:6" x14ac:dyDescent="0.15">
      <c r="A1246" s="1" t="s">
        <v>7386</v>
      </c>
      <c r="B1246" s="1" t="s">
        <v>7387</v>
      </c>
      <c r="C1246" s="1" t="s">
        <v>2972</v>
      </c>
      <c r="D1246" s="1" t="s">
        <v>2978</v>
      </c>
      <c r="E1246" s="1" t="s">
        <v>2976</v>
      </c>
      <c r="F1246" s="1" t="s">
        <v>2977</v>
      </c>
    </row>
    <row r="1247" spans="1:6" x14ac:dyDescent="0.15">
      <c r="A1247" s="1" t="s">
        <v>1450</v>
      </c>
      <c r="B1247" s="1" t="s">
        <v>2515</v>
      </c>
      <c r="C1247" s="1" t="s">
        <v>2972</v>
      </c>
      <c r="D1247" s="1" t="s">
        <v>2978</v>
      </c>
      <c r="E1247" s="1" t="s">
        <v>2976</v>
      </c>
      <c r="F1247" s="1" t="s">
        <v>2977</v>
      </c>
    </row>
    <row r="1248" spans="1:6" x14ac:dyDescent="0.15">
      <c r="A1248" s="1" t="s">
        <v>1451</v>
      </c>
      <c r="B1248" s="1" t="s">
        <v>2516</v>
      </c>
      <c r="C1248" s="1" t="s">
        <v>2972</v>
      </c>
      <c r="D1248" s="1" t="s">
        <v>2978</v>
      </c>
      <c r="E1248" s="1" t="s">
        <v>2976</v>
      </c>
      <c r="F1248" s="1" t="s">
        <v>2977</v>
      </c>
    </row>
    <row r="1249" spans="1:6" x14ac:dyDescent="0.15">
      <c r="A1249" s="1" t="s">
        <v>4672</v>
      </c>
      <c r="B1249" s="1" t="s">
        <v>4673</v>
      </c>
      <c r="C1249" s="1" t="s">
        <v>2972</v>
      </c>
      <c r="D1249" s="1" t="s">
        <v>2978</v>
      </c>
      <c r="E1249" s="1" t="s">
        <v>2976</v>
      </c>
      <c r="F1249" s="1" t="s">
        <v>2977</v>
      </c>
    </row>
    <row r="1250" spans="1:6" x14ac:dyDescent="0.15">
      <c r="A1250" s="1" t="s">
        <v>4674</v>
      </c>
      <c r="B1250" s="1" t="s">
        <v>4675</v>
      </c>
      <c r="C1250" s="1" t="s">
        <v>2972</v>
      </c>
      <c r="D1250" s="1" t="s">
        <v>2978</v>
      </c>
      <c r="E1250" s="1" t="s">
        <v>2976</v>
      </c>
      <c r="F1250" s="1" t="s">
        <v>2977</v>
      </c>
    </row>
    <row r="1251" spans="1:6" x14ac:dyDescent="0.15">
      <c r="A1251" s="1" t="s">
        <v>4676</v>
      </c>
      <c r="B1251" s="1" t="s">
        <v>3044</v>
      </c>
      <c r="C1251" s="1" t="s">
        <v>2972</v>
      </c>
      <c r="D1251" s="1" t="s">
        <v>2978</v>
      </c>
      <c r="E1251" s="1" t="s">
        <v>2976</v>
      </c>
      <c r="F1251" s="1" t="s">
        <v>2977</v>
      </c>
    </row>
    <row r="1252" spans="1:6" x14ac:dyDescent="0.15">
      <c r="A1252" s="1" t="s">
        <v>4677</v>
      </c>
      <c r="B1252" s="1" t="s">
        <v>4678</v>
      </c>
      <c r="C1252" s="1" t="s">
        <v>2972</v>
      </c>
      <c r="D1252" s="1" t="s">
        <v>2978</v>
      </c>
      <c r="E1252" s="1" t="s">
        <v>2976</v>
      </c>
      <c r="F1252" s="1" t="s">
        <v>2977</v>
      </c>
    </row>
    <row r="1253" spans="1:6" x14ac:dyDescent="0.15">
      <c r="A1253" s="1" t="s">
        <v>7388</v>
      </c>
      <c r="B1253" s="1" t="s">
        <v>7389</v>
      </c>
      <c r="C1253" s="1" t="s">
        <v>2972</v>
      </c>
      <c r="D1253" s="1" t="s">
        <v>2979</v>
      </c>
      <c r="E1253" s="1" t="s">
        <v>2976</v>
      </c>
      <c r="F1253" s="1" t="s">
        <v>2977</v>
      </c>
    </row>
    <row r="1254" spans="1:6" x14ac:dyDescent="0.15">
      <c r="A1254" s="1" t="s">
        <v>4679</v>
      </c>
      <c r="B1254" s="1" t="s">
        <v>730</v>
      </c>
      <c r="C1254" s="1" t="s">
        <v>2972</v>
      </c>
      <c r="D1254" s="1" t="s">
        <v>2978</v>
      </c>
      <c r="E1254" s="1" t="s">
        <v>2976</v>
      </c>
      <c r="F1254" s="1" t="s">
        <v>2977</v>
      </c>
    </row>
    <row r="1255" spans="1:6" x14ac:dyDescent="0.15">
      <c r="A1255" s="1" t="s">
        <v>7390</v>
      </c>
      <c r="B1255" s="1" t="s">
        <v>7391</v>
      </c>
      <c r="C1255" s="1" t="s">
        <v>2972</v>
      </c>
      <c r="D1255" s="1" t="s">
        <v>2978</v>
      </c>
      <c r="E1255" s="1" t="s">
        <v>2976</v>
      </c>
      <c r="F1255" s="1" t="s">
        <v>2977</v>
      </c>
    </row>
    <row r="1256" spans="1:6" x14ac:dyDescent="0.15">
      <c r="A1256" s="1" t="s">
        <v>4680</v>
      </c>
      <c r="B1256" s="1" t="s">
        <v>4681</v>
      </c>
      <c r="C1256" s="1" t="s">
        <v>2972</v>
      </c>
      <c r="D1256" s="1" t="s">
        <v>2978</v>
      </c>
      <c r="E1256" s="1" t="s">
        <v>2976</v>
      </c>
      <c r="F1256" s="1" t="s">
        <v>2977</v>
      </c>
    </row>
    <row r="1257" spans="1:6" x14ac:dyDescent="0.15">
      <c r="A1257" s="1" t="s">
        <v>1452</v>
      </c>
      <c r="B1257" s="1" t="s">
        <v>2517</v>
      </c>
      <c r="C1257" s="1" t="s">
        <v>2972</v>
      </c>
      <c r="D1257" s="1" t="s">
        <v>2978</v>
      </c>
      <c r="E1257" s="1" t="s">
        <v>2976</v>
      </c>
      <c r="F1257" s="1" t="s">
        <v>2977</v>
      </c>
    </row>
    <row r="1258" spans="1:6" x14ac:dyDescent="0.15">
      <c r="A1258" s="1" t="s">
        <v>4682</v>
      </c>
      <c r="B1258" s="1" t="s">
        <v>4683</v>
      </c>
      <c r="C1258" s="1" t="s">
        <v>2972</v>
      </c>
      <c r="D1258" s="1" t="s">
        <v>2978</v>
      </c>
      <c r="E1258" s="1" t="s">
        <v>2976</v>
      </c>
      <c r="F1258" s="1" t="s">
        <v>2977</v>
      </c>
    </row>
    <row r="1259" spans="1:6" x14ac:dyDescent="0.15">
      <c r="A1259" s="1" t="s">
        <v>1453</v>
      </c>
      <c r="B1259" s="1" t="s">
        <v>2518</v>
      </c>
      <c r="C1259" s="1" t="s">
        <v>2972</v>
      </c>
      <c r="D1259" s="1" t="s">
        <v>2978</v>
      </c>
      <c r="E1259" s="1" t="s">
        <v>2976</v>
      </c>
      <c r="F1259" s="1" t="s">
        <v>2977</v>
      </c>
    </row>
    <row r="1260" spans="1:6" x14ac:dyDescent="0.15">
      <c r="A1260" s="1" t="s">
        <v>1454</v>
      </c>
      <c r="B1260" s="1" t="s">
        <v>2519</v>
      </c>
      <c r="C1260" s="1" t="s">
        <v>2972</v>
      </c>
      <c r="D1260" s="1" t="s">
        <v>2978</v>
      </c>
      <c r="E1260" s="1" t="s">
        <v>2976</v>
      </c>
      <c r="F1260" s="1" t="s">
        <v>2977</v>
      </c>
    </row>
    <row r="1261" spans="1:6" x14ac:dyDescent="0.15">
      <c r="A1261" s="1" t="s">
        <v>4684</v>
      </c>
      <c r="B1261" s="1" t="s">
        <v>4685</v>
      </c>
      <c r="C1261" s="1" t="s">
        <v>2972</v>
      </c>
      <c r="D1261" s="1" t="s">
        <v>2978</v>
      </c>
      <c r="E1261" s="1" t="s">
        <v>2976</v>
      </c>
      <c r="F1261" s="1" t="s">
        <v>2977</v>
      </c>
    </row>
    <row r="1262" spans="1:6" x14ac:dyDescent="0.15">
      <c r="A1262" s="1" t="s">
        <v>4686</v>
      </c>
      <c r="B1262" s="1" t="s">
        <v>703</v>
      </c>
      <c r="C1262" s="1" t="s">
        <v>2972</v>
      </c>
      <c r="D1262" s="1" t="s">
        <v>2978</v>
      </c>
      <c r="E1262" s="1" t="s">
        <v>2976</v>
      </c>
      <c r="F1262" s="1" t="s">
        <v>2977</v>
      </c>
    </row>
    <row r="1263" spans="1:6" x14ac:dyDescent="0.15">
      <c r="A1263" s="1" t="s">
        <v>4687</v>
      </c>
      <c r="B1263" s="1" t="s">
        <v>4688</v>
      </c>
      <c r="C1263" s="1" t="s">
        <v>2972</v>
      </c>
      <c r="D1263" s="1" t="s">
        <v>2978</v>
      </c>
      <c r="E1263" s="1" t="s">
        <v>2976</v>
      </c>
      <c r="F1263" s="1" t="s">
        <v>2977</v>
      </c>
    </row>
    <row r="1264" spans="1:6" x14ac:dyDescent="0.15">
      <c r="A1264" s="1" t="s">
        <v>4689</v>
      </c>
      <c r="B1264" s="1" t="s">
        <v>683</v>
      </c>
      <c r="C1264" s="1" t="s">
        <v>2972</v>
      </c>
      <c r="D1264" s="1" t="s">
        <v>2978</v>
      </c>
      <c r="E1264" s="1" t="s">
        <v>2976</v>
      </c>
      <c r="F1264" s="1" t="s">
        <v>2977</v>
      </c>
    </row>
    <row r="1265" spans="1:6" x14ac:dyDescent="0.15">
      <c r="A1265" s="1" t="s">
        <v>1455</v>
      </c>
      <c r="B1265" s="1" t="s">
        <v>2520</v>
      </c>
      <c r="C1265" s="1" t="s">
        <v>2972</v>
      </c>
      <c r="D1265" s="1" t="s">
        <v>2978</v>
      </c>
      <c r="E1265" s="1" t="s">
        <v>2976</v>
      </c>
      <c r="F1265" s="1" t="s">
        <v>2977</v>
      </c>
    </row>
    <row r="1266" spans="1:6" x14ac:dyDescent="0.15">
      <c r="A1266" s="1" t="s">
        <v>4690</v>
      </c>
      <c r="B1266" s="1" t="s">
        <v>4691</v>
      </c>
      <c r="C1266" s="1" t="s">
        <v>2972</v>
      </c>
      <c r="D1266" s="1" t="s">
        <v>2978</v>
      </c>
      <c r="E1266" s="1" t="s">
        <v>2976</v>
      </c>
      <c r="F1266" s="1" t="s">
        <v>2977</v>
      </c>
    </row>
    <row r="1267" spans="1:6" x14ac:dyDescent="0.15">
      <c r="A1267" s="1" t="s">
        <v>4692</v>
      </c>
      <c r="B1267" s="1" t="s">
        <v>4693</v>
      </c>
      <c r="C1267" s="1" t="s">
        <v>2972</v>
      </c>
      <c r="D1267" s="1" t="s">
        <v>2978</v>
      </c>
      <c r="E1267" s="1" t="s">
        <v>2976</v>
      </c>
      <c r="F1267" s="1" t="s">
        <v>2977</v>
      </c>
    </row>
    <row r="1268" spans="1:6" x14ac:dyDescent="0.15">
      <c r="A1268" s="1" t="s">
        <v>3224</v>
      </c>
      <c r="B1268" s="1" t="s">
        <v>3225</v>
      </c>
      <c r="C1268" s="1" t="s">
        <v>2972</v>
      </c>
      <c r="D1268" s="1" t="s">
        <v>2978</v>
      </c>
      <c r="E1268" s="1" t="s">
        <v>2976</v>
      </c>
      <c r="F1268" s="1" t="s">
        <v>2977</v>
      </c>
    </row>
    <row r="1269" spans="1:6" x14ac:dyDescent="0.15">
      <c r="A1269" s="1" t="s">
        <v>7392</v>
      </c>
      <c r="B1269" s="1" t="s">
        <v>7393</v>
      </c>
      <c r="C1269" s="1" t="s">
        <v>2972</v>
      </c>
      <c r="D1269" s="1" t="s">
        <v>2978</v>
      </c>
      <c r="E1269" s="1" t="s">
        <v>2976</v>
      </c>
      <c r="F1269" s="1" t="s">
        <v>2977</v>
      </c>
    </row>
    <row r="1270" spans="1:6" x14ac:dyDescent="0.15">
      <c r="A1270" s="1" t="s">
        <v>7394</v>
      </c>
      <c r="B1270" s="1" t="s">
        <v>7395</v>
      </c>
      <c r="C1270" s="1" t="s">
        <v>2972</v>
      </c>
      <c r="D1270" s="1" t="s">
        <v>2978</v>
      </c>
      <c r="E1270" s="1" t="s">
        <v>2976</v>
      </c>
      <c r="F1270" s="1" t="s">
        <v>2977</v>
      </c>
    </row>
    <row r="1271" spans="1:6" x14ac:dyDescent="0.15">
      <c r="A1271" s="1" t="s">
        <v>7396</v>
      </c>
      <c r="B1271" s="1" t="s">
        <v>7397</v>
      </c>
      <c r="C1271" s="1" t="s">
        <v>2972</v>
      </c>
      <c r="D1271" s="1" t="s">
        <v>2978</v>
      </c>
      <c r="E1271" s="1" t="s">
        <v>2976</v>
      </c>
      <c r="F1271" s="1" t="s">
        <v>2977</v>
      </c>
    </row>
    <row r="1272" spans="1:6" x14ac:dyDescent="0.15">
      <c r="A1272" s="1" t="s">
        <v>7398</v>
      </c>
      <c r="B1272" s="1" t="s">
        <v>7399</v>
      </c>
      <c r="C1272" s="1" t="s">
        <v>2972</v>
      </c>
      <c r="D1272" s="1" t="s">
        <v>2978</v>
      </c>
      <c r="E1272" s="1" t="s">
        <v>2976</v>
      </c>
      <c r="F1272" s="1" t="s">
        <v>2977</v>
      </c>
    </row>
    <row r="1273" spans="1:6" x14ac:dyDescent="0.15">
      <c r="A1273" s="1" t="s">
        <v>7400</v>
      </c>
      <c r="B1273" s="1" t="s">
        <v>7401</v>
      </c>
      <c r="C1273" s="1" t="s">
        <v>2972</v>
      </c>
      <c r="D1273" s="1" t="s">
        <v>2978</v>
      </c>
      <c r="E1273" s="1" t="s">
        <v>2976</v>
      </c>
      <c r="F1273" s="1" t="s">
        <v>2977</v>
      </c>
    </row>
    <row r="1274" spans="1:6" x14ac:dyDescent="0.15">
      <c r="A1274" s="1" t="s">
        <v>4694</v>
      </c>
      <c r="B1274" s="1" t="s">
        <v>2521</v>
      </c>
      <c r="C1274" s="1" t="s">
        <v>2972</v>
      </c>
      <c r="D1274" s="1" t="s">
        <v>2978</v>
      </c>
      <c r="E1274" s="1" t="s">
        <v>2976</v>
      </c>
      <c r="F1274" s="1" t="s">
        <v>2977</v>
      </c>
    </row>
    <row r="1275" spans="1:6" x14ac:dyDescent="0.15">
      <c r="A1275" s="1" t="s">
        <v>4695</v>
      </c>
      <c r="B1275" s="1" t="s">
        <v>3057</v>
      </c>
      <c r="C1275" s="1" t="s">
        <v>2972</v>
      </c>
      <c r="D1275" s="1" t="s">
        <v>2978</v>
      </c>
      <c r="E1275" s="1" t="s">
        <v>2976</v>
      </c>
      <c r="F1275" s="1" t="s">
        <v>2977</v>
      </c>
    </row>
    <row r="1276" spans="1:6" x14ac:dyDescent="0.15">
      <c r="A1276" s="1" t="s">
        <v>1456</v>
      </c>
      <c r="B1276" s="1" t="s">
        <v>2522</v>
      </c>
      <c r="C1276" s="1" t="s">
        <v>2972</v>
      </c>
      <c r="D1276" s="1" t="s">
        <v>2978</v>
      </c>
      <c r="E1276" s="1" t="s">
        <v>2976</v>
      </c>
      <c r="F1276" s="1" t="s">
        <v>2977</v>
      </c>
    </row>
    <row r="1277" spans="1:6" x14ac:dyDescent="0.15">
      <c r="A1277" s="1" t="s">
        <v>1457</v>
      </c>
      <c r="B1277" s="1" t="s">
        <v>2523</v>
      </c>
      <c r="C1277" s="1" t="s">
        <v>2972</v>
      </c>
      <c r="D1277" s="1" t="s">
        <v>2978</v>
      </c>
      <c r="E1277" s="1" t="s">
        <v>2976</v>
      </c>
      <c r="F1277" s="1" t="s">
        <v>2977</v>
      </c>
    </row>
    <row r="1278" spans="1:6" x14ac:dyDescent="0.15">
      <c r="A1278" s="1" t="s">
        <v>1458</v>
      </c>
      <c r="B1278" s="1" t="s">
        <v>2524</v>
      </c>
      <c r="C1278" s="1" t="s">
        <v>2972</v>
      </c>
      <c r="D1278" s="1" t="s">
        <v>2978</v>
      </c>
      <c r="E1278" s="1" t="s">
        <v>2976</v>
      </c>
      <c r="F1278" s="1" t="s">
        <v>2977</v>
      </c>
    </row>
    <row r="1279" spans="1:6" x14ac:dyDescent="0.15">
      <c r="A1279" s="1" t="s">
        <v>4696</v>
      </c>
      <c r="B1279" s="1" t="s">
        <v>4697</v>
      </c>
      <c r="C1279" s="1" t="s">
        <v>2972</v>
      </c>
      <c r="D1279" s="1" t="s">
        <v>2978</v>
      </c>
      <c r="E1279" s="1" t="s">
        <v>2976</v>
      </c>
      <c r="F1279" s="1" t="s">
        <v>2977</v>
      </c>
    </row>
    <row r="1280" spans="1:6" x14ac:dyDescent="0.15">
      <c r="A1280" s="1" t="s">
        <v>4698</v>
      </c>
      <c r="B1280" s="1" t="s">
        <v>4699</v>
      </c>
      <c r="C1280" s="1" t="s">
        <v>2972</v>
      </c>
      <c r="D1280" s="1" t="s">
        <v>2978</v>
      </c>
      <c r="E1280" s="1" t="s">
        <v>2976</v>
      </c>
      <c r="F1280" s="1" t="s">
        <v>2977</v>
      </c>
    </row>
    <row r="1281" spans="1:6" x14ac:dyDescent="0.15">
      <c r="A1281" s="1" t="s">
        <v>4700</v>
      </c>
      <c r="B1281" s="1" t="s">
        <v>4701</v>
      </c>
      <c r="C1281" s="1" t="s">
        <v>2972</v>
      </c>
      <c r="D1281" s="1" t="s">
        <v>2978</v>
      </c>
      <c r="E1281" s="1" t="s">
        <v>2976</v>
      </c>
      <c r="F1281" s="1" t="s">
        <v>2977</v>
      </c>
    </row>
    <row r="1282" spans="1:6" x14ac:dyDescent="0.15">
      <c r="A1282" s="1" t="s">
        <v>1459</v>
      </c>
      <c r="B1282" s="1" t="s">
        <v>2525</v>
      </c>
      <c r="C1282" s="1" t="s">
        <v>2972</v>
      </c>
      <c r="D1282" s="1" t="s">
        <v>2978</v>
      </c>
      <c r="E1282" s="1" t="s">
        <v>2976</v>
      </c>
      <c r="F1282" s="1" t="s">
        <v>2977</v>
      </c>
    </row>
    <row r="1283" spans="1:6" x14ac:dyDescent="0.15">
      <c r="A1283" s="1" t="s">
        <v>4702</v>
      </c>
      <c r="B1283" s="1" t="s">
        <v>700</v>
      </c>
      <c r="C1283" s="1" t="s">
        <v>2972</v>
      </c>
      <c r="D1283" s="1" t="s">
        <v>2978</v>
      </c>
      <c r="E1283" s="1" t="s">
        <v>2976</v>
      </c>
      <c r="F1283" s="1" t="s">
        <v>2977</v>
      </c>
    </row>
    <row r="1284" spans="1:6" x14ac:dyDescent="0.15">
      <c r="A1284" s="1" t="s">
        <v>4703</v>
      </c>
      <c r="B1284" s="1" t="s">
        <v>4704</v>
      </c>
      <c r="C1284" s="1" t="s">
        <v>2972</v>
      </c>
      <c r="D1284" s="1" t="s">
        <v>2978</v>
      </c>
      <c r="E1284" s="1" t="s">
        <v>2976</v>
      </c>
      <c r="F1284" s="1" t="s">
        <v>2977</v>
      </c>
    </row>
    <row r="1285" spans="1:6" x14ac:dyDescent="0.15">
      <c r="A1285" s="1" t="s">
        <v>7402</v>
      </c>
      <c r="B1285" s="1" t="s">
        <v>7403</v>
      </c>
      <c r="C1285" s="1" t="s">
        <v>2972</v>
      </c>
      <c r="D1285" s="1" t="s">
        <v>2978</v>
      </c>
      <c r="E1285" s="1" t="s">
        <v>2976</v>
      </c>
      <c r="F1285" s="1" t="s">
        <v>2977</v>
      </c>
    </row>
    <row r="1286" spans="1:6" x14ac:dyDescent="0.15">
      <c r="A1286" s="1" t="s">
        <v>1460</v>
      </c>
      <c r="B1286" s="1" t="s">
        <v>2526</v>
      </c>
      <c r="C1286" s="1" t="s">
        <v>2972</v>
      </c>
      <c r="D1286" s="1" t="s">
        <v>2978</v>
      </c>
      <c r="E1286" s="1" t="s">
        <v>2976</v>
      </c>
      <c r="F1286" s="1" t="s">
        <v>2977</v>
      </c>
    </row>
    <row r="1287" spans="1:6" x14ac:dyDescent="0.15">
      <c r="A1287" s="1" t="s">
        <v>1461</v>
      </c>
      <c r="B1287" s="1" t="s">
        <v>2527</v>
      </c>
      <c r="C1287" s="1" t="s">
        <v>2972</v>
      </c>
      <c r="D1287" s="1" t="s">
        <v>2978</v>
      </c>
      <c r="E1287" s="1" t="s">
        <v>2976</v>
      </c>
      <c r="F1287" s="1" t="s">
        <v>2977</v>
      </c>
    </row>
    <row r="1288" spans="1:6" x14ac:dyDescent="0.15">
      <c r="A1288" s="1" t="s">
        <v>7404</v>
      </c>
      <c r="B1288" s="1" t="s">
        <v>7405</v>
      </c>
      <c r="C1288" s="1" t="s">
        <v>2972</v>
      </c>
      <c r="D1288" s="1" t="s">
        <v>2978</v>
      </c>
      <c r="E1288" s="1" t="s">
        <v>2976</v>
      </c>
      <c r="F1288" s="1" t="s">
        <v>2977</v>
      </c>
    </row>
    <row r="1289" spans="1:6" x14ac:dyDescent="0.15">
      <c r="A1289" s="1" t="s">
        <v>1462</v>
      </c>
      <c r="B1289" s="1" t="s">
        <v>2528</v>
      </c>
      <c r="C1289" s="1" t="s">
        <v>2972</v>
      </c>
      <c r="D1289" s="1" t="s">
        <v>2978</v>
      </c>
      <c r="E1289" s="1" t="s">
        <v>2976</v>
      </c>
      <c r="F1289" s="1" t="s">
        <v>2977</v>
      </c>
    </row>
    <row r="1290" spans="1:6" x14ac:dyDescent="0.15">
      <c r="A1290" s="1" t="s">
        <v>4705</v>
      </c>
      <c r="B1290" s="1" t="s">
        <v>4706</v>
      </c>
      <c r="C1290" s="1" t="s">
        <v>2972</v>
      </c>
      <c r="D1290" s="1" t="s">
        <v>2978</v>
      </c>
      <c r="E1290" s="1" t="s">
        <v>2976</v>
      </c>
      <c r="F1290" s="1" t="s">
        <v>2977</v>
      </c>
    </row>
    <row r="1291" spans="1:6" x14ac:dyDescent="0.15">
      <c r="A1291" s="1" t="s">
        <v>1463</v>
      </c>
      <c r="B1291" s="1" t="s">
        <v>2529</v>
      </c>
      <c r="C1291" s="1" t="s">
        <v>2972</v>
      </c>
      <c r="D1291" s="1" t="s">
        <v>2979</v>
      </c>
      <c r="E1291" s="1" t="s">
        <v>2976</v>
      </c>
      <c r="F1291" s="1" t="s">
        <v>2977</v>
      </c>
    </row>
    <row r="1292" spans="1:6" x14ac:dyDescent="0.15">
      <c r="A1292" s="1" t="s">
        <v>1464</v>
      </c>
      <c r="B1292" s="1" t="s">
        <v>2530</v>
      </c>
      <c r="C1292" s="1" t="s">
        <v>2972</v>
      </c>
      <c r="D1292" s="1" t="s">
        <v>2978</v>
      </c>
      <c r="E1292" s="1" t="s">
        <v>2976</v>
      </c>
      <c r="F1292" s="1" t="s">
        <v>2977</v>
      </c>
    </row>
    <row r="1293" spans="1:6" x14ac:dyDescent="0.15">
      <c r="A1293" s="1" t="s">
        <v>1465</v>
      </c>
      <c r="B1293" s="1" t="s">
        <v>2531</v>
      </c>
      <c r="C1293" s="1" t="s">
        <v>2972</v>
      </c>
      <c r="D1293" s="1" t="s">
        <v>2978</v>
      </c>
      <c r="E1293" s="1" t="s">
        <v>2976</v>
      </c>
      <c r="F1293" s="1" t="s">
        <v>2977</v>
      </c>
    </row>
    <row r="1294" spans="1:6" x14ac:dyDescent="0.15">
      <c r="A1294" s="1" t="s">
        <v>4707</v>
      </c>
      <c r="B1294" s="1" t="s">
        <v>4708</v>
      </c>
      <c r="C1294" s="1" t="s">
        <v>2972</v>
      </c>
      <c r="D1294" s="1" t="s">
        <v>2978</v>
      </c>
      <c r="E1294" s="1" t="s">
        <v>2976</v>
      </c>
      <c r="F1294" s="1" t="s">
        <v>2977</v>
      </c>
    </row>
    <row r="1295" spans="1:6" x14ac:dyDescent="0.15">
      <c r="A1295" s="1" t="s">
        <v>7406</v>
      </c>
      <c r="B1295" s="1" t="s">
        <v>7407</v>
      </c>
      <c r="C1295" s="1" t="s">
        <v>2972</v>
      </c>
      <c r="D1295" s="1" t="s">
        <v>2978</v>
      </c>
      <c r="E1295" s="1" t="s">
        <v>2976</v>
      </c>
      <c r="F1295" s="1" t="s">
        <v>2977</v>
      </c>
    </row>
    <row r="1296" spans="1:6" x14ac:dyDescent="0.15">
      <c r="A1296" s="1" t="s">
        <v>7408</v>
      </c>
      <c r="B1296" s="1" t="s">
        <v>7409</v>
      </c>
      <c r="C1296" s="1" t="s">
        <v>2972</v>
      </c>
      <c r="D1296" s="1" t="s">
        <v>2978</v>
      </c>
      <c r="E1296" s="1" t="s">
        <v>2976</v>
      </c>
      <c r="F1296" s="1" t="s">
        <v>2977</v>
      </c>
    </row>
    <row r="1297" spans="1:6" x14ac:dyDescent="0.15">
      <c r="A1297" s="1" t="s">
        <v>1466</v>
      </c>
      <c r="B1297" s="1" t="s">
        <v>2532</v>
      </c>
      <c r="C1297" s="1" t="s">
        <v>2972</v>
      </c>
      <c r="D1297" s="1" t="s">
        <v>2978</v>
      </c>
      <c r="E1297" s="1" t="s">
        <v>2976</v>
      </c>
      <c r="F1297" s="1" t="s">
        <v>2977</v>
      </c>
    </row>
    <row r="1298" spans="1:6" x14ac:dyDescent="0.15">
      <c r="A1298" s="1" t="s">
        <v>7410</v>
      </c>
      <c r="B1298" s="1" t="s">
        <v>7411</v>
      </c>
      <c r="C1298" s="1" t="s">
        <v>2972</v>
      </c>
      <c r="D1298" s="1" t="s">
        <v>2978</v>
      </c>
      <c r="E1298" s="1" t="s">
        <v>2976</v>
      </c>
      <c r="F1298" s="1" t="s">
        <v>2977</v>
      </c>
    </row>
    <row r="1299" spans="1:6" x14ac:dyDescent="0.15">
      <c r="A1299" s="1" t="s">
        <v>4709</v>
      </c>
      <c r="B1299" s="1" t="s">
        <v>4710</v>
      </c>
      <c r="C1299" s="1" t="s">
        <v>2972</v>
      </c>
      <c r="D1299" s="1" t="s">
        <v>2978</v>
      </c>
      <c r="E1299" s="1" t="s">
        <v>2976</v>
      </c>
      <c r="F1299" s="1" t="s">
        <v>2977</v>
      </c>
    </row>
    <row r="1300" spans="1:6" x14ac:dyDescent="0.15">
      <c r="A1300" s="1" t="s">
        <v>4711</v>
      </c>
      <c r="B1300" s="1" t="s">
        <v>4712</v>
      </c>
      <c r="C1300" s="1" t="s">
        <v>2972</v>
      </c>
      <c r="D1300" s="1" t="s">
        <v>2978</v>
      </c>
      <c r="E1300" s="1" t="s">
        <v>2976</v>
      </c>
      <c r="F1300" s="1" t="s">
        <v>2977</v>
      </c>
    </row>
    <row r="1301" spans="1:6" x14ac:dyDescent="0.15">
      <c r="A1301" s="1" t="s">
        <v>1467</v>
      </c>
      <c r="B1301" s="1" t="s">
        <v>2533</v>
      </c>
      <c r="C1301" s="1" t="s">
        <v>2972</v>
      </c>
      <c r="D1301" s="1" t="s">
        <v>2978</v>
      </c>
      <c r="E1301" s="1" t="s">
        <v>2976</v>
      </c>
      <c r="F1301" s="1" t="s">
        <v>2977</v>
      </c>
    </row>
    <row r="1302" spans="1:6" x14ac:dyDescent="0.15">
      <c r="A1302" s="1" t="s">
        <v>1468</v>
      </c>
      <c r="B1302" s="1" t="s">
        <v>2534</v>
      </c>
      <c r="C1302" s="1" t="s">
        <v>2972</v>
      </c>
      <c r="D1302" s="1" t="s">
        <v>2979</v>
      </c>
      <c r="E1302" s="1" t="s">
        <v>2976</v>
      </c>
      <c r="F1302" s="1" t="s">
        <v>2977</v>
      </c>
    </row>
    <row r="1303" spans="1:6" x14ac:dyDescent="0.15">
      <c r="A1303" s="1" t="s">
        <v>7412</v>
      </c>
      <c r="B1303" s="1" t="s">
        <v>7413</v>
      </c>
      <c r="C1303" s="1" t="s">
        <v>2972</v>
      </c>
      <c r="D1303" s="1" t="s">
        <v>2978</v>
      </c>
      <c r="E1303" s="1" t="s">
        <v>2976</v>
      </c>
      <c r="F1303" s="1" t="s">
        <v>2977</v>
      </c>
    </row>
    <row r="1304" spans="1:6" x14ac:dyDescent="0.15">
      <c r="A1304" s="1" t="s">
        <v>7414</v>
      </c>
      <c r="B1304" s="1" t="s">
        <v>7415</v>
      </c>
      <c r="C1304" s="1" t="s">
        <v>2972</v>
      </c>
      <c r="D1304" s="1" t="s">
        <v>2978</v>
      </c>
      <c r="E1304" s="1" t="s">
        <v>2976</v>
      </c>
      <c r="F1304" s="1" t="s">
        <v>2977</v>
      </c>
    </row>
    <row r="1305" spans="1:6" x14ac:dyDescent="0.15">
      <c r="A1305" s="1" t="s">
        <v>4713</v>
      </c>
      <c r="B1305" s="1" t="s">
        <v>4714</v>
      </c>
      <c r="C1305" s="1" t="s">
        <v>2972</v>
      </c>
      <c r="D1305" s="1" t="s">
        <v>2978</v>
      </c>
      <c r="E1305" s="1" t="s">
        <v>2976</v>
      </c>
      <c r="F1305" s="1" t="s">
        <v>2977</v>
      </c>
    </row>
    <row r="1306" spans="1:6" x14ac:dyDescent="0.15">
      <c r="A1306" s="1" t="s">
        <v>4715</v>
      </c>
      <c r="B1306" s="1" t="s">
        <v>2535</v>
      </c>
      <c r="C1306" s="1" t="s">
        <v>2972</v>
      </c>
      <c r="D1306" s="1" t="s">
        <v>2978</v>
      </c>
      <c r="E1306" s="1" t="s">
        <v>2976</v>
      </c>
      <c r="F1306" s="1" t="s">
        <v>2977</v>
      </c>
    </row>
    <row r="1307" spans="1:6" x14ac:dyDescent="0.15">
      <c r="A1307" s="1" t="s">
        <v>4716</v>
      </c>
      <c r="B1307" s="1" t="s">
        <v>644</v>
      </c>
      <c r="C1307" s="1" t="s">
        <v>2972</v>
      </c>
      <c r="D1307" s="1" t="s">
        <v>2978</v>
      </c>
      <c r="E1307" s="1" t="s">
        <v>2976</v>
      </c>
      <c r="F1307" s="1" t="s">
        <v>2977</v>
      </c>
    </row>
    <row r="1308" spans="1:6" x14ac:dyDescent="0.15">
      <c r="A1308" s="1" t="s">
        <v>4717</v>
      </c>
      <c r="B1308" s="1" t="s">
        <v>4718</v>
      </c>
      <c r="C1308" s="1" t="s">
        <v>2972</v>
      </c>
      <c r="D1308" s="1" t="s">
        <v>2978</v>
      </c>
      <c r="E1308" s="1" t="s">
        <v>2976</v>
      </c>
      <c r="F1308" s="1" t="s">
        <v>2977</v>
      </c>
    </row>
    <row r="1309" spans="1:6" x14ac:dyDescent="0.15">
      <c r="A1309" s="1" t="s">
        <v>4719</v>
      </c>
      <c r="B1309" s="1" t="s">
        <v>637</v>
      </c>
      <c r="C1309" s="1" t="s">
        <v>2972</v>
      </c>
      <c r="D1309" s="1" t="s">
        <v>2978</v>
      </c>
      <c r="E1309" s="1" t="s">
        <v>2976</v>
      </c>
      <c r="F1309" s="1" t="s">
        <v>2977</v>
      </c>
    </row>
    <row r="1310" spans="1:6" x14ac:dyDescent="0.15">
      <c r="A1310" s="1" t="s">
        <v>1469</v>
      </c>
      <c r="B1310" s="1" t="s">
        <v>2536</v>
      </c>
      <c r="C1310" s="1" t="s">
        <v>2972</v>
      </c>
      <c r="D1310" s="1" t="s">
        <v>2978</v>
      </c>
      <c r="E1310" s="1" t="s">
        <v>2976</v>
      </c>
      <c r="F1310" s="1" t="s">
        <v>2977</v>
      </c>
    </row>
    <row r="1311" spans="1:6" x14ac:dyDescent="0.15">
      <c r="A1311" s="1" t="s">
        <v>7416</v>
      </c>
      <c r="B1311" s="1" t="s">
        <v>7417</v>
      </c>
      <c r="C1311" s="1" t="s">
        <v>2972</v>
      </c>
      <c r="D1311" s="1" t="s">
        <v>2978</v>
      </c>
      <c r="E1311" s="1" t="s">
        <v>2976</v>
      </c>
      <c r="F1311" s="1" t="s">
        <v>2977</v>
      </c>
    </row>
    <row r="1312" spans="1:6" x14ac:dyDescent="0.15">
      <c r="A1312" s="1" t="s">
        <v>7418</v>
      </c>
      <c r="B1312" s="1" t="s">
        <v>7419</v>
      </c>
      <c r="C1312" s="1" t="s">
        <v>2972</v>
      </c>
      <c r="D1312" s="1" t="s">
        <v>2978</v>
      </c>
      <c r="E1312" s="1" t="s">
        <v>2976</v>
      </c>
      <c r="F1312" s="1" t="s">
        <v>2977</v>
      </c>
    </row>
    <row r="1313" spans="1:6" x14ac:dyDescent="0.15">
      <c r="A1313" s="1" t="s">
        <v>3228</v>
      </c>
      <c r="B1313" s="1" t="s">
        <v>3229</v>
      </c>
      <c r="C1313" s="1" t="s">
        <v>2972</v>
      </c>
      <c r="D1313" s="1" t="s">
        <v>2978</v>
      </c>
      <c r="E1313" s="1" t="s">
        <v>2976</v>
      </c>
      <c r="F1313" s="1" t="s">
        <v>2977</v>
      </c>
    </row>
    <row r="1314" spans="1:6" x14ac:dyDescent="0.15">
      <c r="A1314" s="1" t="s">
        <v>4720</v>
      </c>
      <c r="B1314" s="1" t="s">
        <v>4721</v>
      </c>
      <c r="C1314" s="1" t="s">
        <v>2972</v>
      </c>
      <c r="D1314" s="1" t="s">
        <v>2978</v>
      </c>
      <c r="E1314" s="1" t="s">
        <v>2976</v>
      </c>
      <c r="F1314" s="1" t="s">
        <v>2977</v>
      </c>
    </row>
    <row r="1315" spans="1:6" x14ac:dyDescent="0.15">
      <c r="A1315" s="1" t="s">
        <v>4722</v>
      </c>
      <c r="B1315" s="1" t="s">
        <v>4723</v>
      </c>
      <c r="C1315" s="1" t="s">
        <v>2972</v>
      </c>
      <c r="D1315" s="1" t="s">
        <v>2978</v>
      </c>
      <c r="E1315" s="1" t="s">
        <v>2976</v>
      </c>
      <c r="F1315" s="1" t="s">
        <v>2977</v>
      </c>
    </row>
    <row r="1316" spans="1:6" x14ac:dyDescent="0.15">
      <c r="A1316" s="1" t="s">
        <v>7420</v>
      </c>
      <c r="B1316" s="1" t="s">
        <v>7421</v>
      </c>
      <c r="C1316" s="1" t="s">
        <v>2972</v>
      </c>
      <c r="D1316" s="1" t="s">
        <v>2978</v>
      </c>
      <c r="E1316" s="1" t="s">
        <v>2976</v>
      </c>
      <c r="F1316" s="1" t="s">
        <v>2977</v>
      </c>
    </row>
    <row r="1317" spans="1:6" x14ac:dyDescent="0.15">
      <c r="A1317" s="1" t="s">
        <v>1471</v>
      </c>
      <c r="B1317" s="1" t="s">
        <v>2537</v>
      </c>
      <c r="C1317" s="1" t="s">
        <v>2972</v>
      </c>
      <c r="D1317" s="1" t="s">
        <v>2978</v>
      </c>
      <c r="E1317" s="1" t="s">
        <v>2976</v>
      </c>
      <c r="F1317" s="1" t="s">
        <v>2977</v>
      </c>
    </row>
    <row r="1318" spans="1:6" x14ac:dyDescent="0.15">
      <c r="A1318" s="1" t="s">
        <v>1472</v>
      </c>
      <c r="B1318" s="1" t="s">
        <v>2538</v>
      </c>
      <c r="C1318" s="1" t="s">
        <v>2972</v>
      </c>
      <c r="D1318" s="1" t="s">
        <v>2978</v>
      </c>
      <c r="E1318" s="1" t="s">
        <v>2976</v>
      </c>
      <c r="F1318" s="1" t="s">
        <v>2977</v>
      </c>
    </row>
    <row r="1319" spans="1:6" x14ac:dyDescent="0.15">
      <c r="A1319" s="1" t="s">
        <v>4724</v>
      </c>
      <c r="B1319" s="1" t="s">
        <v>3013</v>
      </c>
      <c r="C1319" s="1" t="s">
        <v>2972</v>
      </c>
      <c r="D1319" s="1" t="s">
        <v>2978</v>
      </c>
      <c r="E1319" s="1" t="s">
        <v>2976</v>
      </c>
      <c r="F1319" s="1" t="s">
        <v>2977</v>
      </c>
    </row>
    <row r="1320" spans="1:6" x14ac:dyDescent="0.15">
      <c r="A1320" s="1" t="s">
        <v>4725</v>
      </c>
      <c r="B1320" s="1" t="s">
        <v>4726</v>
      </c>
      <c r="C1320" s="1" t="s">
        <v>2972</v>
      </c>
      <c r="D1320" s="1" t="s">
        <v>2978</v>
      </c>
      <c r="E1320" s="1" t="s">
        <v>2976</v>
      </c>
      <c r="F1320" s="1" t="s">
        <v>2977</v>
      </c>
    </row>
    <row r="1321" spans="1:6" x14ac:dyDescent="0.15">
      <c r="A1321" s="1" t="s">
        <v>7422</v>
      </c>
      <c r="B1321" s="1" t="s">
        <v>7423</v>
      </c>
      <c r="C1321" s="1" t="s">
        <v>2972</v>
      </c>
      <c r="D1321" s="1" t="s">
        <v>2978</v>
      </c>
      <c r="E1321" s="1" t="s">
        <v>2976</v>
      </c>
      <c r="F1321" s="1" t="s">
        <v>2977</v>
      </c>
    </row>
    <row r="1322" spans="1:6" x14ac:dyDescent="0.15">
      <c r="A1322" s="1" t="s">
        <v>7424</v>
      </c>
      <c r="B1322" s="1" t="s">
        <v>7425</v>
      </c>
      <c r="C1322" s="1" t="s">
        <v>2972</v>
      </c>
      <c r="D1322" s="1" t="s">
        <v>2978</v>
      </c>
      <c r="E1322" s="1" t="s">
        <v>2976</v>
      </c>
      <c r="F1322" s="1" t="s">
        <v>2977</v>
      </c>
    </row>
    <row r="1323" spans="1:6" x14ac:dyDescent="0.15">
      <c r="A1323" s="1" t="s">
        <v>4727</v>
      </c>
      <c r="B1323" s="1" t="s">
        <v>4728</v>
      </c>
      <c r="C1323" s="1" t="s">
        <v>2972</v>
      </c>
      <c r="D1323" s="1" t="s">
        <v>2978</v>
      </c>
      <c r="E1323" s="1" t="s">
        <v>2976</v>
      </c>
      <c r="F1323" s="1" t="s">
        <v>2977</v>
      </c>
    </row>
    <row r="1324" spans="1:6" x14ac:dyDescent="0.15">
      <c r="A1324" s="1" t="s">
        <v>7426</v>
      </c>
      <c r="B1324" s="1" t="s">
        <v>7427</v>
      </c>
      <c r="C1324" s="1" t="s">
        <v>2972</v>
      </c>
      <c r="D1324" s="1" t="s">
        <v>2979</v>
      </c>
      <c r="E1324" s="1" t="s">
        <v>2976</v>
      </c>
      <c r="F1324" s="1" t="s">
        <v>2977</v>
      </c>
    </row>
    <row r="1325" spans="1:6" x14ac:dyDescent="0.15">
      <c r="A1325" s="1" t="s">
        <v>4729</v>
      </c>
      <c r="B1325" s="1" t="s">
        <v>4730</v>
      </c>
      <c r="C1325" s="1" t="s">
        <v>2972</v>
      </c>
      <c r="D1325" s="1" t="s">
        <v>2978</v>
      </c>
      <c r="E1325" s="1" t="s">
        <v>2976</v>
      </c>
      <c r="F1325" s="1" t="s">
        <v>2977</v>
      </c>
    </row>
    <row r="1326" spans="1:6" x14ac:dyDescent="0.15">
      <c r="A1326" s="1" t="s">
        <v>4731</v>
      </c>
      <c r="B1326" s="1" t="s">
        <v>4732</v>
      </c>
      <c r="C1326" s="1" t="s">
        <v>2972</v>
      </c>
      <c r="D1326" s="1" t="s">
        <v>2979</v>
      </c>
      <c r="E1326" s="1" t="s">
        <v>2976</v>
      </c>
      <c r="F1326" s="1" t="s">
        <v>2977</v>
      </c>
    </row>
    <row r="1327" spans="1:6" x14ac:dyDescent="0.15">
      <c r="A1327" s="1" t="s">
        <v>7428</v>
      </c>
      <c r="B1327" s="1" t="s">
        <v>7429</v>
      </c>
      <c r="C1327" s="1" t="s">
        <v>2972</v>
      </c>
      <c r="D1327" s="1" t="s">
        <v>2978</v>
      </c>
      <c r="E1327" s="1" t="s">
        <v>2976</v>
      </c>
      <c r="F1327" s="1" t="s">
        <v>2977</v>
      </c>
    </row>
    <row r="1328" spans="1:6" x14ac:dyDescent="0.15">
      <c r="A1328" s="1" t="s">
        <v>4733</v>
      </c>
      <c r="B1328" s="1" t="s">
        <v>4734</v>
      </c>
      <c r="C1328" s="1" t="s">
        <v>2972</v>
      </c>
      <c r="D1328" s="1" t="s">
        <v>2978</v>
      </c>
      <c r="E1328" s="1" t="s">
        <v>2976</v>
      </c>
      <c r="F1328" s="1" t="s">
        <v>2977</v>
      </c>
    </row>
    <row r="1329" spans="1:6" x14ac:dyDescent="0.15">
      <c r="A1329" s="1" t="s">
        <v>4735</v>
      </c>
      <c r="B1329" s="1" t="s">
        <v>4736</v>
      </c>
      <c r="C1329" s="1" t="s">
        <v>2972</v>
      </c>
      <c r="D1329" s="1" t="s">
        <v>2978</v>
      </c>
      <c r="E1329" s="1" t="s">
        <v>2976</v>
      </c>
      <c r="F1329" s="1" t="s">
        <v>2977</v>
      </c>
    </row>
    <row r="1330" spans="1:6" x14ac:dyDescent="0.15">
      <c r="A1330" s="1" t="s">
        <v>1473</v>
      </c>
      <c r="B1330" s="1" t="s">
        <v>2539</v>
      </c>
      <c r="C1330" s="1" t="s">
        <v>2972</v>
      </c>
      <c r="D1330" s="1" t="s">
        <v>2978</v>
      </c>
      <c r="E1330" s="1" t="s">
        <v>2976</v>
      </c>
      <c r="F1330" s="1" t="s">
        <v>2977</v>
      </c>
    </row>
    <row r="1331" spans="1:6" x14ac:dyDescent="0.15">
      <c r="A1331" s="1" t="s">
        <v>3230</v>
      </c>
      <c r="B1331" s="1" t="s">
        <v>3231</v>
      </c>
      <c r="C1331" s="1" t="s">
        <v>2972</v>
      </c>
      <c r="D1331" s="1" t="s">
        <v>2978</v>
      </c>
      <c r="E1331" s="1" t="s">
        <v>2976</v>
      </c>
      <c r="F1331" s="1" t="s">
        <v>2977</v>
      </c>
    </row>
    <row r="1332" spans="1:6" x14ac:dyDescent="0.15">
      <c r="A1332" s="1" t="s">
        <v>3232</v>
      </c>
      <c r="B1332" s="1" t="s">
        <v>3233</v>
      </c>
      <c r="C1332" s="1" t="s">
        <v>2972</v>
      </c>
      <c r="D1332" s="1" t="s">
        <v>2978</v>
      </c>
      <c r="E1332" s="1" t="s">
        <v>2976</v>
      </c>
      <c r="F1332" s="1" t="s">
        <v>2977</v>
      </c>
    </row>
    <row r="1333" spans="1:6" x14ac:dyDescent="0.15">
      <c r="A1333" s="1" t="s">
        <v>4737</v>
      </c>
      <c r="B1333" s="1" t="s">
        <v>790</v>
      </c>
      <c r="C1333" s="1" t="s">
        <v>2972</v>
      </c>
      <c r="D1333" s="1" t="s">
        <v>2978</v>
      </c>
      <c r="E1333" s="1" t="s">
        <v>2976</v>
      </c>
      <c r="F1333" s="1" t="s">
        <v>2977</v>
      </c>
    </row>
    <row r="1334" spans="1:6" x14ac:dyDescent="0.15">
      <c r="A1334" s="1" t="s">
        <v>7430</v>
      </c>
      <c r="B1334" s="1" t="s">
        <v>7431</v>
      </c>
      <c r="C1334" s="1" t="s">
        <v>2972</v>
      </c>
      <c r="D1334" s="1" t="s">
        <v>2978</v>
      </c>
      <c r="E1334" s="1" t="s">
        <v>2976</v>
      </c>
      <c r="F1334" s="1" t="s">
        <v>2977</v>
      </c>
    </row>
    <row r="1335" spans="1:6" x14ac:dyDescent="0.15">
      <c r="A1335" s="1" t="s">
        <v>4738</v>
      </c>
      <c r="B1335" s="1" t="s">
        <v>4739</v>
      </c>
      <c r="C1335" s="1" t="s">
        <v>2972</v>
      </c>
      <c r="D1335" s="1" t="s">
        <v>2978</v>
      </c>
      <c r="E1335" s="1" t="s">
        <v>2976</v>
      </c>
      <c r="F1335" s="1" t="s">
        <v>2977</v>
      </c>
    </row>
    <row r="1336" spans="1:6" x14ac:dyDescent="0.15">
      <c r="A1336" s="1" t="s">
        <v>4740</v>
      </c>
      <c r="B1336" s="1" t="s">
        <v>745</v>
      </c>
      <c r="C1336" s="1" t="s">
        <v>2972</v>
      </c>
      <c r="D1336" s="1" t="s">
        <v>2978</v>
      </c>
      <c r="E1336" s="1" t="s">
        <v>2976</v>
      </c>
      <c r="F1336" s="1" t="s">
        <v>2977</v>
      </c>
    </row>
    <row r="1337" spans="1:6" x14ac:dyDescent="0.15">
      <c r="A1337" s="1" t="s">
        <v>4741</v>
      </c>
      <c r="B1337" s="1" t="s">
        <v>4742</v>
      </c>
      <c r="C1337" s="1" t="s">
        <v>2972</v>
      </c>
      <c r="D1337" s="1" t="s">
        <v>2978</v>
      </c>
      <c r="E1337" s="1" t="s">
        <v>2976</v>
      </c>
      <c r="F1337" s="1" t="s">
        <v>2977</v>
      </c>
    </row>
    <row r="1338" spans="1:6" x14ac:dyDescent="0.15">
      <c r="A1338" s="1" t="s">
        <v>4743</v>
      </c>
      <c r="B1338" s="1" t="s">
        <v>4744</v>
      </c>
      <c r="C1338" s="1" t="s">
        <v>2972</v>
      </c>
      <c r="D1338" s="1" t="s">
        <v>2978</v>
      </c>
      <c r="E1338" s="1" t="s">
        <v>2976</v>
      </c>
      <c r="F1338" s="1" t="s">
        <v>2977</v>
      </c>
    </row>
    <row r="1339" spans="1:6" x14ac:dyDescent="0.15">
      <c r="A1339" s="1" t="s">
        <v>4745</v>
      </c>
      <c r="B1339" s="1" t="s">
        <v>4746</v>
      </c>
      <c r="C1339" s="1" t="s">
        <v>2972</v>
      </c>
      <c r="D1339" s="1" t="s">
        <v>2978</v>
      </c>
      <c r="E1339" s="1" t="s">
        <v>2976</v>
      </c>
      <c r="F1339" s="1" t="s">
        <v>2977</v>
      </c>
    </row>
    <row r="1340" spans="1:6" x14ac:dyDescent="0.15">
      <c r="A1340" s="1" t="s">
        <v>7432</v>
      </c>
      <c r="B1340" s="1" t="s">
        <v>7433</v>
      </c>
      <c r="C1340" s="1" t="s">
        <v>2972</v>
      </c>
      <c r="D1340" s="1" t="s">
        <v>2978</v>
      </c>
      <c r="E1340" s="1" t="s">
        <v>2976</v>
      </c>
      <c r="F1340" s="1" t="s">
        <v>2977</v>
      </c>
    </row>
    <row r="1341" spans="1:6" x14ac:dyDescent="0.15">
      <c r="A1341" s="1" t="s">
        <v>4749</v>
      </c>
      <c r="B1341" s="1" t="s">
        <v>693</v>
      </c>
      <c r="C1341" s="1" t="s">
        <v>2972</v>
      </c>
      <c r="D1341" s="1" t="s">
        <v>2978</v>
      </c>
      <c r="E1341" s="1" t="s">
        <v>2976</v>
      </c>
      <c r="F1341" s="1" t="s">
        <v>2977</v>
      </c>
    </row>
    <row r="1342" spans="1:6" x14ac:dyDescent="0.15">
      <c r="A1342" s="1" t="s">
        <v>4750</v>
      </c>
      <c r="B1342" s="1" t="s">
        <v>749</v>
      </c>
      <c r="C1342" s="1" t="s">
        <v>2972</v>
      </c>
      <c r="D1342" s="1" t="s">
        <v>2978</v>
      </c>
      <c r="E1342" s="1" t="s">
        <v>2976</v>
      </c>
      <c r="F1342" s="1" t="s">
        <v>2977</v>
      </c>
    </row>
    <row r="1343" spans="1:6" x14ac:dyDescent="0.15">
      <c r="A1343" s="1" t="s">
        <v>4751</v>
      </c>
      <c r="B1343" s="1" t="s">
        <v>814</v>
      </c>
      <c r="C1343" s="1" t="s">
        <v>2972</v>
      </c>
      <c r="D1343" s="1" t="s">
        <v>2978</v>
      </c>
      <c r="E1343" s="1" t="s">
        <v>2976</v>
      </c>
      <c r="F1343" s="1" t="s">
        <v>2977</v>
      </c>
    </row>
    <row r="1344" spans="1:6" x14ac:dyDescent="0.15">
      <c r="A1344" s="1" t="s">
        <v>4752</v>
      </c>
      <c r="B1344" s="1" t="s">
        <v>4753</v>
      </c>
      <c r="C1344" s="1" t="s">
        <v>2972</v>
      </c>
      <c r="D1344" s="1" t="s">
        <v>2978</v>
      </c>
      <c r="E1344" s="1" t="s">
        <v>2976</v>
      </c>
      <c r="F1344" s="1" t="s">
        <v>2977</v>
      </c>
    </row>
    <row r="1345" spans="1:6" x14ac:dyDescent="0.15">
      <c r="A1345" s="1" t="s">
        <v>3236</v>
      </c>
      <c r="B1345" s="1" t="s">
        <v>3237</v>
      </c>
      <c r="C1345" s="1" t="s">
        <v>2972</v>
      </c>
      <c r="D1345" s="1" t="s">
        <v>2978</v>
      </c>
      <c r="E1345" s="1" t="s">
        <v>2976</v>
      </c>
      <c r="F1345" s="1" t="s">
        <v>2977</v>
      </c>
    </row>
    <row r="1346" spans="1:6" x14ac:dyDescent="0.15">
      <c r="A1346" s="1" t="s">
        <v>4754</v>
      </c>
      <c r="B1346" s="1" t="s">
        <v>651</v>
      </c>
      <c r="C1346" s="1" t="s">
        <v>2972</v>
      </c>
      <c r="D1346" s="1" t="s">
        <v>2979</v>
      </c>
      <c r="E1346" s="1" t="s">
        <v>2976</v>
      </c>
      <c r="F1346" s="1" t="s">
        <v>2977</v>
      </c>
    </row>
    <row r="1347" spans="1:6" x14ac:dyDescent="0.15">
      <c r="A1347" s="1" t="s">
        <v>7434</v>
      </c>
      <c r="B1347" s="1" t="s">
        <v>7435</v>
      </c>
      <c r="C1347" s="1" t="s">
        <v>2972</v>
      </c>
      <c r="D1347" s="1" t="s">
        <v>2978</v>
      </c>
      <c r="E1347" s="1" t="s">
        <v>2976</v>
      </c>
      <c r="F1347" s="1" t="s">
        <v>2977</v>
      </c>
    </row>
    <row r="1348" spans="1:6" x14ac:dyDescent="0.15">
      <c r="A1348" s="1" t="s">
        <v>7436</v>
      </c>
      <c r="B1348" s="1" t="s">
        <v>7437</v>
      </c>
      <c r="C1348" s="1" t="s">
        <v>2972</v>
      </c>
      <c r="D1348" s="1" t="s">
        <v>2978</v>
      </c>
      <c r="E1348" s="1" t="s">
        <v>2976</v>
      </c>
      <c r="F1348" s="1" t="s">
        <v>2977</v>
      </c>
    </row>
    <row r="1349" spans="1:6" x14ac:dyDescent="0.15">
      <c r="A1349" s="1" t="s">
        <v>7438</v>
      </c>
      <c r="B1349" s="1" t="s">
        <v>7439</v>
      </c>
      <c r="C1349" s="1" t="s">
        <v>2972</v>
      </c>
      <c r="D1349" s="1" t="s">
        <v>2978</v>
      </c>
      <c r="E1349" s="1" t="s">
        <v>2976</v>
      </c>
      <c r="F1349" s="1" t="s">
        <v>2977</v>
      </c>
    </row>
    <row r="1350" spans="1:6" x14ac:dyDescent="0.15">
      <c r="A1350" s="1" t="s">
        <v>3238</v>
      </c>
      <c r="B1350" s="1" t="s">
        <v>3239</v>
      </c>
      <c r="C1350" s="1" t="s">
        <v>2972</v>
      </c>
      <c r="D1350" s="1" t="s">
        <v>2978</v>
      </c>
      <c r="E1350" s="1" t="s">
        <v>2976</v>
      </c>
      <c r="F1350" s="1" t="s">
        <v>2977</v>
      </c>
    </row>
    <row r="1351" spans="1:6" x14ac:dyDescent="0.15">
      <c r="A1351" s="1" t="s">
        <v>1475</v>
      </c>
      <c r="B1351" s="1" t="s">
        <v>2541</v>
      </c>
      <c r="C1351" s="1" t="s">
        <v>2972</v>
      </c>
      <c r="D1351" s="1" t="s">
        <v>2978</v>
      </c>
      <c r="E1351" s="1" t="s">
        <v>2976</v>
      </c>
      <c r="F1351" s="1" t="s">
        <v>2977</v>
      </c>
    </row>
    <row r="1352" spans="1:6" x14ac:dyDescent="0.15">
      <c r="A1352" s="1" t="s">
        <v>3240</v>
      </c>
      <c r="B1352" s="1" t="s">
        <v>3241</v>
      </c>
      <c r="C1352" s="1" t="s">
        <v>2972</v>
      </c>
      <c r="D1352" s="1" t="s">
        <v>2978</v>
      </c>
      <c r="E1352" s="1" t="s">
        <v>2976</v>
      </c>
      <c r="F1352" s="1" t="s">
        <v>2977</v>
      </c>
    </row>
    <row r="1353" spans="1:6" x14ac:dyDescent="0.15">
      <c r="A1353" s="1" t="s">
        <v>4755</v>
      </c>
      <c r="B1353" s="1" t="s">
        <v>4756</v>
      </c>
      <c r="C1353" s="1" t="s">
        <v>2972</v>
      </c>
      <c r="D1353" s="1" t="s">
        <v>2978</v>
      </c>
      <c r="E1353" s="1" t="s">
        <v>2976</v>
      </c>
      <c r="F1353" s="1" t="s">
        <v>2977</v>
      </c>
    </row>
    <row r="1354" spans="1:6" x14ac:dyDescent="0.15">
      <c r="A1354" s="1" t="s">
        <v>4757</v>
      </c>
      <c r="B1354" s="1" t="s">
        <v>4758</v>
      </c>
      <c r="C1354" s="1" t="s">
        <v>2972</v>
      </c>
      <c r="D1354" s="1" t="s">
        <v>2978</v>
      </c>
      <c r="E1354" s="1" t="s">
        <v>2976</v>
      </c>
      <c r="F1354" s="1" t="s">
        <v>2977</v>
      </c>
    </row>
    <row r="1355" spans="1:6" x14ac:dyDescent="0.15">
      <c r="A1355" s="1" t="s">
        <v>7440</v>
      </c>
      <c r="B1355" s="1" t="s">
        <v>7441</v>
      </c>
      <c r="C1355" s="1" t="s">
        <v>2972</v>
      </c>
      <c r="D1355" s="1" t="s">
        <v>2978</v>
      </c>
      <c r="E1355" s="1" t="s">
        <v>2976</v>
      </c>
      <c r="F1355" s="1" t="s">
        <v>2977</v>
      </c>
    </row>
    <row r="1356" spans="1:6" x14ac:dyDescent="0.15">
      <c r="A1356" s="1" t="s">
        <v>4759</v>
      </c>
      <c r="B1356" s="1" t="s">
        <v>752</v>
      </c>
      <c r="C1356" s="1" t="s">
        <v>2972</v>
      </c>
      <c r="D1356" s="1" t="s">
        <v>2978</v>
      </c>
      <c r="E1356" s="1" t="s">
        <v>2976</v>
      </c>
      <c r="F1356" s="1" t="s">
        <v>2977</v>
      </c>
    </row>
    <row r="1357" spans="1:6" x14ac:dyDescent="0.15">
      <c r="A1357" s="1" t="s">
        <v>4760</v>
      </c>
      <c r="B1357" s="1" t="s">
        <v>720</v>
      </c>
      <c r="C1357" s="1" t="s">
        <v>2972</v>
      </c>
      <c r="D1357" s="1" t="s">
        <v>2978</v>
      </c>
      <c r="E1357" s="1" t="s">
        <v>2976</v>
      </c>
      <c r="F1357" s="1" t="s">
        <v>2977</v>
      </c>
    </row>
    <row r="1358" spans="1:6" x14ac:dyDescent="0.15">
      <c r="A1358" s="1" t="s">
        <v>1476</v>
      </c>
      <c r="B1358" s="1" t="s">
        <v>2542</v>
      </c>
      <c r="C1358" s="1" t="s">
        <v>2972</v>
      </c>
      <c r="D1358" s="1" t="s">
        <v>2978</v>
      </c>
      <c r="E1358" s="1" t="s">
        <v>2976</v>
      </c>
      <c r="F1358" s="1" t="s">
        <v>2977</v>
      </c>
    </row>
    <row r="1359" spans="1:6" x14ac:dyDescent="0.15">
      <c r="A1359" s="1" t="s">
        <v>4761</v>
      </c>
      <c r="B1359" s="1" t="s">
        <v>4762</v>
      </c>
      <c r="C1359" s="1" t="s">
        <v>2972</v>
      </c>
      <c r="D1359" s="1" t="s">
        <v>2978</v>
      </c>
      <c r="E1359" s="1" t="s">
        <v>2976</v>
      </c>
      <c r="F1359" s="1" t="s">
        <v>2977</v>
      </c>
    </row>
    <row r="1360" spans="1:6" x14ac:dyDescent="0.15">
      <c r="A1360" s="1" t="s">
        <v>4763</v>
      </c>
      <c r="B1360" s="1" t="s">
        <v>2997</v>
      </c>
      <c r="C1360" s="1" t="s">
        <v>2972</v>
      </c>
      <c r="D1360" s="1" t="s">
        <v>2978</v>
      </c>
      <c r="E1360" s="1" t="s">
        <v>2976</v>
      </c>
      <c r="F1360" s="1" t="s">
        <v>2977</v>
      </c>
    </row>
    <row r="1361" spans="1:6" x14ac:dyDescent="0.15">
      <c r="A1361" s="1" t="s">
        <v>4764</v>
      </c>
      <c r="B1361" s="1" t="s">
        <v>4765</v>
      </c>
      <c r="C1361" s="1" t="s">
        <v>2972</v>
      </c>
      <c r="D1361" s="1" t="s">
        <v>2978</v>
      </c>
      <c r="E1361" s="1" t="s">
        <v>2976</v>
      </c>
      <c r="F1361" s="1" t="s">
        <v>2977</v>
      </c>
    </row>
    <row r="1362" spans="1:6" x14ac:dyDescent="0.15">
      <c r="A1362" s="1" t="s">
        <v>4531</v>
      </c>
      <c r="B1362" s="1" t="s">
        <v>7442</v>
      </c>
      <c r="C1362" s="1" t="s">
        <v>2972</v>
      </c>
      <c r="D1362" s="1" t="s">
        <v>2978</v>
      </c>
      <c r="E1362" s="1" t="s">
        <v>2976</v>
      </c>
      <c r="F1362" s="1" t="s">
        <v>2977</v>
      </c>
    </row>
    <row r="1363" spans="1:6" x14ac:dyDescent="0.15">
      <c r="A1363" s="1" t="s">
        <v>4766</v>
      </c>
      <c r="B1363" s="1" t="s">
        <v>4767</v>
      </c>
      <c r="C1363" s="1" t="s">
        <v>2972</v>
      </c>
      <c r="D1363" s="1" t="s">
        <v>2978</v>
      </c>
      <c r="E1363" s="1" t="s">
        <v>2976</v>
      </c>
      <c r="F1363" s="1" t="s">
        <v>2977</v>
      </c>
    </row>
    <row r="1364" spans="1:6" x14ac:dyDescent="0.15">
      <c r="A1364" s="1" t="s">
        <v>1477</v>
      </c>
      <c r="B1364" s="1" t="s">
        <v>2543</v>
      </c>
      <c r="C1364" s="1" t="s">
        <v>2972</v>
      </c>
      <c r="D1364" s="1" t="s">
        <v>2978</v>
      </c>
      <c r="E1364" s="1" t="s">
        <v>2976</v>
      </c>
      <c r="F1364" s="1" t="s">
        <v>2977</v>
      </c>
    </row>
    <row r="1365" spans="1:6" x14ac:dyDescent="0.15">
      <c r="A1365" s="1" t="s">
        <v>3242</v>
      </c>
      <c r="B1365" s="1" t="s">
        <v>3243</v>
      </c>
      <c r="C1365" s="1" t="s">
        <v>2972</v>
      </c>
      <c r="D1365" s="1" t="s">
        <v>2978</v>
      </c>
      <c r="E1365" s="1" t="s">
        <v>2976</v>
      </c>
      <c r="F1365" s="1" t="s">
        <v>2977</v>
      </c>
    </row>
    <row r="1366" spans="1:6" x14ac:dyDescent="0.15">
      <c r="A1366" s="1" t="s">
        <v>4768</v>
      </c>
      <c r="B1366" s="1" t="s">
        <v>4769</v>
      </c>
      <c r="C1366" s="1" t="s">
        <v>2972</v>
      </c>
      <c r="D1366" s="1" t="s">
        <v>2978</v>
      </c>
      <c r="E1366" s="1" t="s">
        <v>2976</v>
      </c>
      <c r="F1366" s="1" t="s">
        <v>2977</v>
      </c>
    </row>
    <row r="1367" spans="1:6" x14ac:dyDescent="0.15">
      <c r="A1367" s="1" t="s">
        <v>4770</v>
      </c>
      <c r="B1367" s="1" t="s">
        <v>4771</v>
      </c>
      <c r="C1367" s="1" t="s">
        <v>2972</v>
      </c>
      <c r="D1367" s="1" t="s">
        <v>2978</v>
      </c>
      <c r="E1367" s="1" t="s">
        <v>2976</v>
      </c>
      <c r="F1367" s="1" t="s">
        <v>2977</v>
      </c>
    </row>
    <row r="1368" spans="1:6" x14ac:dyDescent="0.15">
      <c r="A1368" s="1" t="s">
        <v>7443</v>
      </c>
      <c r="B1368" s="1" t="s">
        <v>7444</v>
      </c>
      <c r="C1368" s="1" t="s">
        <v>2972</v>
      </c>
      <c r="D1368" s="1" t="s">
        <v>2978</v>
      </c>
      <c r="E1368" s="1" t="s">
        <v>2976</v>
      </c>
      <c r="F1368" s="1" t="s">
        <v>2977</v>
      </c>
    </row>
    <row r="1369" spans="1:6" x14ac:dyDescent="0.15">
      <c r="A1369" s="1" t="s">
        <v>1478</v>
      </c>
      <c r="B1369" s="1" t="s">
        <v>2544</v>
      </c>
      <c r="C1369" s="1" t="s">
        <v>2972</v>
      </c>
      <c r="D1369" s="1" t="s">
        <v>2978</v>
      </c>
      <c r="E1369" s="1" t="s">
        <v>2976</v>
      </c>
      <c r="F1369" s="1" t="s">
        <v>2977</v>
      </c>
    </row>
    <row r="1370" spans="1:6" x14ac:dyDescent="0.15">
      <c r="A1370" s="1" t="s">
        <v>4772</v>
      </c>
      <c r="B1370" s="1" t="s">
        <v>4773</v>
      </c>
      <c r="C1370" s="1" t="s">
        <v>2972</v>
      </c>
      <c r="D1370" s="1" t="s">
        <v>2978</v>
      </c>
      <c r="E1370" s="1" t="s">
        <v>2976</v>
      </c>
      <c r="F1370" s="1" t="s">
        <v>2977</v>
      </c>
    </row>
    <row r="1371" spans="1:6" x14ac:dyDescent="0.15">
      <c r="A1371" s="1" t="s">
        <v>7445</v>
      </c>
      <c r="B1371" s="1" t="s">
        <v>7446</v>
      </c>
      <c r="C1371" s="1" t="s">
        <v>2972</v>
      </c>
      <c r="D1371" s="1" t="s">
        <v>2979</v>
      </c>
      <c r="E1371" s="1" t="s">
        <v>2976</v>
      </c>
      <c r="F1371" s="1" t="s">
        <v>2977</v>
      </c>
    </row>
    <row r="1372" spans="1:6" x14ac:dyDescent="0.15">
      <c r="A1372" s="1" t="s">
        <v>4774</v>
      </c>
      <c r="B1372" s="1" t="s">
        <v>4775</v>
      </c>
      <c r="C1372" s="1" t="s">
        <v>2972</v>
      </c>
      <c r="D1372" s="1" t="s">
        <v>2978</v>
      </c>
      <c r="E1372" s="1" t="s">
        <v>2976</v>
      </c>
      <c r="F1372" s="1" t="s">
        <v>2977</v>
      </c>
    </row>
    <row r="1373" spans="1:6" x14ac:dyDescent="0.15">
      <c r="A1373" s="1" t="s">
        <v>7447</v>
      </c>
      <c r="B1373" s="1" t="s">
        <v>7448</v>
      </c>
      <c r="C1373" s="1" t="s">
        <v>2972</v>
      </c>
      <c r="D1373" s="1" t="s">
        <v>2978</v>
      </c>
      <c r="E1373" s="1" t="s">
        <v>2976</v>
      </c>
      <c r="F1373" s="1" t="s">
        <v>2977</v>
      </c>
    </row>
    <row r="1374" spans="1:6" x14ac:dyDescent="0.15">
      <c r="A1374" s="1" t="s">
        <v>4776</v>
      </c>
      <c r="B1374" s="1" t="s">
        <v>4777</v>
      </c>
      <c r="C1374" s="1" t="s">
        <v>2972</v>
      </c>
      <c r="D1374" s="1" t="s">
        <v>2978</v>
      </c>
      <c r="E1374" s="1" t="s">
        <v>2976</v>
      </c>
      <c r="F1374" s="1" t="s">
        <v>2977</v>
      </c>
    </row>
    <row r="1375" spans="1:6" x14ac:dyDescent="0.15">
      <c r="A1375" s="1" t="s">
        <v>4778</v>
      </c>
      <c r="B1375" s="1" t="s">
        <v>4779</v>
      </c>
      <c r="C1375" s="1" t="s">
        <v>2972</v>
      </c>
      <c r="D1375" s="1" t="s">
        <v>2978</v>
      </c>
      <c r="E1375" s="1" t="s">
        <v>2976</v>
      </c>
      <c r="F1375" s="1" t="s">
        <v>2977</v>
      </c>
    </row>
    <row r="1376" spans="1:6" x14ac:dyDescent="0.15">
      <c r="A1376" s="1" t="s">
        <v>7449</v>
      </c>
      <c r="B1376" s="1" t="s">
        <v>7450</v>
      </c>
      <c r="C1376" s="1" t="s">
        <v>2972</v>
      </c>
      <c r="D1376" s="1" t="s">
        <v>2978</v>
      </c>
      <c r="E1376" s="1" t="s">
        <v>2976</v>
      </c>
      <c r="F1376" s="1" t="s">
        <v>2977</v>
      </c>
    </row>
    <row r="1377" spans="1:6" x14ac:dyDescent="0.15">
      <c r="A1377" s="1" t="s">
        <v>7451</v>
      </c>
      <c r="B1377" s="1" t="s">
        <v>7452</v>
      </c>
      <c r="C1377" s="1" t="s">
        <v>2972</v>
      </c>
      <c r="D1377" s="1" t="s">
        <v>2978</v>
      </c>
      <c r="E1377" s="1" t="s">
        <v>2976</v>
      </c>
      <c r="F1377" s="1" t="s">
        <v>2977</v>
      </c>
    </row>
    <row r="1378" spans="1:6" x14ac:dyDescent="0.15">
      <c r="A1378" s="1" t="s">
        <v>1479</v>
      </c>
      <c r="B1378" s="1" t="s">
        <v>2545</v>
      </c>
      <c r="C1378" s="1" t="s">
        <v>2972</v>
      </c>
      <c r="D1378" s="1" t="s">
        <v>2979</v>
      </c>
      <c r="E1378" s="1" t="s">
        <v>2976</v>
      </c>
      <c r="F1378" s="1" t="s">
        <v>2977</v>
      </c>
    </row>
    <row r="1379" spans="1:6" x14ac:dyDescent="0.15">
      <c r="A1379" s="1" t="s">
        <v>7453</v>
      </c>
      <c r="B1379" s="1" t="s">
        <v>7454</v>
      </c>
      <c r="C1379" s="1" t="s">
        <v>2972</v>
      </c>
      <c r="D1379" s="1" t="s">
        <v>2978</v>
      </c>
      <c r="E1379" s="1" t="s">
        <v>2976</v>
      </c>
      <c r="F1379" s="1" t="s">
        <v>2977</v>
      </c>
    </row>
    <row r="1380" spans="1:6" x14ac:dyDescent="0.15">
      <c r="A1380" s="1" t="s">
        <v>7455</v>
      </c>
      <c r="B1380" s="1" t="s">
        <v>7456</v>
      </c>
      <c r="C1380" s="1" t="s">
        <v>2972</v>
      </c>
      <c r="D1380" s="1" t="s">
        <v>2978</v>
      </c>
      <c r="E1380" s="1" t="s">
        <v>2976</v>
      </c>
      <c r="F1380" s="1" t="s">
        <v>2977</v>
      </c>
    </row>
    <row r="1381" spans="1:6" x14ac:dyDescent="0.15">
      <c r="A1381" s="1" t="s">
        <v>3244</v>
      </c>
      <c r="B1381" s="1" t="s">
        <v>3245</v>
      </c>
      <c r="C1381" s="1" t="s">
        <v>2972</v>
      </c>
      <c r="D1381" s="1" t="s">
        <v>2978</v>
      </c>
      <c r="E1381" s="1" t="s">
        <v>2976</v>
      </c>
      <c r="F1381" s="1" t="s">
        <v>2977</v>
      </c>
    </row>
    <row r="1382" spans="1:6" x14ac:dyDescent="0.15">
      <c r="A1382" s="1" t="s">
        <v>4780</v>
      </c>
      <c r="B1382" s="1" t="s">
        <v>4781</v>
      </c>
      <c r="C1382" s="1" t="s">
        <v>2972</v>
      </c>
      <c r="D1382" s="1" t="s">
        <v>2978</v>
      </c>
      <c r="E1382" s="1" t="s">
        <v>2976</v>
      </c>
      <c r="F1382" s="1" t="s">
        <v>2977</v>
      </c>
    </row>
    <row r="1383" spans="1:6" x14ac:dyDescent="0.15">
      <c r="A1383" s="1" t="s">
        <v>3246</v>
      </c>
      <c r="B1383" s="1" t="s">
        <v>3247</v>
      </c>
      <c r="C1383" s="1" t="s">
        <v>2972</v>
      </c>
      <c r="D1383" s="1" t="s">
        <v>2978</v>
      </c>
      <c r="E1383" s="1" t="s">
        <v>2976</v>
      </c>
      <c r="F1383" s="1" t="s">
        <v>2977</v>
      </c>
    </row>
    <row r="1384" spans="1:6" x14ac:dyDescent="0.15">
      <c r="A1384" s="1" t="s">
        <v>7457</v>
      </c>
      <c r="B1384" s="1" t="s">
        <v>7458</v>
      </c>
      <c r="C1384" s="1" t="s">
        <v>2972</v>
      </c>
      <c r="D1384" s="1" t="s">
        <v>2978</v>
      </c>
      <c r="E1384" s="1" t="s">
        <v>2976</v>
      </c>
      <c r="F1384" s="1" t="s">
        <v>2977</v>
      </c>
    </row>
    <row r="1385" spans="1:6" x14ac:dyDescent="0.15">
      <c r="A1385" s="1" t="s">
        <v>7459</v>
      </c>
      <c r="B1385" s="1" t="s">
        <v>7460</v>
      </c>
      <c r="C1385" s="1" t="s">
        <v>2972</v>
      </c>
      <c r="D1385" s="1" t="s">
        <v>2978</v>
      </c>
      <c r="E1385" s="1" t="s">
        <v>2976</v>
      </c>
      <c r="F1385" s="1" t="s">
        <v>2977</v>
      </c>
    </row>
    <row r="1386" spans="1:6" x14ac:dyDescent="0.15">
      <c r="A1386" s="1" t="s">
        <v>4782</v>
      </c>
      <c r="B1386" s="1" t="s">
        <v>4783</v>
      </c>
      <c r="C1386" s="1" t="s">
        <v>2972</v>
      </c>
      <c r="D1386" s="1" t="s">
        <v>2978</v>
      </c>
      <c r="E1386" s="1" t="s">
        <v>2976</v>
      </c>
      <c r="F1386" s="1" t="s">
        <v>2977</v>
      </c>
    </row>
    <row r="1387" spans="1:6" x14ac:dyDescent="0.15">
      <c r="A1387" s="1" t="s">
        <v>3248</v>
      </c>
      <c r="B1387" s="1" t="s">
        <v>3249</v>
      </c>
      <c r="C1387" s="1" t="s">
        <v>2972</v>
      </c>
      <c r="D1387" s="1" t="s">
        <v>2978</v>
      </c>
      <c r="E1387" s="1" t="s">
        <v>2976</v>
      </c>
      <c r="F1387" s="1" t="s">
        <v>2977</v>
      </c>
    </row>
    <row r="1388" spans="1:6" x14ac:dyDescent="0.15">
      <c r="A1388" s="1" t="s">
        <v>4784</v>
      </c>
      <c r="B1388" s="1" t="s">
        <v>697</v>
      </c>
      <c r="C1388" s="1" t="s">
        <v>2972</v>
      </c>
      <c r="D1388" s="1" t="s">
        <v>2978</v>
      </c>
      <c r="E1388" s="1" t="s">
        <v>2976</v>
      </c>
      <c r="F1388" s="1" t="s">
        <v>2977</v>
      </c>
    </row>
    <row r="1389" spans="1:6" x14ac:dyDescent="0.15">
      <c r="A1389" s="1" t="s">
        <v>7461</v>
      </c>
      <c r="B1389" s="1" t="s">
        <v>7462</v>
      </c>
      <c r="C1389" s="1" t="s">
        <v>2972</v>
      </c>
      <c r="D1389" s="1" t="s">
        <v>2978</v>
      </c>
      <c r="E1389" s="1" t="s">
        <v>2976</v>
      </c>
      <c r="F1389" s="1" t="s">
        <v>2977</v>
      </c>
    </row>
    <row r="1390" spans="1:6" x14ac:dyDescent="0.15">
      <c r="A1390" s="1" t="s">
        <v>1480</v>
      </c>
      <c r="B1390" s="1" t="s">
        <v>2546</v>
      </c>
      <c r="C1390" s="1" t="s">
        <v>2972</v>
      </c>
      <c r="D1390" s="1" t="s">
        <v>2978</v>
      </c>
      <c r="E1390" s="1" t="s">
        <v>2976</v>
      </c>
      <c r="F1390" s="1" t="s">
        <v>2977</v>
      </c>
    </row>
    <row r="1391" spans="1:6" x14ac:dyDescent="0.15">
      <c r="A1391" s="1" t="s">
        <v>4785</v>
      </c>
      <c r="B1391" s="1" t="s">
        <v>4786</v>
      </c>
      <c r="C1391" s="1" t="s">
        <v>2972</v>
      </c>
      <c r="D1391" s="1" t="s">
        <v>2978</v>
      </c>
      <c r="E1391" s="1" t="s">
        <v>2976</v>
      </c>
      <c r="F1391" s="1" t="s">
        <v>2977</v>
      </c>
    </row>
    <row r="1392" spans="1:6" x14ac:dyDescent="0.15">
      <c r="A1392" s="1" t="s">
        <v>4787</v>
      </c>
      <c r="B1392" s="1" t="s">
        <v>4788</v>
      </c>
      <c r="C1392" s="1" t="s">
        <v>2972</v>
      </c>
      <c r="D1392" s="1" t="s">
        <v>2978</v>
      </c>
      <c r="E1392" s="1" t="s">
        <v>2976</v>
      </c>
      <c r="F1392" s="1" t="s">
        <v>2977</v>
      </c>
    </row>
    <row r="1393" spans="1:6" x14ac:dyDescent="0.15">
      <c r="A1393" s="1" t="s">
        <v>7463</v>
      </c>
      <c r="B1393" s="1" t="s">
        <v>3250</v>
      </c>
      <c r="C1393" s="1" t="s">
        <v>2972</v>
      </c>
      <c r="D1393" s="1" t="s">
        <v>2978</v>
      </c>
      <c r="E1393" s="1" t="s">
        <v>2976</v>
      </c>
      <c r="F1393" s="1" t="s">
        <v>2977</v>
      </c>
    </row>
    <row r="1394" spans="1:6" x14ac:dyDescent="0.15">
      <c r="A1394" s="1" t="s">
        <v>7464</v>
      </c>
      <c r="B1394" s="1" t="s">
        <v>7465</v>
      </c>
      <c r="C1394" s="1" t="s">
        <v>2972</v>
      </c>
      <c r="D1394" s="1" t="s">
        <v>2978</v>
      </c>
      <c r="E1394" s="1" t="s">
        <v>2976</v>
      </c>
      <c r="F1394" s="1" t="s">
        <v>2977</v>
      </c>
    </row>
    <row r="1395" spans="1:6" x14ac:dyDescent="0.15">
      <c r="A1395" s="1" t="s">
        <v>4789</v>
      </c>
      <c r="B1395" s="1" t="s">
        <v>695</v>
      </c>
      <c r="C1395" s="1" t="s">
        <v>2972</v>
      </c>
      <c r="D1395" s="1" t="s">
        <v>2978</v>
      </c>
      <c r="E1395" s="1" t="s">
        <v>2976</v>
      </c>
      <c r="F1395" s="1" t="s">
        <v>2977</v>
      </c>
    </row>
    <row r="1396" spans="1:6" x14ac:dyDescent="0.15">
      <c r="A1396" s="1" t="s">
        <v>4790</v>
      </c>
      <c r="B1396" s="1" t="s">
        <v>4791</v>
      </c>
      <c r="C1396" s="1" t="s">
        <v>2972</v>
      </c>
      <c r="D1396" s="1" t="s">
        <v>2978</v>
      </c>
      <c r="E1396" s="1" t="s">
        <v>2976</v>
      </c>
      <c r="F1396" s="1" t="s">
        <v>2977</v>
      </c>
    </row>
    <row r="1397" spans="1:6" x14ac:dyDescent="0.15">
      <c r="A1397" s="1" t="s">
        <v>1481</v>
      </c>
      <c r="B1397" s="1" t="s">
        <v>2547</v>
      </c>
      <c r="C1397" s="1" t="s">
        <v>2972</v>
      </c>
      <c r="D1397" s="1" t="s">
        <v>2978</v>
      </c>
      <c r="E1397" s="1" t="s">
        <v>2976</v>
      </c>
      <c r="F1397" s="1" t="s">
        <v>2977</v>
      </c>
    </row>
    <row r="1398" spans="1:6" x14ac:dyDescent="0.15">
      <c r="A1398" s="1" t="s">
        <v>1482</v>
      </c>
      <c r="B1398" s="1" t="s">
        <v>2548</v>
      </c>
      <c r="C1398" s="1" t="s">
        <v>2972</v>
      </c>
      <c r="D1398" s="1" t="s">
        <v>2978</v>
      </c>
      <c r="E1398" s="1" t="s">
        <v>2976</v>
      </c>
      <c r="F1398" s="1" t="s">
        <v>2977</v>
      </c>
    </row>
    <row r="1399" spans="1:6" x14ac:dyDescent="0.15">
      <c r="A1399" s="1" t="s">
        <v>3251</v>
      </c>
      <c r="B1399" s="1" t="s">
        <v>3252</v>
      </c>
      <c r="C1399" s="1" t="s">
        <v>2972</v>
      </c>
      <c r="D1399" s="1" t="s">
        <v>2978</v>
      </c>
      <c r="E1399" s="1" t="s">
        <v>2976</v>
      </c>
      <c r="F1399" s="1" t="s">
        <v>2977</v>
      </c>
    </row>
    <row r="1400" spans="1:6" x14ac:dyDescent="0.15">
      <c r="A1400" s="1" t="s">
        <v>3253</v>
      </c>
      <c r="B1400" s="1" t="s">
        <v>3254</v>
      </c>
      <c r="C1400" s="1" t="s">
        <v>2972</v>
      </c>
      <c r="D1400" s="1" t="s">
        <v>2978</v>
      </c>
      <c r="E1400" s="1" t="s">
        <v>2976</v>
      </c>
      <c r="F1400" s="1" t="s">
        <v>2977</v>
      </c>
    </row>
    <row r="1401" spans="1:6" x14ac:dyDescent="0.15">
      <c r="A1401" s="1" t="s">
        <v>1483</v>
      </c>
      <c r="B1401" s="1" t="s">
        <v>2549</v>
      </c>
      <c r="C1401" s="1" t="s">
        <v>2972</v>
      </c>
      <c r="D1401" s="1" t="s">
        <v>2978</v>
      </c>
      <c r="E1401" s="1" t="s">
        <v>2976</v>
      </c>
      <c r="F1401" s="1" t="s">
        <v>2977</v>
      </c>
    </row>
    <row r="1402" spans="1:6" x14ac:dyDescent="0.15">
      <c r="A1402" s="1" t="s">
        <v>7466</v>
      </c>
      <c r="B1402" s="1" t="s">
        <v>7467</v>
      </c>
      <c r="C1402" s="1" t="s">
        <v>2972</v>
      </c>
      <c r="D1402" s="1" t="s">
        <v>2978</v>
      </c>
      <c r="E1402" s="1" t="s">
        <v>2976</v>
      </c>
      <c r="F1402" s="1" t="s">
        <v>2977</v>
      </c>
    </row>
    <row r="1403" spans="1:6" x14ac:dyDescent="0.15">
      <c r="A1403" s="1" t="s">
        <v>4792</v>
      </c>
      <c r="B1403" s="1" t="s">
        <v>675</v>
      </c>
      <c r="C1403" s="1" t="s">
        <v>2972</v>
      </c>
      <c r="D1403" s="1" t="s">
        <v>2978</v>
      </c>
      <c r="E1403" s="1" t="s">
        <v>2976</v>
      </c>
      <c r="F1403" s="1" t="s">
        <v>2977</v>
      </c>
    </row>
    <row r="1404" spans="1:6" x14ac:dyDescent="0.15">
      <c r="A1404" s="1" t="s">
        <v>1484</v>
      </c>
      <c r="B1404" s="1" t="s">
        <v>2550</v>
      </c>
      <c r="C1404" s="1" t="s">
        <v>2972</v>
      </c>
      <c r="D1404" s="1" t="s">
        <v>2978</v>
      </c>
      <c r="E1404" s="1" t="s">
        <v>2976</v>
      </c>
      <c r="F1404" s="1" t="s">
        <v>2977</v>
      </c>
    </row>
    <row r="1405" spans="1:6" x14ac:dyDescent="0.15">
      <c r="A1405" s="1" t="s">
        <v>4793</v>
      </c>
      <c r="B1405" s="1" t="s">
        <v>4794</v>
      </c>
      <c r="C1405" s="1" t="s">
        <v>2972</v>
      </c>
      <c r="D1405" s="1" t="s">
        <v>2978</v>
      </c>
      <c r="E1405" s="1" t="s">
        <v>2976</v>
      </c>
      <c r="F1405" s="1" t="s">
        <v>2977</v>
      </c>
    </row>
    <row r="1406" spans="1:6" x14ac:dyDescent="0.15">
      <c r="A1406" s="1" t="s">
        <v>4795</v>
      </c>
      <c r="B1406" s="1" t="s">
        <v>4796</v>
      </c>
      <c r="C1406" s="1" t="s">
        <v>2972</v>
      </c>
      <c r="D1406" s="1" t="s">
        <v>2979</v>
      </c>
      <c r="E1406" s="1" t="s">
        <v>2976</v>
      </c>
      <c r="F1406" s="1" t="s">
        <v>2977</v>
      </c>
    </row>
    <row r="1407" spans="1:6" x14ac:dyDescent="0.15">
      <c r="A1407" s="1" t="s">
        <v>4797</v>
      </c>
      <c r="B1407" s="1" t="s">
        <v>4798</v>
      </c>
      <c r="C1407" s="1" t="s">
        <v>2972</v>
      </c>
      <c r="D1407" s="1" t="s">
        <v>2979</v>
      </c>
      <c r="E1407" s="1" t="s">
        <v>2976</v>
      </c>
      <c r="F1407" s="1" t="s">
        <v>2977</v>
      </c>
    </row>
    <row r="1408" spans="1:6" x14ac:dyDescent="0.15">
      <c r="A1408" s="1" t="s">
        <v>7468</v>
      </c>
      <c r="B1408" s="1" t="s">
        <v>7469</v>
      </c>
      <c r="C1408" s="1" t="s">
        <v>2972</v>
      </c>
      <c r="D1408" s="1" t="s">
        <v>2978</v>
      </c>
      <c r="E1408" s="1" t="s">
        <v>2976</v>
      </c>
      <c r="F1408" s="1" t="s">
        <v>2977</v>
      </c>
    </row>
    <row r="1409" spans="1:6" x14ac:dyDescent="0.15">
      <c r="A1409" s="1" t="s">
        <v>7470</v>
      </c>
      <c r="B1409" s="1" t="s">
        <v>7471</v>
      </c>
      <c r="C1409" s="1" t="s">
        <v>2972</v>
      </c>
      <c r="D1409" s="1" t="s">
        <v>2978</v>
      </c>
      <c r="E1409" s="1" t="s">
        <v>2976</v>
      </c>
      <c r="F1409" s="1" t="s">
        <v>2977</v>
      </c>
    </row>
    <row r="1410" spans="1:6" x14ac:dyDescent="0.15">
      <c r="A1410" s="1" t="s">
        <v>4799</v>
      </c>
      <c r="B1410" s="1" t="s">
        <v>783</v>
      </c>
      <c r="C1410" s="1" t="s">
        <v>2972</v>
      </c>
      <c r="D1410" s="1" t="s">
        <v>2978</v>
      </c>
      <c r="E1410" s="1" t="s">
        <v>2976</v>
      </c>
      <c r="F1410" s="1" t="s">
        <v>2977</v>
      </c>
    </row>
    <row r="1411" spans="1:6" x14ac:dyDescent="0.15">
      <c r="A1411" s="1" t="s">
        <v>1485</v>
      </c>
      <c r="B1411" s="1" t="s">
        <v>2551</v>
      </c>
      <c r="C1411" s="1" t="s">
        <v>2972</v>
      </c>
      <c r="D1411" s="1" t="s">
        <v>2978</v>
      </c>
      <c r="E1411" s="1" t="s">
        <v>2976</v>
      </c>
      <c r="F1411" s="1" t="s">
        <v>2977</v>
      </c>
    </row>
    <row r="1412" spans="1:6" x14ac:dyDescent="0.15">
      <c r="A1412" s="1" t="s">
        <v>4800</v>
      </c>
      <c r="B1412" s="1" t="s">
        <v>4801</v>
      </c>
      <c r="C1412" s="1" t="s">
        <v>2972</v>
      </c>
      <c r="D1412" s="1" t="s">
        <v>2978</v>
      </c>
      <c r="E1412" s="1" t="s">
        <v>2976</v>
      </c>
      <c r="F1412" s="1" t="s">
        <v>2977</v>
      </c>
    </row>
    <row r="1413" spans="1:6" x14ac:dyDescent="0.15">
      <c r="A1413" s="1" t="s">
        <v>4802</v>
      </c>
      <c r="B1413" s="1" t="s">
        <v>3255</v>
      </c>
      <c r="C1413" s="1" t="s">
        <v>2972</v>
      </c>
      <c r="D1413" s="1" t="s">
        <v>2978</v>
      </c>
      <c r="E1413" s="1" t="s">
        <v>2976</v>
      </c>
      <c r="F1413" s="1" t="s">
        <v>2977</v>
      </c>
    </row>
    <row r="1414" spans="1:6" x14ac:dyDescent="0.15">
      <c r="A1414" s="1" t="s">
        <v>4803</v>
      </c>
      <c r="B1414" s="1" t="s">
        <v>3944</v>
      </c>
      <c r="C1414" s="1" t="s">
        <v>2972</v>
      </c>
      <c r="D1414" s="1" t="s">
        <v>2978</v>
      </c>
      <c r="E1414" s="1" t="s">
        <v>2976</v>
      </c>
      <c r="F1414" s="1" t="s">
        <v>2977</v>
      </c>
    </row>
    <row r="1415" spans="1:6" x14ac:dyDescent="0.15">
      <c r="A1415" s="1" t="s">
        <v>4804</v>
      </c>
      <c r="B1415" s="1" t="s">
        <v>4805</v>
      </c>
      <c r="C1415" s="1" t="s">
        <v>2972</v>
      </c>
      <c r="D1415" s="1" t="s">
        <v>2979</v>
      </c>
      <c r="E1415" s="1" t="s">
        <v>2976</v>
      </c>
      <c r="F1415" s="1" t="s">
        <v>2977</v>
      </c>
    </row>
    <row r="1416" spans="1:6" x14ac:dyDescent="0.15">
      <c r="A1416" s="1" t="s">
        <v>4806</v>
      </c>
      <c r="B1416" s="1" t="s">
        <v>4807</v>
      </c>
      <c r="C1416" s="1" t="s">
        <v>2972</v>
      </c>
      <c r="D1416" s="1" t="s">
        <v>2978</v>
      </c>
      <c r="E1416" s="1" t="s">
        <v>2976</v>
      </c>
      <c r="F1416" s="1" t="s">
        <v>2977</v>
      </c>
    </row>
    <row r="1417" spans="1:6" x14ac:dyDescent="0.15">
      <c r="A1417" s="1" t="s">
        <v>4808</v>
      </c>
      <c r="B1417" s="1" t="s">
        <v>4809</v>
      </c>
      <c r="C1417" s="1" t="s">
        <v>2972</v>
      </c>
      <c r="D1417" s="1" t="s">
        <v>2978</v>
      </c>
      <c r="E1417" s="1" t="s">
        <v>2976</v>
      </c>
      <c r="F1417" s="1" t="s">
        <v>2977</v>
      </c>
    </row>
    <row r="1418" spans="1:6" x14ac:dyDescent="0.15">
      <c r="A1418" s="1" t="s">
        <v>4810</v>
      </c>
      <c r="B1418" s="1" t="s">
        <v>4811</v>
      </c>
      <c r="C1418" s="1" t="s">
        <v>2972</v>
      </c>
      <c r="D1418" s="1" t="s">
        <v>2978</v>
      </c>
      <c r="E1418" s="1" t="s">
        <v>2976</v>
      </c>
      <c r="F1418" s="1" t="s">
        <v>2977</v>
      </c>
    </row>
    <row r="1419" spans="1:6" x14ac:dyDescent="0.15">
      <c r="A1419" s="1" t="s">
        <v>4812</v>
      </c>
      <c r="B1419" s="1" t="s">
        <v>4813</v>
      </c>
      <c r="C1419" s="1" t="s">
        <v>2972</v>
      </c>
      <c r="D1419" s="1" t="s">
        <v>2979</v>
      </c>
      <c r="E1419" s="1" t="s">
        <v>2976</v>
      </c>
      <c r="F1419" s="1" t="s">
        <v>2977</v>
      </c>
    </row>
    <row r="1420" spans="1:6" x14ac:dyDescent="0.15">
      <c r="A1420" s="1" t="s">
        <v>7472</v>
      </c>
      <c r="B1420" s="1" t="s">
        <v>7473</v>
      </c>
      <c r="C1420" s="1" t="s">
        <v>2972</v>
      </c>
      <c r="D1420" s="1" t="s">
        <v>2978</v>
      </c>
      <c r="E1420" s="1" t="s">
        <v>2976</v>
      </c>
      <c r="F1420" s="1" t="s">
        <v>2977</v>
      </c>
    </row>
    <row r="1421" spans="1:6" x14ac:dyDescent="0.15">
      <c r="A1421" s="1" t="s">
        <v>4814</v>
      </c>
      <c r="B1421" s="1" t="s">
        <v>817</v>
      </c>
      <c r="C1421" s="1" t="s">
        <v>2972</v>
      </c>
      <c r="D1421" s="1" t="s">
        <v>2978</v>
      </c>
      <c r="E1421" s="1" t="s">
        <v>2976</v>
      </c>
      <c r="F1421" s="1" t="s">
        <v>2977</v>
      </c>
    </row>
    <row r="1422" spans="1:6" x14ac:dyDescent="0.15">
      <c r="A1422" s="1" t="s">
        <v>3256</v>
      </c>
      <c r="B1422" s="1" t="s">
        <v>3257</v>
      </c>
      <c r="C1422" s="1" t="s">
        <v>2972</v>
      </c>
      <c r="D1422" s="1" t="s">
        <v>2979</v>
      </c>
      <c r="E1422" s="1" t="s">
        <v>2976</v>
      </c>
      <c r="F1422" s="1" t="s">
        <v>2977</v>
      </c>
    </row>
    <row r="1423" spans="1:6" x14ac:dyDescent="0.15">
      <c r="A1423" s="1" t="s">
        <v>7474</v>
      </c>
      <c r="B1423" s="1" t="s">
        <v>7475</v>
      </c>
      <c r="C1423" s="1" t="s">
        <v>2972</v>
      </c>
      <c r="D1423" s="1" t="s">
        <v>2978</v>
      </c>
      <c r="E1423" s="1" t="s">
        <v>2976</v>
      </c>
      <c r="F1423" s="1" t="s">
        <v>2977</v>
      </c>
    </row>
    <row r="1424" spans="1:6" x14ac:dyDescent="0.15">
      <c r="A1424" s="1" t="s">
        <v>4815</v>
      </c>
      <c r="B1424" s="1" t="s">
        <v>3001</v>
      </c>
      <c r="C1424" s="1" t="s">
        <v>2972</v>
      </c>
      <c r="D1424" s="1" t="s">
        <v>2978</v>
      </c>
      <c r="E1424" s="1" t="s">
        <v>2976</v>
      </c>
      <c r="F1424" s="1" t="s">
        <v>2977</v>
      </c>
    </row>
    <row r="1425" spans="1:6" x14ac:dyDescent="0.15">
      <c r="A1425" s="1" t="s">
        <v>7476</v>
      </c>
      <c r="B1425" s="1" t="s">
        <v>7477</v>
      </c>
      <c r="C1425" s="1" t="s">
        <v>2972</v>
      </c>
      <c r="D1425" s="1" t="s">
        <v>2978</v>
      </c>
      <c r="E1425" s="1" t="s">
        <v>2976</v>
      </c>
      <c r="F1425" s="1" t="s">
        <v>2977</v>
      </c>
    </row>
    <row r="1426" spans="1:6" x14ac:dyDescent="0.15">
      <c r="A1426" s="1" t="s">
        <v>1486</v>
      </c>
      <c r="B1426" s="1" t="s">
        <v>2552</v>
      </c>
      <c r="C1426" s="1" t="s">
        <v>2972</v>
      </c>
      <c r="D1426" s="1" t="s">
        <v>2978</v>
      </c>
      <c r="E1426" s="1" t="s">
        <v>2976</v>
      </c>
      <c r="F1426" s="1" t="s">
        <v>2977</v>
      </c>
    </row>
    <row r="1427" spans="1:6" x14ac:dyDescent="0.15">
      <c r="A1427" s="1" t="s">
        <v>1488</v>
      </c>
      <c r="B1427" s="1" t="s">
        <v>2554</v>
      </c>
      <c r="C1427" s="1" t="s">
        <v>2972</v>
      </c>
      <c r="D1427" s="1" t="s">
        <v>2978</v>
      </c>
      <c r="E1427" s="1" t="s">
        <v>2976</v>
      </c>
      <c r="F1427" s="1" t="s">
        <v>2977</v>
      </c>
    </row>
    <row r="1428" spans="1:6" x14ac:dyDescent="0.15">
      <c r="A1428" s="1" t="s">
        <v>7478</v>
      </c>
      <c r="B1428" s="1" t="s">
        <v>7479</v>
      </c>
      <c r="C1428" s="1" t="s">
        <v>2972</v>
      </c>
      <c r="D1428" s="1" t="s">
        <v>2978</v>
      </c>
      <c r="E1428" s="1" t="s">
        <v>2976</v>
      </c>
      <c r="F1428" s="1" t="s">
        <v>2977</v>
      </c>
    </row>
    <row r="1429" spans="1:6" x14ac:dyDescent="0.15">
      <c r="A1429" s="1" t="s">
        <v>4816</v>
      </c>
      <c r="B1429" s="1" t="s">
        <v>4817</v>
      </c>
      <c r="C1429" s="1" t="s">
        <v>2972</v>
      </c>
      <c r="D1429" s="1" t="s">
        <v>2978</v>
      </c>
      <c r="E1429" s="1" t="s">
        <v>2976</v>
      </c>
      <c r="F1429" s="1" t="s">
        <v>2977</v>
      </c>
    </row>
    <row r="1430" spans="1:6" x14ac:dyDescent="0.15">
      <c r="A1430" s="1" t="s">
        <v>1489</v>
      </c>
      <c r="B1430" s="1" t="s">
        <v>2555</v>
      </c>
      <c r="C1430" s="1" t="s">
        <v>2972</v>
      </c>
      <c r="D1430" s="1" t="s">
        <v>2978</v>
      </c>
      <c r="E1430" s="1" t="s">
        <v>2976</v>
      </c>
      <c r="F1430" s="1" t="s">
        <v>2977</v>
      </c>
    </row>
    <row r="1431" spans="1:6" x14ac:dyDescent="0.15">
      <c r="A1431" s="1" t="s">
        <v>1490</v>
      </c>
      <c r="B1431" s="1" t="s">
        <v>2556</v>
      </c>
      <c r="C1431" s="1" t="s">
        <v>2972</v>
      </c>
      <c r="D1431" s="1" t="s">
        <v>2978</v>
      </c>
      <c r="E1431" s="1" t="s">
        <v>2976</v>
      </c>
      <c r="F1431" s="1" t="s">
        <v>2977</v>
      </c>
    </row>
    <row r="1432" spans="1:6" x14ac:dyDescent="0.15">
      <c r="A1432" s="1" t="s">
        <v>4818</v>
      </c>
      <c r="B1432" s="1" t="s">
        <v>4819</v>
      </c>
      <c r="C1432" s="1" t="s">
        <v>2972</v>
      </c>
      <c r="D1432" s="1" t="s">
        <v>2978</v>
      </c>
      <c r="E1432" s="1" t="s">
        <v>2976</v>
      </c>
      <c r="F1432" s="1" t="s">
        <v>2977</v>
      </c>
    </row>
    <row r="1433" spans="1:6" x14ac:dyDescent="0.15">
      <c r="A1433" s="1" t="s">
        <v>4820</v>
      </c>
      <c r="B1433" s="1" t="s">
        <v>4821</v>
      </c>
      <c r="C1433" s="1" t="s">
        <v>2972</v>
      </c>
      <c r="D1433" s="1" t="s">
        <v>2978</v>
      </c>
      <c r="E1433" s="1" t="s">
        <v>2976</v>
      </c>
      <c r="F1433" s="1" t="s">
        <v>2977</v>
      </c>
    </row>
    <row r="1434" spans="1:6" x14ac:dyDescent="0.15">
      <c r="A1434" s="1" t="s">
        <v>4822</v>
      </c>
      <c r="B1434" s="1" t="s">
        <v>4823</v>
      </c>
      <c r="C1434" s="1" t="s">
        <v>2972</v>
      </c>
      <c r="D1434" s="1" t="s">
        <v>2978</v>
      </c>
      <c r="E1434" s="1" t="s">
        <v>2976</v>
      </c>
      <c r="F1434" s="1" t="s">
        <v>2977</v>
      </c>
    </row>
    <row r="1435" spans="1:6" x14ac:dyDescent="0.15">
      <c r="A1435" s="1" t="s">
        <v>4824</v>
      </c>
      <c r="B1435" s="1" t="s">
        <v>4825</v>
      </c>
      <c r="C1435" s="1" t="s">
        <v>2972</v>
      </c>
      <c r="D1435" s="1" t="s">
        <v>2978</v>
      </c>
      <c r="E1435" s="1" t="s">
        <v>2976</v>
      </c>
      <c r="F1435" s="1" t="s">
        <v>2977</v>
      </c>
    </row>
    <row r="1436" spans="1:6" x14ac:dyDescent="0.15">
      <c r="A1436" s="1" t="s">
        <v>7480</v>
      </c>
      <c r="B1436" s="1" t="s">
        <v>7481</v>
      </c>
      <c r="C1436" s="1" t="s">
        <v>2972</v>
      </c>
      <c r="D1436" s="1" t="s">
        <v>2978</v>
      </c>
      <c r="E1436" s="1" t="s">
        <v>2976</v>
      </c>
      <c r="F1436" s="1" t="s">
        <v>2977</v>
      </c>
    </row>
    <row r="1437" spans="1:6" x14ac:dyDescent="0.15">
      <c r="A1437" s="1" t="s">
        <v>3258</v>
      </c>
      <c r="B1437" s="1" t="s">
        <v>3259</v>
      </c>
      <c r="C1437" s="1" t="s">
        <v>2972</v>
      </c>
      <c r="D1437" s="1" t="s">
        <v>2979</v>
      </c>
      <c r="E1437" s="1" t="s">
        <v>2976</v>
      </c>
      <c r="F1437" s="1" t="s">
        <v>2977</v>
      </c>
    </row>
    <row r="1438" spans="1:6" x14ac:dyDescent="0.15">
      <c r="A1438" s="1" t="s">
        <v>7482</v>
      </c>
      <c r="B1438" s="1" t="s">
        <v>7483</v>
      </c>
      <c r="C1438" s="1" t="s">
        <v>2972</v>
      </c>
      <c r="D1438" s="1" t="s">
        <v>2979</v>
      </c>
      <c r="E1438" s="1" t="s">
        <v>2976</v>
      </c>
      <c r="F1438" s="1" t="s">
        <v>2977</v>
      </c>
    </row>
    <row r="1439" spans="1:6" x14ac:dyDescent="0.15">
      <c r="A1439" s="1" t="s">
        <v>4826</v>
      </c>
      <c r="B1439" s="1" t="s">
        <v>4827</v>
      </c>
      <c r="C1439" s="1" t="s">
        <v>2972</v>
      </c>
      <c r="D1439" s="1" t="s">
        <v>2978</v>
      </c>
      <c r="E1439" s="1" t="s">
        <v>2976</v>
      </c>
      <c r="F1439" s="1" t="s">
        <v>2977</v>
      </c>
    </row>
    <row r="1440" spans="1:6" x14ac:dyDescent="0.15">
      <c r="A1440" s="1" t="s">
        <v>4828</v>
      </c>
      <c r="B1440" s="1" t="s">
        <v>4829</v>
      </c>
      <c r="C1440" s="1" t="s">
        <v>2972</v>
      </c>
      <c r="D1440" s="1" t="s">
        <v>2978</v>
      </c>
      <c r="E1440" s="1" t="s">
        <v>2976</v>
      </c>
      <c r="F1440" s="1" t="s">
        <v>2977</v>
      </c>
    </row>
    <row r="1441" spans="1:6" x14ac:dyDescent="0.15">
      <c r="A1441" s="1" t="s">
        <v>4830</v>
      </c>
      <c r="B1441" s="1" t="s">
        <v>4831</v>
      </c>
      <c r="C1441" s="1" t="s">
        <v>2972</v>
      </c>
      <c r="D1441" s="1" t="s">
        <v>2978</v>
      </c>
      <c r="E1441" s="1" t="s">
        <v>2976</v>
      </c>
      <c r="F1441" s="1" t="s">
        <v>2977</v>
      </c>
    </row>
    <row r="1442" spans="1:6" x14ac:dyDescent="0.15">
      <c r="A1442" s="1" t="s">
        <v>4832</v>
      </c>
      <c r="B1442" s="1" t="s">
        <v>670</v>
      </c>
      <c r="C1442" s="1" t="s">
        <v>2972</v>
      </c>
      <c r="D1442" s="1" t="s">
        <v>2978</v>
      </c>
      <c r="E1442" s="1" t="s">
        <v>2976</v>
      </c>
      <c r="F1442" s="1" t="s">
        <v>2977</v>
      </c>
    </row>
    <row r="1443" spans="1:6" x14ac:dyDescent="0.15">
      <c r="A1443" s="1" t="s">
        <v>4833</v>
      </c>
      <c r="B1443" s="1" t="s">
        <v>4834</v>
      </c>
      <c r="C1443" s="1" t="s">
        <v>2972</v>
      </c>
      <c r="D1443" s="1" t="s">
        <v>2978</v>
      </c>
      <c r="E1443" s="1" t="s">
        <v>2976</v>
      </c>
      <c r="F1443" s="1" t="s">
        <v>2977</v>
      </c>
    </row>
    <row r="1444" spans="1:6" x14ac:dyDescent="0.15">
      <c r="A1444" s="1" t="s">
        <v>1492</v>
      </c>
      <c r="B1444" s="1" t="s">
        <v>2558</v>
      </c>
      <c r="C1444" s="1" t="s">
        <v>2972</v>
      </c>
      <c r="D1444" s="1" t="s">
        <v>2978</v>
      </c>
      <c r="E1444" s="1" t="s">
        <v>2976</v>
      </c>
      <c r="F1444" s="1" t="s">
        <v>2977</v>
      </c>
    </row>
    <row r="1445" spans="1:6" x14ac:dyDescent="0.15">
      <c r="A1445" s="1" t="s">
        <v>1493</v>
      </c>
      <c r="B1445" s="1" t="s">
        <v>2559</v>
      </c>
      <c r="C1445" s="1" t="s">
        <v>2972</v>
      </c>
      <c r="D1445" s="1" t="s">
        <v>2978</v>
      </c>
      <c r="E1445" s="1" t="s">
        <v>2976</v>
      </c>
      <c r="F1445" s="1" t="s">
        <v>2977</v>
      </c>
    </row>
    <row r="1446" spans="1:6" x14ac:dyDescent="0.15">
      <c r="A1446" s="1" t="s">
        <v>4835</v>
      </c>
      <c r="B1446" s="1" t="s">
        <v>4836</v>
      </c>
      <c r="C1446" s="1" t="s">
        <v>2972</v>
      </c>
      <c r="D1446" s="1" t="s">
        <v>2978</v>
      </c>
      <c r="E1446" s="1" t="s">
        <v>2976</v>
      </c>
      <c r="F1446" s="1" t="s">
        <v>2977</v>
      </c>
    </row>
    <row r="1447" spans="1:6" x14ac:dyDescent="0.15">
      <c r="A1447" s="1" t="s">
        <v>4837</v>
      </c>
      <c r="B1447" s="1" t="s">
        <v>4838</v>
      </c>
      <c r="C1447" s="1" t="s">
        <v>2972</v>
      </c>
      <c r="D1447" s="1" t="s">
        <v>2978</v>
      </c>
      <c r="E1447" s="1" t="s">
        <v>2976</v>
      </c>
      <c r="F1447" s="1" t="s">
        <v>2977</v>
      </c>
    </row>
    <row r="1448" spans="1:6" x14ac:dyDescent="0.15">
      <c r="A1448" s="1" t="s">
        <v>4839</v>
      </c>
      <c r="B1448" s="1" t="s">
        <v>3035</v>
      </c>
      <c r="C1448" s="1" t="s">
        <v>2972</v>
      </c>
      <c r="D1448" s="1" t="s">
        <v>2978</v>
      </c>
      <c r="E1448" s="1" t="s">
        <v>2976</v>
      </c>
      <c r="F1448" s="1" t="s">
        <v>2977</v>
      </c>
    </row>
    <row r="1449" spans="1:6" x14ac:dyDescent="0.15">
      <c r="A1449" s="1" t="s">
        <v>4840</v>
      </c>
      <c r="B1449" s="1" t="s">
        <v>726</v>
      </c>
      <c r="C1449" s="1" t="s">
        <v>2972</v>
      </c>
      <c r="D1449" s="1" t="s">
        <v>2978</v>
      </c>
      <c r="E1449" s="1" t="s">
        <v>2976</v>
      </c>
      <c r="F1449" s="1" t="s">
        <v>2977</v>
      </c>
    </row>
    <row r="1450" spans="1:6" x14ac:dyDescent="0.15">
      <c r="A1450" s="1" t="s">
        <v>1494</v>
      </c>
      <c r="B1450" s="1" t="s">
        <v>2560</v>
      </c>
      <c r="C1450" s="1" t="s">
        <v>2972</v>
      </c>
      <c r="D1450" s="1" t="s">
        <v>2978</v>
      </c>
      <c r="E1450" s="1" t="s">
        <v>2976</v>
      </c>
      <c r="F1450" s="1" t="s">
        <v>2977</v>
      </c>
    </row>
    <row r="1451" spans="1:6" x14ac:dyDescent="0.15">
      <c r="A1451" s="1" t="s">
        <v>3260</v>
      </c>
      <c r="B1451" s="1" t="s">
        <v>3261</v>
      </c>
      <c r="C1451" s="1" t="s">
        <v>2972</v>
      </c>
      <c r="D1451" s="1" t="s">
        <v>2978</v>
      </c>
      <c r="E1451" s="1" t="s">
        <v>2976</v>
      </c>
      <c r="F1451" s="1" t="s">
        <v>2977</v>
      </c>
    </row>
    <row r="1452" spans="1:6" x14ac:dyDescent="0.15">
      <c r="A1452" s="1" t="s">
        <v>4841</v>
      </c>
      <c r="B1452" s="1" t="s">
        <v>4842</v>
      </c>
      <c r="C1452" s="1" t="s">
        <v>2972</v>
      </c>
      <c r="D1452" s="1" t="s">
        <v>2978</v>
      </c>
      <c r="E1452" s="1" t="s">
        <v>2976</v>
      </c>
      <c r="F1452" s="1" t="s">
        <v>2977</v>
      </c>
    </row>
    <row r="1453" spans="1:6" x14ac:dyDescent="0.15">
      <c r="A1453" s="1" t="s">
        <v>4843</v>
      </c>
      <c r="B1453" s="1" t="s">
        <v>4844</v>
      </c>
      <c r="C1453" s="1" t="s">
        <v>2972</v>
      </c>
      <c r="D1453" s="1" t="s">
        <v>2978</v>
      </c>
      <c r="E1453" s="1" t="s">
        <v>2976</v>
      </c>
      <c r="F1453" s="1" t="s">
        <v>2977</v>
      </c>
    </row>
    <row r="1454" spans="1:6" x14ac:dyDescent="0.15">
      <c r="A1454" s="1" t="s">
        <v>7484</v>
      </c>
      <c r="B1454" s="1" t="s">
        <v>7485</v>
      </c>
      <c r="C1454" s="1" t="s">
        <v>2972</v>
      </c>
      <c r="D1454" s="1" t="s">
        <v>2978</v>
      </c>
      <c r="E1454" s="1" t="s">
        <v>2976</v>
      </c>
      <c r="F1454" s="1" t="s">
        <v>2977</v>
      </c>
    </row>
    <row r="1455" spans="1:6" x14ac:dyDescent="0.15">
      <c r="A1455" s="1" t="s">
        <v>1495</v>
      </c>
      <c r="B1455" s="1" t="s">
        <v>2561</v>
      </c>
      <c r="C1455" s="1" t="s">
        <v>2972</v>
      </c>
      <c r="D1455" s="1" t="s">
        <v>2978</v>
      </c>
      <c r="E1455" s="1" t="s">
        <v>2976</v>
      </c>
      <c r="F1455" s="1" t="s">
        <v>2977</v>
      </c>
    </row>
    <row r="1456" spans="1:6" x14ac:dyDescent="0.15">
      <c r="A1456" s="1" t="s">
        <v>7486</v>
      </c>
      <c r="B1456" s="1" t="s">
        <v>7487</v>
      </c>
      <c r="C1456" s="1" t="s">
        <v>2972</v>
      </c>
      <c r="D1456" s="1" t="s">
        <v>2978</v>
      </c>
      <c r="E1456" s="1" t="s">
        <v>2976</v>
      </c>
      <c r="F1456" s="1" t="s">
        <v>2977</v>
      </c>
    </row>
    <row r="1457" spans="1:6" x14ac:dyDescent="0.15">
      <c r="A1457" s="1" t="s">
        <v>4845</v>
      </c>
      <c r="B1457" s="1" t="s">
        <v>4846</v>
      </c>
      <c r="C1457" s="1" t="s">
        <v>2972</v>
      </c>
      <c r="D1457" s="1" t="s">
        <v>2978</v>
      </c>
      <c r="E1457" s="1" t="s">
        <v>2976</v>
      </c>
      <c r="F1457" s="1" t="s">
        <v>2977</v>
      </c>
    </row>
    <row r="1458" spans="1:6" x14ac:dyDescent="0.15">
      <c r="A1458" s="1" t="s">
        <v>3262</v>
      </c>
      <c r="B1458" s="1" t="s">
        <v>3263</v>
      </c>
      <c r="C1458" s="1" t="s">
        <v>2972</v>
      </c>
      <c r="D1458" s="1" t="s">
        <v>2978</v>
      </c>
      <c r="E1458" s="1" t="s">
        <v>2976</v>
      </c>
      <c r="F1458" s="1" t="s">
        <v>2977</v>
      </c>
    </row>
    <row r="1459" spans="1:6" x14ac:dyDescent="0.15">
      <c r="A1459" s="1" t="s">
        <v>1496</v>
      </c>
      <c r="B1459" s="1" t="s">
        <v>4847</v>
      </c>
      <c r="C1459" s="1" t="s">
        <v>2972</v>
      </c>
      <c r="D1459" s="1" t="s">
        <v>2978</v>
      </c>
      <c r="E1459" s="1" t="s">
        <v>2976</v>
      </c>
      <c r="F1459" s="1" t="s">
        <v>2977</v>
      </c>
    </row>
    <row r="1460" spans="1:6" x14ac:dyDescent="0.15">
      <c r="A1460" s="1" t="s">
        <v>4848</v>
      </c>
      <c r="B1460" s="1" t="s">
        <v>668</v>
      </c>
      <c r="C1460" s="1" t="s">
        <v>2972</v>
      </c>
      <c r="D1460" s="1" t="s">
        <v>2978</v>
      </c>
      <c r="E1460" s="1" t="s">
        <v>2976</v>
      </c>
      <c r="F1460" s="1" t="s">
        <v>2977</v>
      </c>
    </row>
    <row r="1461" spans="1:6" x14ac:dyDescent="0.15">
      <c r="A1461" s="1" t="s">
        <v>4849</v>
      </c>
      <c r="B1461" s="1" t="s">
        <v>731</v>
      </c>
      <c r="C1461" s="1" t="s">
        <v>2972</v>
      </c>
      <c r="D1461" s="1" t="s">
        <v>2978</v>
      </c>
      <c r="E1461" s="1" t="s">
        <v>2976</v>
      </c>
      <c r="F1461" s="1" t="s">
        <v>2977</v>
      </c>
    </row>
    <row r="1462" spans="1:6" x14ac:dyDescent="0.15">
      <c r="A1462" s="1" t="s">
        <v>4850</v>
      </c>
      <c r="B1462" s="1" t="s">
        <v>4851</v>
      </c>
      <c r="C1462" s="1" t="s">
        <v>2972</v>
      </c>
      <c r="D1462" s="1" t="s">
        <v>2978</v>
      </c>
      <c r="E1462" s="1" t="s">
        <v>2976</v>
      </c>
      <c r="F1462" s="1" t="s">
        <v>2977</v>
      </c>
    </row>
    <row r="1463" spans="1:6" x14ac:dyDescent="0.15">
      <c r="A1463" s="1" t="s">
        <v>4852</v>
      </c>
      <c r="B1463" s="1" t="s">
        <v>4853</v>
      </c>
      <c r="C1463" s="1" t="s">
        <v>2972</v>
      </c>
      <c r="D1463" s="1" t="s">
        <v>2978</v>
      </c>
      <c r="E1463" s="1" t="s">
        <v>2976</v>
      </c>
      <c r="F1463" s="1" t="s">
        <v>2977</v>
      </c>
    </row>
    <row r="1464" spans="1:6" x14ac:dyDescent="0.15">
      <c r="A1464" s="1" t="s">
        <v>4854</v>
      </c>
      <c r="B1464" s="1" t="s">
        <v>825</v>
      </c>
      <c r="C1464" s="1" t="s">
        <v>2972</v>
      </c>
      <c r="D1464" s="1" t="s">
        <v>2978</v>
      </c>
      <c r="E1464" s="1" t="s">
        <v>2976</v>
      </c>
      <c r="F1464" s="1" t="s">
        <v>2977</v>
      </c>
    </row>
    <row r="1465" spans="1:6" x14ac:dyDescent="0.15">
      <c r="A1465" s="1" t="s">
        <v>4855</v>
      </c>
      <c r="B1465" s="1" t="s">
        <v>3046</v>
      </c>
      <c r="C1465" s="1" t="s">
        <v>2972</v>
      </c>
      <c r="D1465" s="1" t="s">
        <v>2978</v>
      </c>
      <c r="E1465" s="1" t="s">
        <v>2976</v>
      </c>
      <c r="F1465" s="1" t="s">
        <v>2977</v>
      </c>
    </row>
    <row r="1466" spans="1:6" x14ac:dyDescent="0.15">
      <c r="A1466" s="1" t="s">
        <v>7488</v>
      </c>
      <c r="B1466" s="1" t="s">
        <v>7489</v>
      </c>
      <c r="C1466" s="1" t="s">
        <v>2972</v>
      </c>
      <c r="D1466" s="1" t="s">
        <v>2978</v>
      </c>
      <c r="E1466" s="1" t="s">
        <v>2976</v>
      </c>
      <c r="F1466" s="1" t="s">
        <v>2977</v>
      </c>
    </row>
    <row r="1467" spans="1:6" x14ac:dyDescent="0.15">
      <c r="A1467" s="1" t="s">
        <v>4856</v>
      </c>
      <c r="B1467" s="1" t="s">
        <v>4857</v>
      </c>
      <c r="C1467" s="1" t="s">
        <v>2972</v>
      </c>
      <c r="D1467" s="1" t="s">
        <v>2978</v>
      </c>
      <c r="E1467" s="1" t="s">
        <v>2976</v>
      </c>
      <c r="F1467" s="1" t="s">
        <v>2977</v>
      </c>
    </row>
    <row r="1468" spans="1:6" x14ac:dyDescent="0.15">
      <c r="A1468" s="1" t="s">
        <v>1498</v>
      </c>
      <c r="B1468" s="1" t="s">
        <v>2563</v>
      </c>
      <c r="C1468" s="1" t="s">
        <v>2972</v>
      </c>
      <c r="D1468" s="1" t="s">
        <v>2978</v>
      </c>
      <c r="E1468" s="1" t="s">
        <v>2976</v>
      </c>
      <c r="F1468" s="1" t="s">
        <v>2977</v>
      </c>
    </row>
    <row r="1469" spans="1:6" x14ac:dyDescent="0.15">
      <c r="A1469" s="1" t="s">
        <v>4858</v>
      </c>
      <c r="B1469" s="1" t="s">
        <v>4859</v>
      </c>
      <c r="C1469" s="1" t="s">
        <v>2972</v>
      </c>
      <c r="D1469" s="1" t="s">
        <v>2978</v>
      </c>
      <c r="E1469" s="1" t="s">
        <v>2976</v>
      </c>
      <c r="F1469" s="1" t="s">
        <v>2977</v>
      </c>
    </row>
    <row r="1470" spans="1:6" x14ac:dyDescent="0.15">
      <c r="A1470" s="1" t="s">
        <v>4860</v>
      </c>
      <c r="B1470" s="1" t="s">
        <v>4861</v>
      </c>
      <c r="C1470" s="1" t="s">
        <v>2972</v>
      </c>
      <c r="D1470" s="1" t="s">
        <v>2978</v>
      </c>
      <c r="E1470" s="1" t="s">
        <v>2976</v>
      </c>
      <c r="F1470" s="1" t="s">
        <v>2977</v>
      </c>
    </row>
    <row r="1471" spans="1:6" x14ac:dyDescent="0.15">
      <c r="A1471" s="1" t="s">
        <v>1499</v>
      </c>
      <c r="B1471" s="1" t="s">
        <v>2564</v>
      </c>
      <c r="C1471" s="1" t="s">
        <v>2972</v>
      </c>
      <c r="D1471" s="1" t="s">
        <v>2979</v>
      </c>
      <c r="E1471" s="1" t="s">
        <v>2976</v>
      </c>
      <c r="F1471" s="1" t="s">
        <v>2977</v>
      </c>
    </row>
    <row r="1472" spans="1:6" x14ac:dyDescent="0.15">
      <c r="A1472" s="1" t="s">
        <v>4862</v>
      </c>
      <c r="B1472" s="1" t="s">
        <v>4863</v>
      </c>
      <c r="C1472" s="1" t="s">
        <v>2972</v>
      </c>
      <c r="D1472" s="1" t="s">
        <v>2978</v>
      </c>
      <c r="E1472" s="1" t="s">
        <v>2976</v>
      </c>
      <c r="F1472" s="1" t="s">
        <v>2977</v>
      </c>
    </row>
    <row r="1473" spans="1:6" x14ac:dyDescent="0.15">
      <c r="A1473" s="1" t="s">
        <v>7490</v>
      </c>
      <c r="B1473" s="1" t="s">
        <v>7491</v>
      </c>
      <c r="C1473" s="1" t="s">
        <v>2972</v>
      </c>
      <c r="D1473" s="1" t="s">
        <v>2978</v>
      </c>
      <c r="E1473" s="1" t="s">
        <v>2976</v>
      </c>
      <c r="F1473" s="1" t="s">
        <v>2977</v>
      </c>
    </row>
    <row r="1474" spans="1:6" x14ac:dyDescent="0.15">
      <c r="A1474" s="1" t="s">
        <v>7492</v>
      </c>
      <c r="B1474" s="1" t="s">
        <v>7493</v>
      </c>
      <c r="C1474" s="1" t="s">
        <v>2972</v>
      </c>
      <c r="D1474" s="1" t="s">
        <v>2978</v>
      </c>
      <c r="E1474" s="1" t="s">
        <v>2976</v>
      </c>
      <c r="F1474" s="1" t="s">
        <v>2977</v>
      </c>
    </row>
    <row r="1475" spans="1:6" x14ac:dyDescent="0.15">
      <c r="A1475" s="1" t="s">
        <v>3264</v>
      </c>
      <c r="B1475" s="1" t="s">
        <v>3265</v>
      </c>
      <c r="C1475" s="1" t="s">
        <v>2972</v>
      </c>
      <c r="D1475" s="1" t="s">
        <v>2978</v>
      </c>
      <c r="E1475" s="1" t="s">
        <v>2976</v>
      </c>
      <c r="F1475" s="1" t="s">
        <v>2977</v>
      </c>
    </row>
    <row r="1476" spans="1:6" x14ac:dyDescent="0.15">
      <c r="A1476" s="1" t="s">
        <v>1500</v>
      </c>
      <c r="B1476" s="1" t="s">
        <v>2565</v>
      </c>
      <c r="C1476" s="1" t="s">
        <v>2972</v>
      </c>
      <c r="D1476" s="1" t="s">
        <v>2978</v>
      </c>
      <c r="E1476" s="1" t="s">
        <v>2976</v>
      </c>
      <c r="F1476" s="1" t="s">
        <v>2977</v>
      </c>
    </row>
    <row r="1477" spans="1:6" x14ac:dyDescent="0.15">
      <c r="A1477" s="1" t="s">
        <v>7494</v>
      </c>
      <c r="B1477" s="1" t="s">
        <v>7495</v>
      </c>
      <c r="C1477" s="1" t="s">
        <v>2972</v>
      </c>
      <c r="D1477" s="1" t="s">
        <v>2978</v>
      </c>
      <c r="E1477" s="1" t="s">
        <v>2976</v>
      </c>
      <c r="F1477" s="1" t="s">
        <v>2977</v>
      </c>
    </row>
    <row r="1478" spans="1:6" x14ac:dyDescent="0.15">
      <c r="A1478" s="1" t="s">
        <v>7496</v>
      </c>
      <c r="B1478" s="1" t="s">
        <v>7497</v>
      </c>
      <c r="C1478" s="1" t="s">
        <v>2972</v>
      </c>
      <c r="D1478" s="1" t="s">
        <v>2978</v>
      </c>
      <c r="E1478" s="1" t="s">
        <v>2976</v>
      </c>
      <c r="F1478" s="1" t="s">
        <v>2977</v>
      </c>
    </row>
    <row r="1479" spans="1:6" x14ac:dyDescent="0.15">
      <c r="A1479" s="1" t="s">
        <v>7498</v>
      </c>
      <c r="B1479" s="1" t="s">
        <v>7499</v>
      </c>
      <c r="C1479" s="1" t="s">
        <v>2972</v>
      </c>
      <c r="D1479" s="1" t="s">
        <v>2978</v>
      </c>
      <c r="E1479" s="1" t="s">
        <v>2976</v>
      </c>
      <c r="F1479" s="1" t="s">
        <v>2977</v>
      </c>
    </row>
    <row r="1480" spans="1:6" x14ac:dyDescent="0.15">
      <c r="A1480" s="1" t="s">
        <v>1501</v>
      </c>
      <c r="B1480" s="1" t="s">
        <v>2566</v>
      </c>
      <c r="C1480" s="1" t="s">
        <v>2972</v>
      </c>
      <c r="D1480" s="1" t="s">
        <v>2978</v>
      </c>
      <c r="E1480" s="1" t="s">
        <v>2976</v>
      </c>
      <c r="F1480" s="1" t="s">
        <v>2977</v>
      </c>
    </row>
    <row r="1481" spans="1:6" x14ac:dyDescent="0.15">
      <c r="A1481" s="1" t="s">
        <v>4864</v>
      </c>
      <c r="B1481" s="1" t="s">
        <v>4865</v>
      </c>
      <c r="C1481" s="1" t="s">
        <v>2972</v>
      </c>
      <c r="D1481" s="1" t="s">
        <v>2978</v>
      </c>
      <c r="E1481" s="1" t="s">
        <v>2976</v>
      </c>
      <c r="F1481" s="1" t="s">
        <v>2977</v>
      </c>
    </row>
    <row r="1482" spans="1:6" x14ac:dyDescent="0.15">
      <c r="A1482" s="1" t="s">
        <v>7500</v>
      </c>
      <c r="B1482" s="1" t="s">
        <v>7501</v>
      </c>
      <c r="C1482" s="1" t="s">
        <v>2972</v>
      </c>
      <c r="D1482" s="1" t="s">
        <v>2978</v>
      </c>
      <c r="E1482" s="1" t="s">
        <v>2976</v>
      </c>
      <c r="F1482" s="1" t="s">
        <v>2977</v>
      </c>
    </row>
    <row r="1483" spans="1:6" x14ac:dyDescent="0.15">
      <c r="A1483" s="1" t="s">
        <v>1502</v>
      </c>
      <c r="B1483" s="1" t="s">
        <v>2567</v>
      </c>
      <c r="C1483" s="1" t="s">
        <v>2972</v>
      </c>
      <c r="D1483" s="1" t="s">
        <v>2978</v>
      </c>
      <c r="E1483" s="1" t="s">
        <v>2976</v>
      </c>
      <c r="F1483" s="1" t="s">
        <v>2977</v>
      </c>
    </row>
    <row r="1484" spans="1:6" x14ac:dyDescent="0.15">
      <c r="A1484" s="1" t="s">
        <v>7502</v>
      </c>
      <c r="B1484" s="1" t="s">
        <v>7503</v>
      </c>
      <c r="C1484" s="1" t="s">
        <v>2972</v>
      </c>
      <c r="D1484" s="1" t="s">
        <v>2978</v>
      </c>
      <c r="E1484" s="1" t="s">
        <v>2976</v>
      </c>
      <c r="F1484" s="1" t="s">
        <v>2977</v>
      </c>
    </row>
    <row r="1485" spans="1:6" x14ac:dyDescent="0.15">
      <c r="A1485" s="1" t="s">
        <v>4866</v>
      </c>
      <c r="B1485" s="1" t="s">
        <v>4867</v>
      </c>
      <c r="C1485" s="1" t="s">
        <v>2972</v>
      </c>
      <c r="D1485" s="1" t="s">
        <v>2978</v>
      </c>
      <c r="E1485" s="1" t="s">
        <v>2976</v>
      </c>
      <c r="F1485" s="1" t="s">
        <v>2977</v>
      </c>
    </row>
    <row r="1486" spans="1:6" x14ac:dyDescent="0.15">
      <c r="A1486" s="1" t="s">
        <v>1503</v>
      </c>
      <c r="B1486" s="1" t="s">
        <v>2568</v>
      </c>
      <c r="C1486" s="1" t="s">
        <v>2972</v>
      </c>
      <c r="D1486" s="1" t="s">
        <v>2978</v>
      </c>
      <c r="E1486" s="1" t="s">
        <v>2976</v>
      </c>
      <c r="F1486" s="1" t="s">
        <v>2977</v>
      </c>
    </row>
    <row r="1487" spans="1:6" x14ac:dyDescent="0.15">
      <c r="A1487" s="1" t="s">
        <v>7504</v>
      </c>
      <c r="B1487" s="1" t="s">
        <v>7505</v>
      </c>
      <c r="C1487" s="1" t="s">
        <v>2972</v>
      </c>
      <c r="D1487" s="1" t="s">
        <v>2978</v>
      </c>
      <c r="E1487" s="1" t="s">
        <v>2976</v>
      </c>
      <c r="F1487" s="1" t="s">
        <v>2977</v>
      </c>
    </row>
    <row r="1488" spans="1:6" x14ac:dyDescent="0.15">
      <c r="A1488" s="1" t="s">
        <v>4868</v>
      </c>
      <c r="B1488" s="1" t="s">
        <v>4869</v>
      </c>
      <c r="C1488" s="1" t="s">
        <v>2972</v>
      </c>
      <c r="D1488" s="1" t="s">
        <v>2978</v>
      </c>
      <c r="E1488" s="1" t="s">
        <v>2976</v>
      </c>
      <c r="F1488" s="1" t="s">
        <v>2977</v>
      </c>
    </row>
    <row r="1489" spans="1:6" x14ac:dyDescent="0.15">
      <c r="A1489" s="1" t="s">
        <v>3266</v>
      </c>
      <c r="B1489" s="1" t="s">
        <v>3267</v>
      </c>
      <c r="C1489" s="1" t="s">
        <v>2972</v>
      </c>
      <c r="D1489" s="1" t="s">
        <v>2978</v>
      </c>
      <c r="E1489" s="1" t="s">
        <v>2976</v>
      </c>
      <c r="F1489" s="1" t="s">
        <v>2977</v>
      </c>
    </row>
    <row r="1490" spans="1:6" x14ac:dyDescent="0.15">
      <c r="A1490" s="1" t="s">
        <v>3268</v>
      </c>
      <c r="B1490" s="1" t="s">
        <v>3269</v>
      </c>
      <c r="C1490" s="1" t="s">
        <v>2972</v>
      </c>
      <c r="D1490" s="1" t="s">
        <v>2978</v>
      </c>
      <c r="E1490" s="1" t="s">
        <v>2976</v>
      </c>
      <c r="F1490" s="1" t="s">
        <v>2977</v>
      </c>
    </row>
    <row r="1491" spans="1:6" x14ac:dyDescent="0.15">
      <c r="A1491" s="1" t="s">
        <v>4870</v>
      </c>
      <c r="B1491" s="1" t="s">
        <v>4871</v>
      </c>
      <c r="C1491" s="1" t="s">
        <v>2972</v>
      </c>
      <c r="D1491" s="1" t="s">
        <v>2978</v>
      </c>
      <c r="E1491" s="1" t="s">
        <v>2976</v>
      </c>
      <c r="F1491" s="1" t="s">
        <v>2977</v>
      </c>
    </row>
    <row r="1492" spans="1:6" x14ac:dyDescent="0.15">
      <c r="A1492" s="1" t="s">
        <v>3270</v>
      </c>
      <c r="B1492" s="1" t="s">
        <v>3271</v>
      </c>
      <c r="C1492" s="1" t="s">
        <v>2972</v>
      </c>
      <c r="D1492" s="1" t="s">
        <v>2978</v>
      </c>
      <c r="E1492" s="1" t="s">
        <v>2976</v>
      </c>
      <c r="F1492" s="1" t="s">
        <v>2977</v>
      </c>
    </row>
    <row r="1493" spans="1:6" x14ac:dyDescent="0.15">
      <c r="A1493" s="1" t="s">
        <v>4872</v>
      </c>
      <c r="B1493" s="1" t="s">
        <v>4873</v>
      </c>
      <c r="C1493" s="1" t="s">
        <v>2972</v>
      </c>
      <c r="D1493" s="1" t="s">
        <v>2979</v>
      </c>
      <c r="E1493" s="1" t="s">
        <v>2976</v>
      </c>
      <c r="F1493" s="1" t="s">
        <v>2977</v>
      </c>
    </row>
    <row r="1494" spans="1:6" x14ac:dyDescent="0.15">
      <c r="A1494" s="1" t="s">
        <v>7506</v>
      </c>
      <c r="B1494" s="1" t="s">
        <v>7507</v>
      </c>
      <c r="C1494" s="1" t="s">
        <v>2972</v>
      </c>
      <c r="D1494" s="1" t="s">
        <v>2978</v>
      </c>
      <c r="E1494" s="1" t="s">
        <v>2976</v>
      </c>
      <c r="F1494" s="1" t="s">
        <v>2977</v>
      </c>
    </row>
    <row r="1495" spans="1:6" x14ac:dyDescent="0.15">
      <c r="A1495" s="1" t="s">
        <v>7508</v>
      </c>
      <c r="B1495" s="1" t="s">
        <v>7509</v>
      </c>
      <c r="C1495" s="1" t="s">
        <v>2972</v>
      </c>
      <c r="D1495" s="1" t="s">
        <v>2978</v>
      </c>
      <c r="E1495" s="1" t="s">
        <v>2976</v>
      </c>
      <c r="F1495" s="1" t="s">
        <v>2977</v>
      </c>
    </row>
    <row r="1496" spans="1:6" x14ac:dyDescent="0.15">
      <c r="A1496" s="1" t="s">
        <v>4874</v>
      </c>
      <c r="B1496" s="1" t="s">
        <v>4875</v>
      </c>
      <c r="C1496" s="1" t="s">
        <v>2972</v>
      </c>
      <c r="D1496" s="1" t="s">
        <v>2978</v>
      </c>
      <c r="E1496" s="1" t="s">
        <v>2976</v>
      </c>
      <c r="F1496" s="1" t="s">
        <v>2977</v>
      </c>
    </row>
    <row r="1497" spans="1:6" x14ac:dyDescent="0.15">
      <c r="A1497" s="1" t="s">
        <v>4876</v>
      </c>
      <c r="B1497" s="1" t="s">
        <v>4877</v>
      </c>
      <c r="C1497" s="1" t="s">
        <v>2972</v>
      </c>
      <c r="D1497" s="1" t="s">
        <v>2978</v>
      </c>
      <c r="E1497" s="1" t="s">
        <v>2976</v>
      </c>
      <c r="F1497" s="1" t="s">
        <v>2977</v>
      </c>
    </row>
    <row r="1498" spans="1:6" x14ac:dyDescent="0.15">
      <c r="A1498" s="1" t="s">
        <v>7510</v>
      </c>
      <c r="B1498" s="1" t="s">
        <v>7511</v>
      </c>
      <c r="C1498" s="1" t="s">
        <v>2972</v>
      </c>
      <c r="D1498" s="1" t="s">
        <v>2979</v>
      </c>
      <c r="E1498" s="1" t="s">
        <v>2976</v>
      </c>
      <c r="F1498" s="1" t="s">
        <v>2977</v>
      </c>
    </row>
    <row r="1499" spans="1:6" x14ac:dyDescent="0.15">
      <c r="A1499" s="1" t="s">
        <v>7512</v>
      </c>
      <c r="B1499" s="1" t="s">
        <v>7513</v>
      </c>
      <c r="C1499" s="1" t="s">
        <v>2972</v>
      </c>
      <c r="D1499" s="1" t="s">
        <v>2978</v>
      </c>
      <c r="E1499" s="1" t="s">
        <v>2976</v>
      </c>
      <c r="F1499" s="1" t="s">
        <v>2977</v>
      </c>
    </row>
    <row r="1500" spans="1:6" x14ac:dyDescent="0.15">
      <c r="A1500" s="1" t="s">
        <v>4878</v>
      </c>
      <c r="B1500" s="1" t="s">
        <v>4879</v>
      </c>
      <c r="C1500" s="1" t="s">
        <v>2972</v>
      </c>
      <c r="D1500" s="1" t="s">
        <v>2978</v>
      </c>
      <c r="E1500" s="1" t="s">
        <v>2976</v>
      </c>
      <c r="F1500" s="1" t="s">
        <v>2977</v>
      </c>
    </row>
    <row r="1501" spans="1:6" x14ac:dyDescent="0.15">
      <c r="A1501" s="1" t="s">
        <v>4880</v>
      </c>
      <c r="B1501" s="1" t="s">
        <v>4881</v>
      </c>
      <c r="C1501" s="1" t="s">
        <v>2972</v>
      </c>
      <c r="D1501" s="1" t="s">
        <v>2978</v>
      </c>
      <c r="E1501" s="1" t="s">
        <v>2976</v>
      </c>
      <c r="F1501" s="1" t="s">
        <v>2977</v>
      </c>
    </row>
    <row r="1502" spans="1:6" x14ac:dyDescent="0.15">
      <c r="A1502" s="1" t="s">
        <v>3272</v>
      </c>
      <c r="B1502" s="1" t="s">
        <v>3273</v>
      </c>
      <c r="C1502" s="1" t="s">
        <v>2972</v>
      </c>
      <c r="D1502" s="1" t="s">
        <v>2978</v>
      </c>
      <c r="E1502" s="1" t="s">
        <v>2976</v>
      </c>
      <c r="F1502" s="1" t="s">
        <v>2977</v>
      </c>
    </row>
    <row r="1503" spans="1:6" x14ac:dyDescent="0.15">
      <c r="A1503" s="1" t="s">
        <v>4882</v>
      </c>
      <c r="B1503" s="1" t="s">
        <v>4883</v>
      </c>
      <c r="C1503" s="1" t="s">
        <v>2972</v>
      </c>
      <c r="D1503" s="1" t="s">
        <v>2978</v>
      </c>
      <c r="E1503" s="1" t="s">
        <v>2976</v>
      </c>
      <c r="F1503" s="1" t="s">
        <v>2977</v>
      </c>
    </row>
    <row r="1504" spans="1:6" x14ac:dyDescent="0.15">
      <c r="A1504" s="1" t="s">
        <v>5841</v>
      </c>
      <c r="B1504" s="1" t="s">
        <v>7514</v>
      </c>
      <c r="C1504" s="1" t="s">
        <v>2972</v>
      </c>
      <c r="D1504" s="1" t="s">
        <v>2978</v>
      </c>
      <c r="E1504" s="1" t="s">
        <v>2976</v>
      </c>
      <c r="F1504" s="1" t="s">
        <v>2977</v>
      </c>
    </row>
    <row r="1505" spans="1:6" x14ac:dyDescent="0.15">
      <c r="A1505" s="1" t="s">
        <v>7515</v>
      </c>
      <c r="B1505" s="1" t="s">
        <v>7516</v>
      </c>
      <c r="C1505" s="1" t="s">
        <v>2972</v>
      </c>
      <c r="D1505" s="1" t="s">
        <v>2978</v>
      </c>
      <c r="E1505" s="1" t="s">
        <v>2976</v>
      </c>
      <c r="F1505" s="1" t="s">
        <v>2977</v>
      </c>
    </row>
    <row r="1506" spans="1:6" x14ac:dyDescent="0.15">
      <c r="A1506" s="1" t="s">
        <v>7517</v>
      </c>
      <c r="B1506" s="1" t="s">
        <v>7518</v>
      </c>
      <c r="C1506" s="1" t="s">
        <v>2972</v>
      </c>
      <c r="D1506" s="1" t="s">
        <v>2978</v>
      </c>
      <c r="E1506" s="1" t="s">
        <v>2976</v>
      </c>
      <c r="F1506" s="1" t="s">
        <v>2977</v>
      </c>
    </row>
    <row r="1507" spans="1:6" x14ac:dyDescent="0.15">
      <c r="A1507" s="1" t="s">
        <v>1506</v>
      </c>
      <c r="B1507" s="1" t="s">
        <v>2571</v>
      </c>
      <c r="C1507" s="1" t="s">
        <v>2972</v>
      </c>
      <c r="D1507" s="1" t="s">
        <v>2978</v>
      </c>
      <c r="E1507" s="1" t="s">
        <v>2976</v>
      </c>
      <c r="F1507" s="1" t="s">
        <v>2977</v>
      </c>
    </row>
    <row r="1508" spans="1:6" x14ac:dyDescent="0.15">
      <c r="A1508" s="1" t="s">
        <v>4884</v>
      </c>
      <c r="B1508" s="1" t="s">
        <v>4885</v>
      </c>
      <c r="C1508" s="1" t="s">
        <v>2972</v>
      </c>
      <c r="D1508" s="1" t="s">
        <v>2978</v>
      </c>
      <c r="E1508" s="1" t="s">
        <v>2976</v>
      </c>
      <c r="F1508" s="1" t="s">
        <v>2977</v>
      </c>
    </row>
    <row r="1509" spans="1:6" x14ac:dyDescent="0.15">
      <c r="A1509" s="1" t="s">
        <v>7519</v>
      </c>
      <c r="B1509" s="1" t="s">
        <v>7520</v>
      </c>
      <c r="C1509" s="1" t="s">
        <v>2972</v>
      </c>
      <c r="D1509" s="1" t="s">
        <v>2978</v>
      </c>
      <c r="E1509" s="1" t="s">
        <v>2976</v>
      </c>
      <c r="F1509" s="1" t="s">
        <v>2977</v>
      </c>
    </row>
    <row r="1510" spans="1:6" x14ac:dyDescent="0.15">
      <c r="A1510" s="1" t="s">
        <v>4886</v>
      </c>
      <c r="B1510" s="1" t="s">
        <v>4887</v>
      </c>
      <c r="C1510" s="1" t="s">
        <v>2972</v>
      </c>
      <c r="D1510" s="1" t="s">
        <v>2978</v>
      </c>
      <c r="E1510" s="1" t="s">
        <v>2976</v>
      </c>
      <c r="F1510" s="1" t="s">
        <v>2977</v>
      </c>
    </row>
    <row r="1511" spans="1:6" x14ac:dyDescent="0.15">
      <c r="A1511" s="1" t="s">
        <v>4888</v>
      </c>
      <c r="B1511" s="1" t="s">
        <v>4889</v>
      </c>
      <c r="C1511" s="1" t="s">
        <v>2972</v>
      </c>
      <c r="D1511" s="1" t="s">
        <v>2978</v>
      </c>
      <c r="E1511" s="1" t="s">
        <v>2976</v>
      </c>
      <c r="F1511" s="1" t="s">
        <v>2977</v>
      </c>
    </row>
    <row r="1512" spans="1:6" x14ac:dyDescent="0.15">
      <c r="A1512" s="1" t="s">
        <v>4890</v>
      </c>
      <c r="B1512" s="1" t="s">
        <v>4891</v>
      </c>
      <c r="C1512" s="1" t="s">
        <v>2972</v>
      </c>
      <c r="D1512" s="1" t="s">
        <v>2978</v>
      </c>
      <c r="E1512" s="1" t="s">
        <v>2976</v>
      </c>
      <c r="F1512" s="1" t="s">
        <v>2977</v>
      </c>
    </row>
    <row r="1513" spans="1:6" x14ac:dyDescent="0.15">
      <c r="A1513" s="1" t="s">
        <v>4892</v>
      </c>
      <c r="B1513" s="1" t="s">
        <v>4893</v>
      </c>
      <c r="C1513" s="1" t="s">
        <v>2972</v>
      </c>
      <c r="D1513" s="1" t="s">
        <v>2979</v>
      </c>
      <c r="E1513" s="1" t="s">
        <v>2976</v>
      </c>
      <c r="F1513" s="1" t="s">
        <v>2977</v>
      </c>
    </row>
    <row r="1514" spans="1:6" x14ac:dyDescent="0.15">
      <c r="A1514" s="1" t="s">
        <v>4894</v>
      </c>
      <c r="B1514" s="1" t="s">
        <v>4895</v>
      </c>
      <c r="C1514" s="1" t="s">
        <v>2972</v>
      </c>
      <c r="D1514" s="1" t="s">
        <v>2979</v>
      </c>
      <c r="E1514" s="1" t="s">
        <v>2976</v>
      </c>
      <c r="F1514" s="1" t="s">
        <v>2977</v>
      </c>
    </row>
    <row r="1515" spans="1:6" x14ac:dyDescent="0.15">
      <c r="A1515" s="1" t="s">
        <v>7521</v>
      </c>
      <c r="B1515" s="1" t="s">
        <v>7522</v>
      </c>
      <c r="C1515" s="1" t="s">
        <v>2972</v>
      </c>
      <c r="D1515" s="1" t="s">
        <v>2978</v>
      </c>
      <c r="E1515" s="1" t="s">
        <v>2976</v>
      </c>
      <c r="F1515" s="1" t="s">
        <v>2977</v>
      </c>
    </row>
    <row r="1516" spans="1:6" x14ac:dyDescent="0.15">
      <c r="A1516" s="1" t="s">
        <v>4896</v>
      </c>
      <c r="B1516" s="1" t="s">
        <v>4897</v>
      </c>
      <c r="C1516" s="1" t="s">
        <v>2972</v>
      </c>
      <c r="D1516" s="1" t="s">
        <v>2978</v>
      </c>
      <c r="E1516" s="1" t="s">
        <v>2976</v>
      </c>
      <c r="F1516" s="1" t="s">
        <v>2977</v>
      </c>
    </row>
    <row r="1517" spans="1:6" x14ac:dyDescent="0.15">
      <c r="A1517" s="1" t="s">
        <v>3274</v>
      </c>
      <c r="B1517" s="1" t="s">
        <v>3275</v>
      </c>
      <c r="C1517" s="1" t="s">
        <v>2972</v>
      </c>
      <c r="D1517" s="1" t="s">
        <v>2978</v>
      </c>
      <c r="E1517" s="1" t="s">
        <v>2976</v>
      </c>
      <c r="F1517" s="1" t="s">
        <v>2977</v>
      </c>
    </row>
    <row r="1518" spans="1:6" x14ac:dyDescent="0.15">
      <c r="A1518" s="1" t="s">
        <v>4898</v>
      </c>
      <c r="B1518" s="1" t="s">
        <v>4899</v>
      </c>
      <c r="C1518" s="1" t="s">
        <v>2972</v>
      </c>
      <c r="D1518" s="1" t="s">
        <v>2979</v>
      </c>
      <c r="E1518" s="1" t="s">
        <v>2976</v>
      </c>
      <c r="F1518" s="1" t="s">
        <v>2977</v>
      </c>
    </row>
    <row r="1519" spans="1:6" x14ac:dyDescent="0.15">
      <c r="A1519" s="1" t="s">
        <v>3276</v>
      </c>
      <c r="B1519" s="1" t="s">
        <v>3277</v>
      </c>
      <c r="C1519" s="1" t="s">
        <v>2972</v>
      </c>
      <c r="D1519" s="1" t="s">
        <v>2978</v>
      </c>
      <c r="E1519" s="1" t="s">
        <v>2976</v>
      </c>
      <c r="F1519" s="1" t="s">
        <v>2977</v>
      </c>
    </row>
    <row r="1520" spans="1:6" x14ac:dyDescent="0.15">
      <c r="A1520" s="1" t="s">
        <v>4900</v>
      </c>
      <c r="B1520" s="1" t="s">
        <v>4901</v>
      </c>
      <c r="C1520" s="1" t="s">
        <v>2972</v>
      </c>
      <c r="D1520" s="1" t="s">
        <v>2978</v>
      </c>
      <c r="E1520" s="1" t="s">
        <v>2976</v>
      </c>
      <c r="F1520" s="1" t="s">
        <v>2977</v>
      </c>
    </row>
    <row r="1521" spans="1:6" x14ac:dyDescent="0.15">
      <c r="A1521" s="1" t="s">
        <v>7523</v>
      </c>
      <c r="B1521" s="1" t="s">
        <v>7524</v>
      </c>
      <c r="C1521" s="1" t="s">
        <v>2972</v>
      </c>
      <c r="D1521" s="1" t="s">
        <v>2978</v>
      </c>
      <c r="E1521" s="1" t="s">
        <v>2976</v>
      </c>
      <c r="F1521" s="1" t="s">
        <v>2977</v>
      </c>
    </row>
    <row r="1522" spans="1:6" x14ac:dyDescent="0.15">
      <c r="A1522" s="1" t="s">
        <v>4902</v>
      </c>
      <c r="B1522" s="1" t="s">
        <v>4903</v>
      </c>
      <c r="C1522" s="1" t="s">
        <v>2972</v>
      </c>
      <c r="D1522" s="1" t="s">
        <v>2978</v>
      </c>
      <c r="E1522" s="1" t="s">
        <v>2976</v>
      </c>
      <c r="F1522" s="1" t="s">
        <v>2977</v>
      </c>
    </row>
    <row r="1523" spans="1:6" x14ac:dyDescent="0.15">
      <c r="A1523" s="1" t="s">
        <v>4904</v>
      </c>
      <c r="B1523" s="1" t="s">
        <v>4905</v>
      </c>
      <c r="C1523" s="1" t="s">
        <v>2972</v>
      </c>
      <c r="D1523" s="1" t="s">
        <v>2978</v>
      </c>
      <c r="E1523" s="1" t="s">
        <v>2976</v>
      </c>
      <c r="F1523" s="1" t="s">
        <v>2977</v>
      </c>
    </row>
    <row r="1524" spans="1:6" x14ac:dyDescent="0.15">
      <c r="A1524" s="1" t="s">
        <v>7525</v>
      </c>
      <c r="B1524" s="1" t="s">
        <v>7526</v>
      </c>
      <c r="C1524" s="1" t="s">
        <v>2972</v>
      </c>
      <c r="D1524" s="1" t="s">
        <v>2979</v>
      </c>
      <c r="E1524" s="1" t="s">
        <v>2976</v>
      </c>
      <c r="F1524" s="1" t="s">
        <v>2977</v>
      </c>
    </row>
    <row r="1525" spans="1:6" x14ac:dyDescent="0.15">
      <c r="A1525" s="1" t="s">
        <v>7527</v>
      </c>
      <c r="B1525" s="1" t="s">
        <v>7528</v>
      </c>
      <c r="C1525" s="1" t="s">
        <v>2972</v>
      </c>
      <c r="D1525" s="1" t="s">
        <v>2978</v>
      </c>
      <c r="E1525" s="1" t="s">
        <v>2976</v>
      </c>
      <c r="F1525" s="1" t="s">
        <v>2977</v>
      </c>
    </row>
    <row r="1526" spans="1:6" x14ac:dyDescent="0.15">
      <c r="A1526" s="1" t="s">
        <v>7529</v>
      </c>
      <c r="B1526" s="1" t="s">
        <v>7530</v>
      </c>
      <c r="C1526" s="1" t="s">
        <v>2972</v>
      </c>
      <c r="D1526" s="1" t="s">
        <v>2979</v>
      </c>
      <c r="E1526" s="1" t="s">
        <v>2976</v>
      </c>
      <c r="F1526" s="1" t="s">
        <v>2977</v>
      </c>
    </row>
    <row r="1527" spans="1:6" x14ac:dyDescent="0.15">
      <c r="A1527" s="1" t="s">
        <v>7531</v>
      </c>
      <c r="B1527" s="1" t="s">
        <v>7532</v>
      </c>
      <c r="C1527" s="1" t="s">
        <v>2972</v>
      </c>
      <c r="D1527" s="1" t="s">
        <v>2978</v>
      </c>
      <c r="E1527" s="1" t="s">
        <v>2976</v>
      </c>
      <c r="F1527" s="1" t="s">
        <v>2977</v>
      </c>
    </row>
    <row r="1528" spans="1:6" x14ac:dyDescent="0.15">
      <c r="A1528" s="1" t="s">
        <v>1507</v>
      </c>
      <c r="B1528" s="1" t="s">
        <v>2572</v>
      </c>
      <c r="C1528" s="1" t="s">
        <v>2972</v>
      </c>
      <c r="D1528" s="1" t="s">
        <v>2978</v>
      </c>
      <c r="E1528" s="1" t="s">
        <v>2976</v>
      </c>
      <c r="F1528" s="1" t="s">
        <v>2977</v>
      </c>
    </row>
    <row r="1529" spans="1:6" x14ac:dyDescent="0.15">
      <c r="A1529" s="1" t="s">
        <v>4906</v>
      </c>
      <c r="B1529" s="1" t="s">
        <v>4907</v>
      </c>
      <c r="C1529" s="1" t="s">
        <v>2972</v>
      </c>
      <c r="D1529" s="1" t="s">
        <v>2978</v>
      </c>
      <c r="E1529" s="1" t="s">
        <v>2976</v>
      </c>
      <c r="F1529" s="1" t="s">
        <v>2977</v>
      </c>
    </row>
    <row r="1530" spans="1:6" x14ac:dyDescent="0.15">
      <c r="A1530" s="1" t="s">
        <v>4908</v>
      </c>
      <c r="B1530" s="1" t="s">
        <v>4909</v>
      </c>
      <c r="C1530" s="1" t="s">
        <v>2972</v>
      </c>
      <c r="D1530" s="1" t="s">
        <v>2979</v>
      </c>
      <c r="E1530" s="1" t="s">
        <v>2976</v>
      </c>
      <c r="F1530" s="1" t="s">
        <v>2977</v>
      </c>
    </row>
    <row r="1531" spans="1:6" x14ac:dyDescent="0.15">
      <c r="A1531" s="1" t="s">
        <v>1508</v>
      </c>
      <c r="B1531" s="1" t="s">
        <v>2573</v>
      </c>
      <c r="C1531" s="1" t="s">
        <v>2972</v>
      </c>
      <c r="D1531" s="1" t="s">
        <v>2978</v>
      </c>
      <c r="E1531" s="1" t="s">
        <v>2976</v>
      </c>
      <c r="F1531" s="1" t="s">
        <v>2977</v>
      </c>
    </row>
    <row r="1532" spans="1:6" x14ac:dyDescent="0.15">
      <c r="A1532" s="1" t="s">
        <v>4910</v>
      </c>
      <c r="B1532" s="1" t="s">
        <v>4911</v>
      </c>
      <c r="C1532" s="1" t="s">
        <v>2972</v>
      </c>
      <c r="D1532" s="1" t="s">
        <v>2978</v>
      </c>
      <c r="E1532" s="1" t="s">
        <v>2976</v>
      </c>
      <c r="F1532" s="1" t="s">
        <v>2977</v>
      </c>
    </row>
    <row r="1533" spans="1:6" x14ac:dyDescent="0.15">
      <c r="A1533" s="1" t="s">
        <v>7533</v>
      </c>
      <c r="B1533" s="1" t="s">
        <v>7534</v>
      </c>
      <c r="C1533" s="1" t="s">
        <v>2972</v>
      </c>
      <c r="D1533" s="1" t="s">
        <v>2978</v>
      </c>
      <c r="E1533" s="1" t="s">
        <v>2976</v>
      </c>
      <c r="F1533" s="1" t="s">
        <v>2977</v>
      </c>
    </row>
    <row r="1534" spans="1:6" x14ac:dyDescent="0.15">
      <c r="A1534" s="1" t="s">
        <v>7535</v>
      </c>
      <c r="B1534" s="1" t="s">
        <v>7536</v>
      </c>
      <c r="C1534" s="1" t="s">
        <v>2972</v>
      </c>
      <c r="D1534" s="1" t="s">
        <v>2978</v>
      </c>
      <c r="E1534" s="1" t="s">
        <v>2976</v>
      </c>
      <c r="F1534" s="1" t="s">
        <v>2977</v>
      </c>
    </row>
    <row r="1535" spans="1:6" x14ac:dyDescent="0.15">
      <c r="A1535" s="1" t="s">
        <v>1509</v>
      </c>
      <c r="B1535" s="1" t="s">
        <v>2574</v>
      </c>
      <c r="C1535" s="1" t="s">
        <v>2972</v>
      </c>
      <c r="D1535" s="1" t="s">
        <v>2978</v>
      </c>
      <c r="E1535" s="1" t="s">
        <v>2976</v>
      </c>
      <c r="F1535" s="1" t="s">
        <v>2977</v>
      </c>
    </row>
    <row r="1536" spans="1:6" x14ac:dyDescent="0.15">
      <c r="A1536" s="1" t="s">
        <v>1510</v>
      </c>
      <c r="B1536" s="1" t="s">
        <v>2575</v>
      </c>
      <c r="C1536" s="1" t="s">
        <v>2972</v>
      </c>
      <c r="D1536" s="1" t="s">
        <v>2978</v>
      </c>
      <c r="E1536" s="1" t="s">
        <v>2976</v>
      </c>
      <c r="F1536" s="1" t="s">
        <v>2977</v>
      </c>
    </row>
    <row r="1537" spans="1:6" x14ac:dyDescent="0.15">
      <c r="A1537" s="1" t="s">
        <v>3280</v>
      </c>
      <c r="B1537" s="1" t="s">
        <v>3281</v>
      </c>
      <c r="C1537" s="1" t="s">
        <v>2972</v>
      </c>
      <c r="D1537" s="1" t="s">
        <v>2978</v>
      </c>
      <c r="E1537" s="1" t="s">
        <v>2976</v>
      </c>
      <c r="F1537" s="1" t="s">
        <v>2977</v>
      </c>
    </row>
    <row r="1538" spans="1:6" x14ac:dyDescent="0.15">
      <c r="A1538" s="1" t="s">
        <v>4912</v>
      </c>
      <c r="B1538" s="1" t="s">
        <v>4913</v>
      </c>
      <c r="C1538" s="1" t="s">
        <v>2972</v>
      </c>
      <c r="D1538" s="1" t="s">
        <v>2978</v>
      </c>
      <c r="E1538" s="1" t="s">
        <v>2976</v>
      </c>
      <c r="F1538" s="1" t="s">
        <v>2977</v>
      </c>
    </row>
    <row r="1539" spans="1:6" x14ac:dyDescent="0.15">
      <c r="A1539" s="1" t="s">
        <v>1511</v>
      </c>
      <c r="B1539" s="1" t="s">
        <v>2576</v>
      </c>
      <c r="C1539" s="1" t="s">
        <v>2972</v>
      </c>
      <c r="D1539" s="1" t="s">
        <v>2978</v>
      </c>
      <c r="E1539" s="1" t="s">
        <v>2976</v>
      </c>
      <c r="F1539" s="1" t="s">
        <v>2977</v>
      </c>
    </row>
    <row r="1540" spans="1:6" x14ac:dyDescent="0.15">
      <c r="A1540" s="1" t="s">
        <v>1512</v>
      </c>
      <c r="B1540" s="1" t="s">
        <v>2577</v>
      </c>
      <c r="C1540" s="1" t="s">
        <v>2972</v>
      </c>
      <c r="D1540" s="1" t="s">
        <v>2978</v>
      </c>
      <c r="E1540" s="1" t="s">
        <v>2976</v>
      </c>
      <c r="F1540" s="1" t="s">
        <v>2977</v>
      </c>
    </row>
    <row r="1541" spans="1:6" x14ac:dyDescent="0.15">
      <c r="A1541" s="1" t="s">
        <v>1513</v>
      </c>
      <c r="B1541" s="1" t="s">
        <v>2578</v>
      </c>
      <c r="C1541" s="1" t="s">
        <v>2972</v>
      </c>
      <c r="D1541" s="1" t="s">
        <v>2978</v>
      </c>
      <c r="E1541" s="1" t="s">
        <v>2976</v>
      </c>
      <c r="F1541" s="1" t="s">
        <v>2977</v>
      </c>
    </row>
    <row r="1542" spans="1:6" x14ac:dyDescent="0.15">
      <c r="A1542" s="1" t="s">
        <v>7537</v>
      </c>
      <c r="B1542" s="1" t="s">
        <v>7538</v>
      </c>
      <c r="C1542" s="1" t="s">
        <v>2972</v>
      </c>
      <c r="D1542" s="1" t="s">
        <v>2978</v>
      </c>
      <c r="E1542" s="1" t="s">
        <v>2976</v>
      </c>
      <c r="F1542" s="1" t="s">
        <v>2977</v>
      </c>
    </row>
    <row r="1543" spans="1:6" x14ac:dyDescent="0.15">
      <c r="A1543" s="1" t="s">
        <v>7539</v>
      </c>
      <c r="B1543" s="1" t="s">
        <v>7540</v>
      </c>
      <c r="C1543" s="1" t="s">
        <v>2972</v>
      </c>
      <c r="D1543" s="1" t="s">
        <v>2978</v>
      </c>
      <c r="E1543" s="1" t="s">
        <v>2976</v>
      </c>
      <c r="F1543" s="1" t="s">
        <v>2977</v>
      </c>
    </row>
    <row r="1544" spans="1:6" x14ac:dyDescent="0.15">
      <c r="A1544" s="1" t="s">
        <v>7541</v>
      </c>
      <c r="B1544" s="1" t="s">
        <v>7542</v>
      </c>
      <c r="C1544" s="1" t="s">
        <v>2972</v>
      </c>
      <c r="D1544" s="1" t="s">
        <v>2978</v>
      </c>
      <c r="E1544" s="1" t="s">
        <v>2976</v>
      </c>
      <c r="F1544" s="1" t="s">
        <v>2977</v>
      </c>
    </row>
    <row r="1545" spans="1:6" x14ac:dyDescent="0.15">
      <c r="A1545" s="1" t="s">
        <v>1514</v>
      </c>
      <c r="B1545" s="1" t="s">
        <v>2579</v>
      </c>
      <c r="C1545" s="1" t="s">
        <v>2972</v>
      </c>
      <c r="D1545" s="1" t="s">
        <v>2978</v>
      </c>
      <c r="E1545" s="1" t="s">
        <v>2976</v>
      </c>
      <c r="F1545" s="1" t="s">
        <v>2977</v>
      </c>
    </row>
    <row r="1546" spans="1:6" x14ac:dyDescent="0.15">
      <c r="A1546" s="1" t="s">
        <v>1517</v>
      </c>
      <c r="B1546" s="1" t="s">
        <v>2582</v>
      </c>
      <c r="C1546" s="1" t="s">
        <v>2972</v>
      </c>
      <c r="D1546" s="1" t="s">
        <v>2978</v>
      </c>
      <c r="E1546" s="1" t="s">
        <v>2976</v>
      </c>
      <c r="F1546" s="1" t="s">
        <v>2977</v>
      </c>
    </row>
    <row r="1547" spans="1:6" x14ac:dyDescent="0.15">
      <c r="A1547" s="1" t="s">
        <v>4914</v>
      </c>
      <c r="B1547" s="1" t="s">
        <v>808</v>
      </c>
      <c r="C1547" s="1" t="s">
        <v>2972</v>
      </c>
      <c r="D1547" s="1" t="s">
        <v>2978</v>
      </c>
      <c r="E1547" s="1" t="s">
        <v>2976</v>
      </c>
      <c r="F1547" s="1" t="s">
        <v>2977</v>
      </c>
    </row>
    <row r="1548" spans="1:6" x14ac:dyDescent="0.15">
      <c r="A1548" s="1" t="s">
        <v>4915</v>
      </c>
      <c r="B1548" s="1" t="s">
        <v>4916</v>
      </c>
      <c r="C1548" s="1" t="s">
        <v>2972</v>
      </c>
      <c r="D1548" s="1" t="s">
        <v>2978</v>
      </c>
      <c r="E1548" s="1" t="s">
        <v>2976</v>
      </c>
      <c r="F1548" s="1" t="s">
        <v>2977</v>
      </c>
    </row>
    <row r="1549" spans="1:6" x14ac:dyDescent="0.15">
      <c r="A1549" s="1" t="s">
        <v>4917</v>
      </c>
      <c r="B1549" s="1" t="s">
        <v>4918</v>
      </c>
      <c r="C1549" s="1" t="s">
        <v>2972</v>
      </c>
      <c r="D1549" s="1" t="s">
        <v>2978</v>
      </c>
      <c r="E1549" s="1" t="s">
        <v>2976</v>
      </c>
      <c r="F1549" s="1" t="s">
        <v>2977</v>
      </c>
    </row>
    <row r="1550" spans="1:6" x14ac:dyDescent="0.15">
      <c r="A1550" s="1" t="s">
        <v>7543</v>
      </c>
      <c r="B1550" s="1" t="s">
        <v>7544</v>
      </c>
      <c r="C1550" s="1" t="s">
        <v>2972</v>
      </c>
      <c r="D1550" s="1" t="s">
        <v>2978</v>
      </c>
      <c r="E1550" s="1" t="s">
        <v>2976</v>
      </c>
      <c r="F1550" s="1" t="s">
        <v>2977</v>
      </c>
    </row>
    <row r="1551" spans="1:6" x14ac:dyDescent="0.15">
      <c r="A1551" s="1" t="s">
        <v>1518</v>
      </c>
      <c r="B1551" s="1" t="s">
        <v>2583</v>
      </c>
      <c r="C1551" s="1" t="s">
        <v>2972</v>
      </c>
      <c r="D1551" s="1" t="s">
        <v>2978</v>
      </c>
      <c r="E1551" s="1" t="s">
        <v>2976</v>
      </c>
      <c r="F1551" s="1" t="s">
        <v>2977</v>
      </c>
    </row>
    <row r="1552" spans="1:6" x14ac:dyDescent="0.15">
      <c r="A1552" s="1" t="s">
        <v>1519</v>
      </c>
      <c r="B1552" s="1" t="s">
        <v>2584</v>
      </c>
      <c r="C1552" s="1" t="s">
        <v>2972</v>
      </c>
      <c r="D1552" s="1" t="s">
        <v>2978</v>
      </c>
      <c r="E1552" s="1" t="s">
        <v>2976</v>
      </c>
      <c r="F1552" s="1" t="s">
        <v>2977</v>
      </c>
    </row>
    <row r="1553" spans="1:6" x14ac:dyDescent="0.15">
      <c r="A1553" s="1" t="s">
        <v>7545</v>
      </c>
      <c r="B1553" s="1" t="s">
        <v>7546</v>
      </c>
      <c r="C1553" s="1" t="s">
        <v>2972</v>
      </c>
      <c r="D1553" s="1" t="s">
        <v>2979</v>
      </c>
      <c r="E1553" s="1" t="s">
        <v>2976</v>
      </c>
      <c r="F1553" s="1" t="s">
        <v>2977</v>
      </c>
    </row>
    <row r="1554" spans="1:6" x14ac:dyDescent="0.15">
      <c r="A1554" s="1" t="s">
        <v>7547</v>
      </c>
      <c r="B1554" s="1" t="s">
        <v>7548</v>
      </c>
      <c r="C1554" s="1" t="s">
        <v>2972</v>
      </c>
      <c r="D1554" s="1" t="s">
        <v>2978</v>
      </c>
      <c r="E1554" s="1" t="s">
        <v>2976</v>
      </c>
      <c r="F1554" s="1" t="s">
        <v>2977</v>
      </c>
    </row>
    <row r="1555" spans="1:6" x14ac:dyDescent="0.15">
      <c r="A1555" s="1" t="s">
        <v>7549</v>
      </c>
      <c r="B1555" s="1" t="s">
        <v>7550</v>
      </c>
      <c r="C1555" s="1" t="s">
        <v>2972</v>
      </c>
      <c r="D1555" s="1" t="s">
        <v>2978</v>
      </c>
      <c r="E1555" s="1" t="s">
        <v>2976</v>
      </c>
      <c r="F1555" s="1" t="s">
        <v>2977</v>
      </c>
    </row>
    <row r="1556" spans="1:6" x14ac:dyDescent="0.15">
      <c r="A1556" s="1" t="s">
        <v>7551</v>
      </c>
      <c r="B1556" s="1" t="s">
        <v>7552</v>
      </c>
      <c r="C1556" s="1" t="s">
        <v>2972</v>
      </c>
      <c r="D1556" s="1" t="s">
        <v>2978</v>
      </c>
      <c r="E1556" s="1" t="s">
        <v>2976</v>
      </c>
      <c r="F1556" s="1" t="s">
        <v>2977</v>
      </c>
    </row>
    <row r="1557" spans="1:6" x14ac:dyDescent="0.15">
      <c r="A1557" s="1" t="s">
        <v>4919</v>
      </c>
      <c r="B1557" s="1" t="s">
        <v>4920</v>
      </c>
      <c r="C1557" s="1" t="s">
        <v>2972</v>
      </c>
      <c r="D1557" s="1" t="s">
        <v>2978</v>
      </c>
      <c r="E1557" s="1" t="s">
        <v>2976</v>
      </c>
      <c r="F1557" s="1" t="s">
        <v>2977</v>
      </c>
    </row>
    <row r="1558" spans="1:6" x14ac:dyDescent="0.15">
      <c r="A1558" s="1" t="s">
        <v>4921</v>
      </c>
      <c r="B1558" s="1" t="s">
        <v>3045</v>
      </c>
      <c r="C1558" s="1" t="s">
        <v>2972</v>
      </c>
      <c r="D1558" s="1" t="s">
        <v>2978</v>
      </c>
      <c r="E1558" s="1" t="s">
        <v>2976</v>
      </c>
      <c r="F1558" s="1" t="s">
        <v>2977</v>
      </c>
    </row>
    <row r="1559" spans="1:6" x14ac:dyDescent="0.15">
      <c r="A1559" s="1" t="s">
        <v>4922</v>
      </c>
      <c r="B1559" s="1" t="s">
        <v>3052</v>
      </c>
      <c r="C1559" s="1" t="s">
        <v>2972</v>
      </c>
      <c r="D1559" s="1" t="s">
        <v>2979</v>
      </c>
      <c r="E1559" s="1" t="s">
        <v>2976</v>
      </c>
      <c r="F1559" s="1" t="s">
        <v>2977</v>
      </c>
    </row>
    <row r="1560" spans="1:6" x14ac:dyDescent="0.15">
      <c r="A1560" s="1" t="s">
        <v>7553</v>
      </c>
      <c r="B1560" s="1" t="s">
        <v>7554</v>
      </c>
      <c r="C1560" s="1" t="s">
        <v>2972</v>
      </c>
      <c r="D1560" s="1" t="s">
        <v>2978</v>
      </c>
      <c r="E1560" s="1" t="s">
        <v>2976</v>
      </c>
      <c r="F1560" s="1" t="s">
        <v>2977</v>
      </c>
    </row>
    <row r="1561" spans="1:6" x14ac:dyDescent="0.15">
      <c r="A1561" s="1" t="s">
        <v>7555</v>
      </c>
      <c r="B1561" s="1" t="s">
        <v>7556</v>
      </c>
      <c r="C1561" s="1" t="s">
        <v>2972</v>
      </c>
      <c r="D1561" s="1" t="s">
        <v>2978</v>
      </c>
      <c r="E1561" s="1" t="s">
        <v>2976</v>
      </c>
      <c r="F1561" s="1" t="s">
        <v>2977</v>
      </c>
    </row>
    <row r="1562" spans="1:6" x14ac:dyDescent="0.15">
      <c r="A1562" s="1" t="s">
        <v>3282</v>
      </c>
      <c r="B1562" s="1" t="s">
        <v>3283</v>
      </c>
      <c r="C1562" s="1" t="s">
        <v>2972</v>
      </c>
      <c r="D1562" s="1" t="s">
        <v>2978</v>
      </c>
      <c r="E1562" s="1" t="s">
        <v>2976</v>
      </c>
      <c r="F1562" s="1" t="s">
        <v>2977</v>
      </c>
    </row>
    <row r="1563" spans="1:6" x14ac:dyDescent="0.15">
      <c r="A1563" s="1" t="s">
        <v>4923</v>
      </c>
      <c r="B1563" s="1" t="s">
        <v>4924</v>
      </c>
      <c r="C1563" s="1" t="s">
        <v>2972</v>
      </c>
      <c r="D1563" s="1" t="s">
        <v>2978</v>
      </c>
      <c r="E1563" s="1" t="s">
        <v>2976</v>
      </c>
      <c r="F1563" s="1" t="s">
        <v>2977</v>
      </c>
    </row>
    <row r="1564" spans="1:6" x14ac:dyDescent="0.15">
      <c r="A1564" s="1" t="s">
        <v>4925</v>
      </c>
      <c r="B1564" s="1" t="s">
        <v>809</v>
      </c>
      <c r="C1564" s="1" t="s">
        <v>2972</v>
      </c>
      <c r="D1564" s="1" t="s">
        <v>2978</v>
      </c>
      <c r="E1564" s="1" t="s">
        <v>2976</v>
      </c>
      <c r="F1564" s="1" t="s">
        <v>2977</v>
      </c>
    </row>
    <row r="1565" spans="1:6" x14ac:dyDescent="0.15">
      <c r="A1565" s="1" t="s">
        <v>4926</v>
      </c>
      <c r="B1565" s="1" t="s">
        <v>4927</v>
      </c>
      <c r="C1565" s="1" t="s">
        <v>2972</v>
      </c>
      <c r="D1565" s="1" t="s">
        <v>2978</v>
      </c>
      <c r="E1565" s="1" t="s">
        <v>2976</v>
      </c>
      <c r="F1565" s="1" t="s">
        <v>2977</v>
      </c>
    </row>
    <row r="1566" spans="1:6" x14ac:dyDescent="0.15">
      <c r="A1566" s="1" t="s">
        <v>1520</v>
      </c>
      <c r="B1566" s="1" t="s">
        <v>2585</v>
      </c>
      <c r="C1566" s="1" t="s">
        <v>2972</v>
      </c>
      <c r="D1566" s="1" t="s">
        <v>2978</v>
      </c>
      <c r="E1566" s="1" t="s">
        <v>2976</v>
      </c>
      <c r="F1566" s="1" t="s">
        <v>2977</v>
      </c>
    </row>
    <row r="1567" spans="1:6" x14ac:dyDescent="0.15">
      <c r="A1567" s="1" t="s">
        <v>4928</v>
      </c>
      <c r="B1567" s="1" t="s">
        <v>4929</v>
      </c>
      <c r="C1567" s="1" t="s">
        <v>2972</v>
      </c>
      <c r="D1567" s="1" t="s">
        <v>2978</v>
      </c>
      <c r="E1567" s="1" t="s">
        <v>2976</v>
      </c>
      <c r="F1567" s="1" t="s">
        <v>2977</v>
      </c>
    </row>
    <row r="1568" spans="1:6" x14ac:dyDescent="0.15">
      <c r="A1568" s="1" t="s">
        <v>7557</v>
      </c>
      <c r="B1568" s="1" t="s">
        <v>7558</v>
      </c>
      <c r="C1568" s="1" t="s">
        <v>2972</v>
      </c>
      <c r="D1568" s="1" t="s">
        <v>2978</v>
      </c>
      <c r="E1568" s="1" t="s">
        <v>2976</v>
      </c>
      <c r="F1568" s="1" t="s">
        <v>2977</v>
      </c>
    </row>
    <row r="1569" spans="1:6" x14ac:dyDescent="0.15">
      <c r="A1569" s="1" t="s">
        <v>4930</v>
      </c>
      <c r="B1569" s="1" t="s">
        <v>4931</v>
      </c>
      <c r="C1569" s="1" t="s">
        <v>2972</v>
      </c>
      <c r="D1569" s="1" t="s">
        <v>2979</v>
      </c>
      <c r="E1569" s="1" t="s">
        <v>2976</v>
      </c>
      <c r="F1569" s="1" t="s">
        <v>2977</v>
      </c>
    </row>
    <row r="1570" spans="1:6" x14ac:dyDescent="0.15">
      <c r="A1570" s="1" t="s">
        <v>4932</v>
      </c>
      <c r="B1570" s="1" t="s">
        <v>4933</v>
      </c>
      <c r="C1570" s="1" t="s">
        <v>2972</v>
      </c>
      <c r="D1570" s="1" t="s">
        <v>2978</v>
      </c>
      <c r="E1570" s="1" t="s">
        <v>2976</v>
      </c>
      <c r="F1570" s="1" t="s">
        <v>2977</v>
      </c>
    </row>
    <row r="1571" spans="1:6" x14ac:dyDescent="0.15">
      <c r="A1571" s="1" t="s">
        <v>1521</v>
      </c>
      <c r="B1571" s="1" t="s">
        <v>2586</v>
      </c>
      <c r="C1571" s="1" t="s">
        <v>2972</v>
      </c>
      <c r="D1571" s="1" t="s">
        <v>2978</v>
      </c>
      <c r="E1571" s="1" t="s">
        <v>2976</v>
      </c>
      <c r="F1571" s="1" t="s">
        <v>2977</v>
      </c>
    </row>
    <row r="1572" spans="1:6" x14ac:dyDescent="0.15">
      <c r="A1572" s="1" t="s">
        <v>7559</v>
      </c>
      <c r="B1572" s="1" t="s">
        <v>7560</v>
      </c>
      <c r="C1572" s="1" t="s">
        <v>2972</v>
      </c>
      <c r="D1572" s="1" t="s">
        <v>2979</v>
      </c>
      <c r="E1572" s="1" t="s">
        <v>2976</v>
      </c>
      <c r="F1572" s="1" t="s">
        <v>2977</v>
      </c>
    </row>
    <row r="1573" spans="1:6" x14ac:dyDescent="0.15">
      <c r="A1573" s="1" t="s">
        <v>7561</v>
      </c>
      <c r="B1573" s="1" t="s">
        <v>7562</v>
      </c>
      <c r="C1573" s="1" t="s">
        <v>2972</v>
      </c>
      <c r="D1573" s="1" t="s">
        <v>2978</v>
      </c>
      <c r="E1573" s="1" t="s">
        <v>2976</v>
      </c>
      <c r="F1573" s="1" t="s">
        <v>2977</v>
      </c>
    </row>
    <row r="1574" spans="1:6" x14ac:dyDescent="0.15">
      <c r="A1574" s="1" t="s">
        <v>1522</v>
      </c>
      <c r="B1574" s="1" t="s">
        <v>2587</v>
      </c>
      <c r="C1574" s="1" t="s">
        <v>2972</v>
      </c>
      <c r="D1574" s="1" t="s">
        <v>2978</v>
      </c>
      <c r="E1574" s="1" t="s">
        <v>2976</v>
      </c>
      <c r="F1574" s="1" t="s">
        <v>2977</v>
      </c>
    </row>
    <row r="1575" spans="1:6" x14ac:dyDescent="0.15">
      <c r="A1575" s="1" t="s">
        <v>7563</v>
      </c>
      <c r="B1575" s="1" t="s">
        <v>7564</v>
      </c>
      <c r="C1575" s="1" t="s">
        <v>2972</v>
      </c>
      <c r="D1575" s="1" t="s">
        <v>2978</v>
      </c>
      <c r="E1575" s="1" t="s">
        <v>2976</v>
      </c>
      <c r="F1575" s="1" t="s">
        <v>2977</v>
      </c>
    </row>
    <row r="1576" spans="1:6" x14ac:dyDescent="0.15">
      <c r="A1576" s="1" t="s">
        <v>3284</v>
      </c>
      <c r="B1576" s="1" t="s">
        <v>3285</v>
      </c>
      <c r="C1576" s="1" t="s">
        <v>2972</v>
      </c>
      <c r="D1576" s="1" t="s">
        <v>2978</v>
      </c>
      <c r="E1576" s="1" t="s">
        <v>2976</v>
      </c>
      <c r="F1576" s="1" t="s">
        <v>2977</v>
      </c>
    </row>
    <row r="1577" spans="1:6" x14ac:dyDescent="0.15">
      <c r="A1577" s="1" t="s">
        <v>3286</v>
      </c>
      <c r="B1577" s="1" t="s">
        <v>3287</v>
      </c>
      <c r="C1577" s="1" t="s">
        <v>2972</v>
      </c>
      <c r="D1577" s="1" t="s">
        <v>2978</v>
      </c>
      <c r="E1577" s="1" t="s">
        <v>2976</v>
      </c>
      <c r="F1577" s="1" t="s">
        <v>2977</v>
      </c>
    </row>
    <row r="1578" spans="1:6" x14ac:dyDescent="0.15">
      <c r="A1578" s="1" t="s">
        <v>3288</v>
      </c>
      <c r="B1578" s="1" t="s">
        <v>3289</v>
      </c>
      <c r="C1578" s="1" t="s">
        <v>2972</v>
      </c>
      <c r="D1578" s="1" t="s">
        <v>2978</v>
      </c>
      <c r="E1578" s="1" t="s">
        <v>2976</v>
      </c>
      <c r="F1578" s="1" t="s">
        <v>2977</v>
      </c>
    </row>
    <row r="1579" spans="1:6" x14ac:dyDescent="0.15">
      <c r="A1579" s="1" t="s">
        <v>7565</v>
      </c>
      <c r="B1579" s="1" t="s">
        <v>7566</v>
      </c>
      <c r="C1579" s="1" t="s">
        <v>2972</v>
      </c>
      <c r="D1579" s="1" t="s">
        <v>2978</v>
      </c>
      <c r="E1579" s="1" t="s">
        <v>2976</v>
      </c>
      <c r="F1579" s="1" t="s">
        <v>2977</v>
      </c>
    </row>
    <row r="1580" spans="1:6" x14ac:dyDescent="0.15">
      <c r="A1580" s="1" t="s">
        <v>7567</v>
      </c>
      <c r="B1580" s="1" t="s">
        <v>7568</v>
      </c>
      <c r="C1580" s="1" t="s">
        <v>2972</v>
      </c>
      <c r="D1580" s="1" t="s">
        <v>2979</v>
      </c>
      <c r="E1580" s="1" t="s">
        <v>2976</v>
      </c>
      <c r="F1580" s="1" t="s">
        <v>2977</v>
      </c>
    </row>
    <row r="1581" spans="1:6" x14ac:dyDescent="0.15">
      <c r="A1581" s="1" t="s">
        <v>4934</v>
      </c>
      <c r="B1581" s="1" t="s">
        <v>4935</v>
      </c>
      <c r="C1581" s="1" t="s">
        <v>2972</v>
      </c>
      <c r="D1581" s="1" t="s">
        <v>2978</v>
      </c>
      <c r="E1581" s="1" t="s">
        <v>2976</v>
      </c>
      <c r="F1581" s="1" t="s">
        <v>2977</v>
      </c>
    </row>
    <row r="1582" spans="1:6" x14ac:dyDescent="0.15">
      <c r="A1582" s="1" t="s">
        <v>4936</v>
      </c>
      <c r="B1582" s="1" t="s">
        <v>4937</v>
      </c>
      <c r="C1582" s="1" t="s">
        <v>2972</v>
      </c>
      <c r="D1582" s="1" t="s">
        <v>2978</v>
      </c>
      <c r="E1582" s="1" t="s">
        <v>2976</v>
      </c>
      <c r="F1582" s="1" t="s">
        <v>2977</v>
      </c>
    </row>
    <row r="1583" spans="1:6" x14ac:dyDescent="0.15">
      <c r="A1583" s="1" t="s">
        <v>1523</v>
      </c>
      <c r="B1583" s="1" t="s">
        <v>2588</v>
      </c>
      <c r="C1583" s="1" t="s">
        <v>2972</v>
      </c>
      <c r="D1583" s="1" t="s">
        <v>2978</v>
      </c>
      <c r="E1583" s="1" t="s">
        <v>2976</v>
      </c>
      <c r="F1583" s="1" t="s">
        <v>2977</v>
      </c>
    </row>
    <row r="1584" spans="1:6" x14ac:dyDescent="0.15">
      <c r="A1584" s="1" t="s">
        <v>1524</v>
      </c>
      <c r="B1584" s="1" t="s">
        <v>2589</v>
      </c>
      <c r="C1584" s="1" t="s">
        <v>2972</v>
      </c>
      <c r="D1584" s="1" t="s">
        <v>2978</v>
      </c>
      <c r="E1584" s="1" t="s">
        <v>2976</v>
      </c>
      <c r="F1584" s="1" t="s">
        <v>2977</v>
      </c>
    </row>
    <row r="1585" spans="1:6" x14ac:dyDescent="0.15">
      <c r="A1585" s="1" t="s">
        <v>7569</v>
      </c>
      <c r="B1585" s="1" t="s">
        <v>7570</v>
      </c>
      <c r="C1585" s="1" t="s">
        <v>2972</v>
      </c>
      <c r="D1585" s="1" t="s">
        <v>2978</v>
      </c>
      <c r="E1585" s="1" t="s">
        <v>2976</v>
      </c>
      <c r="F1585" s="1" t="s">
        <v>2977</v>
      </c>
    </row>
    <row r="1586" spans="1:6" x14ac:dyDescent="0.15">
      <c r="A1586" s="1" t="s">
        <v>4938</v>
      </c>
      <c r="B1586" s="1" t="s">
        <v>665</v>
      </c>
      <c r="C1586" s="1" t="s">
        <v>2972</v>
      </c>
      <c r="D1586" s="1" t="s">
        <v>2978</v>
      </c>
      <c r="E1586" s="1" t="s">
        <v>2976</v>
      </c>
      <c r="F1586" s="1" t="s">
        <v>2977</v>
      </c>
    </row>
    <row r="1587" spans="1:6" x14ac:dyDescent="0.15">
      <c r="A1587" s="1" t="s">
        <v>4939</v>
      </c>
      <c r="B1587" s="1" t="s">
        <v>4940</v>
      </c>
      <c r="C1587" s="1" t="s">
        <v>2972</v>
      </c>
      <c r="D1587" s="1" t="s">
        <v>2978</v>
      </c>
      <c r="E1587" s="1" t="s">
        <v>2976</v>
      </c>
      <c r="F1587" s="1" t="s">
        <v>2977</v>
      </c>
    </row>
    <row r="1588" spans="1:6" x14ac:dyDescent="0.15">
      <c r="A1588" s="1" t="s">
        <v>7571</v>
      </c>
      <c r="B1588" s="1" t="s">
        <v>7572</v>
      </c>
      <c r="C1588" s="1" t="s">
        <v>2972</v>
      </c>
      <c r="D1588" s="1" t="s">
        <v>2978</v>
      </c>
      <c r="E1588" s="1" t="s">
        <v>2976</v>
      </c>
      <c r="F1588" s="1" t="s">
        <v>2977</v>
      </c>
    </row>
    <row r="1589" spans="1:6" x14ac:dyDescent="0.15">
      <c r="A1589" s="1" t="s">
        <v>4941</v>
      </c>
      <c r="B1589" s="1" t="s">
        <v>4942</v>
      </c>
      <c r="C1589" s="1" t="s">
        <v>2972</v>
      </c>
      <c r="D1589" s="1" t="s">
        <v>2978</v>
      </c>
      <c r="E1589" s="1" t="s">
        <v>2976</v>
      </c>
      <c r="F1589" s="1" t="s">
        <v>2977</v>
      </c>
    </row>
    <row r="1590" spans="1:6" x14ac:dyDescent="0.15">
      <c r="A1590" s="1" t="s">
        <v>4943</v>
      </c>
      <c r="B1590" s="1" t="s">
        <v>3062</v>
      </c>
      <c r="C1590" s="1" t="s">
        <v>2972</v>
      </c>
      <c r="D1590" s="1" t="s">
        <v>2978</v>
      </c>
      <c r="E1590" s="1" t="s">
        <v>2976</v>
      </c>
      <c r="F1590" s="1" t="s">
        <v>2977</v>
      </c>
    </row>
    <row r="1591" spans="1:6" x14ac:dyDescent="0.15">
      <c r="A1591" s="1" t="s">
        <v>3290</v>
      </c>
      <c r="B1591" s="1" t="s">
        <v>3291</v>
      </c>
      <c r="C1591" s="1" t="s">
        <v>2972</v>
      </c>
      <c r="D1591" s="1" t="s">
        <v>2978</v>
      </c>
      <c r="E1591" s="1" t="s">
        <v>2976</v>
      </c>
      <c r="F1591" s="1" t="s">
        <v>2977</v>
      </c>
    </row>
    <row r="1592" spans="1:6" x14ac:dyDescent="0.15">
      <c r="A1592" s="1" t="s">
        <v>1525</v>
      </c>
      <c r="B1592" s="1" t="s">
        <v>2590</v>
      </c>
      <c r="C1592" s="1" t="s">
        <v>2972</v>
      </c>
      <c r="D1592" s="1" t="s">
        <v>2979</v>
      </c>
      <c r="E1592" s="1" t="s">
        <v>2976</v>
      </c>
      <c r="F1592" s="1" t="s">
        <v>2977</v>
      </c>
    </row>
    <row r="1593" spans="1:6" x14ac:dyDescent="0.15">
      <c r="A1593" s="1" t="s">
        <v>4944</v>
      </c>
      <c r="B1593" s="1" t="s">
        <v>4945</v>
      </c>
      <c r="C1593" s="1" t="s">
        <v>2972</v>
      </c>
      <c r="D1593" s="1" t="s">
        <v>2978</v>
      </c>
      <c r="E1593" s="1" t="s">
        <v>2976</v>
      </c>
      <c r="F1593" s="1" t="s">
        <v>2977</v>
      </c>
    </row>
    <row r="1594" spans="1:6" x14ac:dyDescent="0.15">
      <c r="A1594" s="1" t="s">
        <v>7573</v>
      </c>
      <c r="B1594" s="1" t="s">
        <v>7574</v>
      </c>
      <c r="C1594" s="1" t="s">
        <v>2972</v>
      </c>
      <c r="D1594" s="1" t="s">
        <v>2978</v>
      </c>
      <c r="E1594" s="1" t="s">
        <v>2976</v>
      </c>
      <c r="F1594" s="1" t="s">
        <v>2977</v>
      </c>
    </row>
    <row r="1595" spans="1:6" x14ac:dyDescent="0.15">
      <c r="A1595" s="1" t="s">
        <v>4946</v>
      </c>
      <c r="B1595" s="1" t="s">
        <v>721</v>
      </c>
      <c r="C1595" s="1" t="s">
        <v>2972</v>
      </c>
      <c r="D1595" s="1" t="s">
        <v>2978</v>
      </c>
      <c r="E1595" s="1" t="s">
        <v>2976</v>
      </c>
      <c r="F1595" s="1" t="s">
        <v>2977</v>
      </c>
    </row>
    <row r="1596" spans="1:6" x14ac:dyDescent="0.15">
      <c r="A1596" s="1" t="s">
        <v>4947</v>
      </c>
      <c r="B1596" s="1" t="s">
        <v>4948</v>
      </c>
      <c r="C1596" s="1" t="s">
        <v>2972</v>
      </c>
      <c r="D1596" s="1" t="s">
        <v>2978</v>
      </c>
      <c r="E1596" s="1" t="s">
        <v>2976</v>
      </c>
      <c r="F1596" s="1" t="s">
        <v>2977</v>
      </c>
    </row>
    <row r="1597" spans="1:6" x14ac:dyDescent="0.15">
      <c r="A1597" s="1" t="s">
        <v>7575</v>
      </c>
      <c r="B1597" s="1" t="s">
        <v>7576</v>
      </c>
      <c r="C1597" s="1" t="s">
        <v>2972</v>
      </c>
      <c r="D1597" s="1" t="s">
        <v>2978</v>
      </c>
      <c r="E1597" s="1" t="s">
        <v>2976</v>
      </c>
      <c r="F1597" s="1" t="s">
        <v>2977</v>
      </c>
    </row>
    <row r="1598" spans="1:6" x14ac:dyDescent="0.15">
      <c r="A1598" s="1" t="s">
        <v>1527</v>
      </c>
      <c r="B1598" s="1" t="s">
        <v>2592</v>
      </c>
      <c r="C1598" s="1" t="s">
        <v>2972</v>
      </c>
      <c r="D1598" s="1" t="s">
        <v>2978</v>
      </c>
      <c r="E1598" s="1" t="s">
        <v>2976</v>
      </c>
      <c r="F1598" s="1" t="s">
        <v>2977</v>
      </c>
    </row>
    <row r="1599" spans="1:6" x14ac:dyDescent="0.15">
      <c r="A1599" s="1" t="s">
        <v>1528</v>
      </c>
      <c r="B1599" s="1" t="s">
        <v>2593</v>
      </c>
      <c r="C1599" s="1" t="s">
        <v>2972</v>
      </c>
      <c r="D1599" s="1" t="s">
        <v>2978</v>
      </c>
      <c r="E1599" s="1" t="s">
        <v>2976</v>
      </c>
      <c r="F1599" s="1" t="s">
        <v>2977</v>
      </c>
    </row>
    <row r="1600" spans="1:6" x14ac:dyDescent="0.15">
      <c r="A1600" s="1" t="s">
        <v>1529</v>
      </c>
      <c r="B1600" s="1" t="s">
        <v>2594</v>
      </c>
      <c r="C1600" s="1" t="s">
        <v>2972</v>
      </c>
      <c r="D1600" s="1" t="s">
        <v>2978</v>
      </c>
      <c r="E1600" s="1" t="s">
        <v>2976</v>
      </c>
      <c r="F1600" s="1" t="s">
        <v>2977</v>
      </c>
    </row>
    <row r="1601" spans="1:6" x14ac:dyDescent="0.15">
      <c r="A1601" s="1" t="s">
        <v>7577</v>
      </c>
      <c r="B1601" s="1" t="s">
        <v>7578</v>
      </c>
      <c r="C1601" s="1" t="s">
        <v>2972</v>
      </c>
      <c r="D1601" s="1" t="s">
        <v>2978</v>
      </c>
      <c r="E1601" s="1" t="s">
        <v>2976</v>
      </c>
      <c r="F1601" s="1" t="s">
        <v>2977</v>
      </c>
    </row>
    <row r="1602" spans="1:6" x14ac:dyDescent="0.15">
      <c r="A1602" s="1" t="s">
        <v>1530</v>
      </c>
      <c r="B1602" s="1" t="s">
        <v>2595</v>
      </c>
      <c r="C1602" s="1" t="s">
        <v>2972</v>
      </c>
      <c r="D1602" s="1" t="s">
        <v>2978</v>
      </c>
      <c r="E1602" s="1" t="s">
        <v>2976</v>
      </c>
      <c r="F1602" s="1" t="s">
        <v>2977</v>
      </c>
    </row>
    <row r="1603" spans="1:6" x14ac:dyDescent="0.15">
      <c r="A1603" s="1" t="s">
        <v>4949</v>
      </c>
      <c r="B1603" s="1" t="s">
        <v>4950</v>
      </c>
      <c r="C1603" s="1" t="s">
        <v>2972</v>
      </c>
      <c r="D1603" s="1" t="s">
        <v>2978</v>
      </c>
      <c r="E1603" s="1" t="s">
        <v>2976</v>
      </c>
      <c r="F1603" s="1" t="s">
        <v>2977</v>
      </c>
    </row>
    <row r="1604" spans="1:6" x14ac:dyDescent="0.15">
      <c r="A1604" s="1" t="s">
        <v>7579</v>
      </c>
      <c r="B1604" s="1" t="s">
        <v>7580</v>
      </c>
      <c r="C1604" s="1" t="s">
        <v>2972</v>
      </c>
      <c r="D1604" s="1" t="s">
        <v>2978</v>
      </c>
      <c r="E1604" s="1" t="s">
        <v>2976</v>
      </c>
      <c r="F1604" s="1" t="s">
        <v>2977</v>
      </c>
    </row>
    <row r="1605" spans="1:6" x14ac:dyDescent="0.15">
      <c r="A1605" s="1" t="s">
        <v>7581</v>
      </c>
      <c r="B1605" s="1" t="s">
        <v>7582</v>
      </c>
      <c r="C1605" s="1" t="s">
        <v>2972</v>
      </c>
      <c r="D1605" s="1" t="s">
        <v>2978</v>
      </c>
      <c r="E1605" s="1" t="s">
        <v>2976</v>
      </c>
      <c r="F1605" s="1" t="s">
        <v>2977</v>
      </c>
    </row>
    <row r="1606" spans="1:6" x14ac:dyDescent="0.15">
      <c r="A1606" s="1" t="s">
        <v>4951</v>
      </c>
      <c r="B1606" s="1" t="s">
        <v>4952</v>
      </c>
      <c r="C1606" s="1" t="s">
        <v>2972</v>
      </c>
      <c r="D1606" s="1" t="s">
        <v>2978</v>
      </c>
      <c r="E1606" s="1" t="s">
        <v>2976</v>
      </c>
      <c r="F1606" s="1" t="s">
        <v>2977</v>
      </c>
    </row>
    <row r="1607" spans="1:6" x14ac:dyDescent="0.15">
      <c r="A1607" s="1" t="s">
        <v>7583</v>
      </c>
      <c r="B1607" s="1" t="s">
        <v>7584</v>
      </c>
      <c r="C1607" s="1" t="s">
        <v>2972</v>
      </c>
      <c r="D1607" s="1" t="s">
        <v>2978</v>
      </c>
      <c r="E1607" s="1" t="s">
        <v>2976</v>
      </c>
      <c r="F1607" s="1" t="s">
        <v>2977</v>
      </c>
    </row>
    <row r="1608" spans="1:6" x14ac:dyDescent="0.15">
      <c r="A1608" s="1" t="s">
        <v>3292</v>
      </c>
      <c r="B1608" s="1" t="s">
        <v>3293</v>
      </c>
      <c r="C1608" s="1" t="s">
        <v>2972</v>
      </c>
      <c r="D1608" s="1" t="s">
        <v>2978</v>
      </c>
      <c r="E1608" s="1" t="s">
        <v>2976</v>
      </c>
      <c r="F1608" s="1" t="s">
        <v>2977</v>
      </c>
    </row>
    <row r="1609" spans="1:6" x14ac:dyDescent="0.15">
      <c r="A1609" s="1" t="s">
        <v>1531</v>
      </c>
      <c r="B1609" s="1" t="s">
        <v>2596</v>
      </c>
      <c r="C1609" s="1" t="s">
        <v>2972</v>
      </c>
      <c r="D1609" s="1" t="s">
        <v>2979</v>
      </c>
      <c r="E1609" s="1" t="s">
        <v>2976</v>
      </c>
      <c r="F1609" s="1" t="s">
        <v>2977</v>
      </c>
    </row>
    <row r="1610" spans="1:6" x14ac:dyDescent="0.15">
      <c r="A1610" s="1" t="s">
        <v>7585</v>
      </c>
      <c r="B1610" s="1" t="s">
        <v>7586</v>
      </c>
      <c r="C1610" s="1" t="s">
        <v>2972</v>
      </c>
      <c r="D1610" s="1" t="s">
        <v>2978</v>
      </c>
      <c r="E1610" s="1" t="s">
        <v>2976</v>
      </c>
      <c r="F1610" s="1" t="s">
        <v>2977</v>
      </c>
    </row>
    <row r="1611" spans="1:6" x14ac:dyDescent="0.15">
      <c r="A1611" s="1" t="s">
        <v>4953</v>
      </c>
      <c r="B1611" s="1" t="s">
        <v>4954</v>
      </c>
      <c r="C1611" s="1" t="s">
        <v>2972</v>
      </c>
      <c r="D1611" s="1" t="s">
        <v>2978</v>
      </c>
      <c r="E1611" s="1" t="s">
        <v>2976</v>
      </c>
      <c r="F1611" s="1" t="s">
        <v>2977</v>
      </c>
    </row>
    <row r="1612" spans="1:6" x14ac:dyDescent="0.15">
      <c r="A1612" s="1" t="s">
        <v>7587</v>
      </c>
      <c r="B1612" s="1" t="s">
        <v>7588</v>
      </c>
      <c r="C1612" s="1" t="s">
        <v>2972</v>
      </c>
      <c r="D1612" s="1" t="s">
        <v>2978</v>
      </c>
      <c r="E1612" s="1" t="s">
        <v>2976</v>
      </c>
      <c r="F1612" s="1" t="s">
        <v>2977</v>
      </c>
    </row>
    <row r="1613" spans="1:6" x14ac:dyDescent="0.15">
      <c r="A1613" s="1" t="s">
        <v>3294</v>
      </c>
      <c r="B1613" s="1" t="s">
        <v>3295</v>
      </c>
      <c r="C1613" s="1" t="s">
        <v>2972</v>
      </c>
      <c r="D1613" s="1" t="s">
        <v>2978</v>
      </c>
      <c r="E1613" s="1" t="s">
        <v>2976</v>
      </c>
      <c r="F1613" s="1" t="s">
        <v>2977</v>
      </c>
    </row>
    <row r="1614" spans="1:6" x14ac:dyDescent="0.15">
      <c r="A1614" s="1" t="s">
        <v>7589</v>
      </c>
      <c r="B1614" s="1" t="s">
        <v>7590</v>
      </c>
      <c r="C1614" s="1" t="s">
        <v>2972</v>
      </c>
      <c r="D1614" s="1" t="s">
        <v>2978</v>
      </c>
      <c r="E1614" s="1" t="s">
        <v>2976</v>
      </c>
      <c r="F1614" s="1" t="s">
        <v>2977</v>
      </c>
    </row>
    <row r="1615" spans="1:6" x14ac:dyDescent="0.15">
      <c r="A1615" s="1" t="s">
        <v>7591</v>
      </c>
      <c r="B1615" s="1" t="s">
        <v>7592</v>
      </c>
      <c r="C1615" s="1" t="s">
        <v>2972</v>
      </c>
      <c r="D1615" s="1" t="s">
        <v>2978</v>
      </c>
      <c r="E1615" s="1" t="s">
        <v>2976</v>
      </c>
      <c r="F1615" s="1" t="s">
        <v>2977</v>
      </c>
    </row>
    <row r="1616" spans="1:6" x14ac:dyDescent="0.15">
      <c r="A1616" s="1" t="s">
        <v>7593</v>
      </c>
      <c r="B1616" s="1" t="s">
        <v>7594</v>
      </c>
      <c r="C1616" s="1" t="s">
        <v>2972</v>
      </c>
      <c r="D1616" s="1" t="s">
        <v>2978</v>
      </c>
      <c r="E1616" s="1" t="s">
        <v>2976</v>
      </c>
      <c r="F1616" s="1" t="s">
        <v>2977</v>
      </c>
    </row>
    <row r="1617" spans="1:6" x14ac:dyDescent="0.15">
      <c r="A1617" s="1" t="s">
        <v>1532</v>
      </c>
      <c r="B1617" s="1" t="s">
        <v>2597</v>
      </c>
      <c r="C1617" s="1" t="s">
        <v>2972</v>
      </c>
      <c r="D1617" s="1" t="s">
        <v>2978</v>
      </c>
      <c r="E1617" s="1" t="s">
        <v>2976</v>
      </c>
      <c r="F1617" s="1" t="s">
        <v>2977</v>
      </c>
    </row>
    <row r="1618" spans="1:6" x14ac:dyDescent="0.15">
      <c r="A1618" s="1" t="s">
        <v>1533</v>
      </c>
      <c r="B1618" s="1" t="s">
        <v>2598</v>
      </c>
      <c r="C1618" s="1" t="s">
        <v>2972</v>
      </c>
      <c r="D1618" s="1" t="s">
        <v>2978</v>
      </c>
      <c r="E1618" s="1" t="s">
        <v>2976</v>
      </c>
      <c r="F1618" s="1" t="s">
        <v>2977</v>
      </c>
    </row>
    <row r="1619" spans="1:6" x14ac:dyDescent="0.15">
      <c r="A1619" s="1" t="s">
        <v>7595</v>
      </c>
      <c r="B1619" s="1" t="s">
        <v>7596</v>
      </c>
      <c r="C1619" s="1" t="s">
        <v>2972</v>
      </c>
      <c r="D1619" s="1" t="s">
        <v>2978</v>
      </c>
      <c r="E1619" s="1" t="s">
        <v>2976</v>
      </c>
      <c r="F1619" s="1" t="s">
        <v>2977</v>
      </c>
    </row>
    <row r="1620" spans="1:6" x14ac:dyDescent="0.15">
      <c r="A1620" s="1" t="s">
        <v>4955</v>
      </c>
      <c r="B1620" s="1" t="s">
        <v>4956</v>
      </c>
      <c r="C1620" s="1" t="s">
        <v>2972</v>
      </c>
      <c r="D1620" s="1" t="s">
        <v>2978</v>
      </c>
      <c r="E1620" s="1" t="s">
        <v>2976</v>
      </c>
      <c r="F1620" s="1" t="s">
        <v>2977</v>
      </c>
    </row>
    <row r="1621" spans="1:6" x14ac:dyDescent="0.15">
      <c r="A1621" s="1" t="s">
        <v>4957</v>
      </c>
      <c r="B1621" s="1" t="s">
        <v>672</v>
      </c>
      <c r="C1621" s="1" t="s">
        <v>2972</v>
      </c>
      <c r="D1621" s="1" t="s">
        <v>2978</v>
      </c>
      <c r="E1621" s="1" t="s">
        <v>2976</v>
      </c>
      <c r="F1621" s="1" t="s">
        <v>2977</v>
      </c>
    </row>
    <row r="1622" spans="1:6" x14ac:dyDescent="0.15">
      <c r="A1622" s="1" t="s">
        <v>1534</v>
      </c>
      <c r="B1622" s="1" t="s">
        <v>2599</v>
      </c>
      <c r="C1622" s="1" t="s">
        <v>2972</v>
      </c>
      <c r="D1622" s="1" t="s">
        <v>2978</v>
      </c>
      <c r="E1622" s="1" t="s">
        <v>2976</v>
      </c>
      <c r="F1622" s="1" t="s">
        <v>2977</v>
      </c>
    </row>
    <row r="1623" spans="1:6" x14ac:dyDescent="0.15">
      <c r="A1623" s="1" t="s">
        <v>4958</v>
      </c>
      <c r="B1623" s="1" t="s">
        <v>4959</v>
      </c>
      <c r="C1623" s="1" t="s">
        <v>2972</v>
      </c>
      <c r="D1623" s="1" t="s">
        <v>2978</v>
      </c>
      <c r="E1623" s="1" t="s">
        <v>2976</v>
      </c>
      <c r="F1623" s="1" t="s">
        <v>2977</v>
      </c>
    </row>
    <row r="1624" spans="1:6" x14ac:dyDescent="0.15">
      <c r="A1624" s="1" t="s">
        <v>7597</v>
      </c>
      <c r="B1624" s="1" t="s">
        <v>7598</v>
      </c>
      <c r="C1624" s="1" t="s">
        <v>2972</v>
      </c>
      <c r="D1624" s="1" t="s">
        <v>2978</v>
      </c>
      <c r="E1624" s="1" t="s">
        <v>2976</v>
      </c>
      <c r="F1624" s="1" t="s">
        <v>2977</v>
      </c>
    </row>
    <row r="1625" spans="1:6" x14ac:dyDescent="0.15">
      <c r="A1625" s="1" t="s">
        <v>7599</v>
      </c>
      <c r="B1625" s="1" t="s">
        <v>7600</v>
      </c>
      <c r="C1625" s="1" t="s">
        <v>2972</v>
      </c>
      <c r="D1625" s="1" t="s">
        <v>2978</v>
      </c>
      <c r="E1625" s="1" t="s">
        <v>2976</v>
      </c>
      <c r="F1625" s="1" t="s">
        <v>2977</v>
      </c>
    </row>
    <row r="1626" spans="1:6" x14ac:dyDescent="0.15">
      <c r="A1626" s="1" t="s">
        <v>1535</v>
      </c>
      <c r="B1626" s="1" t="s">
        <v>2600</v>
      </c>
      <c r="C1626" s="1" t="s">
        <v>2972</v>
      </c>
      <c r="D1626" s="1" t="s">
        <v>2978</v>
      </c>
      <c r="E1626" s="1" t="s">
        <v>2976</v>
      </c>
      <c r="F1626" s="1" t="s">
        <v>2977</v>
      </c>
    </row>
    <row r="1627" spans="1:6" x14ac:dyDescent="0.15">
      <c r="A1627" s="1" t="s">
        <v>4960</v>
      </c>
      <c r="B1627" s="1" t="s">
        <v>4961</v>
      </c>
      <c r="C1627" s="1" t="s">
        <v>2972</v>
      </c>
      <c r="D1627" s="1" t="s">
        <v>2978</v>
      </c>
      <c r="E1627" s="1" t="s">
        <v>2976</v>
      </c>
      <c r="F1627" s="1" t="s">
        <v>2977</v>
      </c>
    </row>
    <row r="1628" spans="1:6" x14ac:dyDescent="0.15">
      <c r="A1628" s="1" t="s">
        <v>7601</v>
      </c>
      <c r="B1628" s="1" t="s">
        <v>7602</v>
      </c>
      <c r="C1628" s="1" t="s">
        <v>2972</v>
      </c>
      <c r="D1628" s="1" t="s">
        <v>2978</v>
      </c>
      <c r="E1628" s="1" t="s">
        <v>2976</v>
      </c>
      <c r="F1628" s="1" t="s">
        <v>2977</v>
      </c>
    </row>
    <row r="1629" spans="1:6" x14ac:dyDescent="0.15">
      <c r="A1629" s="1" t="s">
        <v>4962</v>
      </c>
      <c r="B1629" s="1" t="s">
        <v>4963</v>
      </c>
      <c r="C1629" s="1" t="s">
        <v>2972</v>
      </c>
      <c r="D1629" s="1" t="s">
        <v>2978</v>
      </c>
      <c r="E1629" s="1" t="s">
        <v>2976</v>
      </c>
      <c r="F1629" s="1" t="s">
        <v>2977</v>
      </c>
    </row>
    <row r="1630" spans="1:6" x14ac:dyDescent="0.15">
      <c r="A1630" s="1" t="s">
        <v>3296</v>
      </c>
      <c r="B1630" s="1" t="s">
        <v>3297</v>
      </c>
      <c r="C1630" s="1" t="s">
        <v>2972</v>
      </c>
      <c r="D1630" s="1" t="s">
        <v>2978</v>
      </c>
      <c r="E1630" s="1" t="s">
        <v>2976</v>
      </c>
      <c r="F1630" s="1" t="s">
        <v>2977</v>
      </c>
    </row>
    <row r="1631" spans="1:6" x14ac:dyDescent="0.15">
      <c r="A1631" s="1" t="s">
        <v>4964</v>
      </c>
      <c r="B1631" s="1" t="s">
        <v>4965</v>
      </c>
      <c r="C1631" s="1" t="s">
        <v>2972</v>
      </c>
      <c r="D1631" s="1" t="s">
        <v>2978</v>
      </c>
      <c r="E1631" s="1" t="s">
        <v>2976</v>
      </c>
      <c r="F1631" s="1" t="s">
        <v>2977</v>
      </c>
    </row>
    <row r="1632" spans="1:6" x14ac:dyDescent="0.15">
      <c r="A1632" s="1" t="s">
        <v>4966</v>
      </c>
      <c r="B1632" s="1" t="s">
        <v>804</v>
      </c>
      <c r="C1632" s="1" t="s">
        <v>2972</v>
      </c>
      <c r="D1632" s="1" t="s">
        <v>2978</v>
      </c>
      <c r="E1632" s="1" t="s">
        <v>2976</v>
      </c>
      <c r="F1632" s="1" t="s">
        <v>2977</v>
      </c>
    </row>
    <row r="1633" spans="1:6" x14ac:dyDescent="0.15">
      <c r="A1633" s="1" t="s">
        <v>7603</v>
      </c>
      <c r="B1633" s="1" t="s">
        <v>7604</v>
      </c>
      <c r="C1633" s="1" t="s">
        <v>2972</v>
      </c>
      <c r="D1633" s="1" t="s">
        <v>2978</v>
      </c>
      <c r="E1633" s="1" t="s">
        <v>2976</v>
      </c>
      <c r="F1633" s="1" t="s">
        <v>2977</v>
      </c>
    </row>
    <row r="1634" spans="1:6" x14ac:dyDescent="0.15">
      <c r="A1634" s="1" t="s">
        <v>7605</v>
      </c>
      <c r="B1634" s="1" t="s">
        <v>7606</v>
      </c>
      <c r="C1634" s="1" t="s">
        <v>2972</v>
      </c>
      <c r="D1634" s="1" t="s">
        <v>2978</v>
      </c>
      <c r="E1634" s="1" t="s">
        <v>2976</v>
      </c>
      <c r="F1634" s="1" t="s">
        <v>2977</v>
      </c>
    </row>
    <row r="1635" spans="1:6" x14ac:dyDescent="0.15">
      <c r="A1635" s="1" t="s">
        <v>7607</v>
      </c>
      <c r="B1635" s="1" t="s">
        <v>7608</v>
      </c>
      <c r="C1635" s="1" t="s">
        <v>2972</v>
      </c>
      <c r="D1635" s="1" t="s">
        <v>2978</v>
      </c>
      <c r="E1635" s="1" t="s">
        <v>2976</v>
      </c>
      <c r="F1635" s="1" t="s">
        <v>2977</v>
      </c>
    </row>
    <row r="1636" spans="1:6" x14ac:dyDescent="0.15">
      <c r="A1636" s="1" t="s">
        <v>4967</v>
      </c>
      <c r="B1636" s="1" t="s">
        <v>645</v>
      </c>
      <c r="C1636" s="1" t="s">
        <v>2972</v>
      </c>
      <c r="D1636" s="1" t="s">
        <v>2978</v>
      </c>
      <c r="E1636" s="1" t="s">
        <v>2976</v>
      </c>
      <c r="F1636" s="1" t="s">
        <v>2977</v>
      </c>
    </row>
    <row r="1637" spans="1:6" x14ac:dyDescent="0.15">
      <c r="A1637" s="1" t="s">
        <v>4968</v>
      </c>
      <c r="B1637" s="1" t="s">
        <v>792</v>
      </c>
      <c r="C1637" s="1" t="s">
        <v>2972</v>
      </c>
      <c r="D1637" s="1" t="s">
        <v>2978</v>
      </c>
      <c r="E1637" s="1" t="s">
        <v>2976</v>
      </c>
      <c r="F1637" s="1" t="s">
        <v>2977</v>
      </c>
    </row>
    <row r="1638" spans="1:6" x14ac:dyDescent="0.15">
      <c r="A1638" s="1" t="s">
        <v>4969</v>
      </c>
      <c r="B1638" s="1" t="s">
        <v>4970</v>
      </c>
      <c r="C1638" s="1" t="s">
        <v>2972</v>
      </c>
      <c r="D1638" s="1" t="s">
        <v>2978</v>
      </c>
      <c r="E1638" s="1" t="s">
        <v>2976</v>
      </c>
      <c r="F1638" s="1" t="s">
        <v>2977</v>
      </c>
    </row>
    <row r="1639" spans="1:6" x14ac:dyDescent="0.15">
      <c r="A1639" s="1" t="s">
        <v>1536</v>
      </c>
      <c r="B1639" s="1" t="s">
        <v>2601</v>
      </c>
      <c r="C1639" s="1" t="s">
        <v>2972</v>
      </c>
      <c r="D1639" s="1" t="s">
        <v>2978</v>
      </c>
      <c r="E1639" s="1" t="s">
        <v>2976</v>
      </c>
      <c r="F1639" s="1" t="s">
        <v>2977</v>
      </c>
    </row>
    <row r="1640" spans="1:6" x14ac:dyDescent="0.15">
      <c r="A1640" s="1" t="s">
        <v>3300</v>
      </c>
      <c r="B1640" s="1" t="s">
        <v>3301</v>
      </c>
      <c r="C1640" s="1" t="s">
        <v>2972</v>
      </c>
      <c r="D1640" s="1" t="s">
        <v>2978</v>
      </c>
      <c r="E1640" s="1" t="s">
        <v>2976</v>
      </c>
      <c r="F1640" s="1" t="s">
        <v>2977</v>
      </c>
    </row>
    <row r="1641" spans="1:6" x14ac:dyDescent="0.15">
      <c r="A1641" s="1" t="s">
        <v>4971</v>
      </c>
      <c r="B1641" s="1" t="s">
        <v>643</v>
      </c>
      <c r="C1641" s="1" t="s">
        <v>2972</v>
      </c>
      <c r="D1641" s="1" t="s">
        <v>2978</v>
      </c>
      <c r="E1641" s="1" t="s">
        <v>2976</v>
      </c>
      <c r="F1641" s="1" t="s">
        <v>2977</v>
      </c>
    </row>
    <row r="1642" spans="1:6" x14ac:dyDescent="0.15">
      <c r="A1642" s="1" t="s">
        <v>7609</v>
      </c>
      <c r="B1642" s="1" t="s">
        <v>7610</v>
      </c>
      <c r="C1642" s="1" t="s">
        <v>2972</v>
      </c>
      <c r="D1642" s="1" t="s">
        <v>2978</v>
      </c>
      <c r="E1642" s="1" t="s">
        <v>2976</v>
      </c>
      <c r="F1642" s="1" t="s">
        <v>2977</v>
      </c>
    </row>
    <row r="1643" spans="1:6" x14ac:dyDescent="0.15">
      <c r="A1643" s="1" t="s">
        <v>1537</v>
      </c>
      <c r="B1643" s="1" t="s">
        <v>2602</v>
      </c>
      <c r="C1643" s="1" t="s">
        <v>2972</v>
      </c>
      <c r="D1643" s="1" t="s">
        <v>2978</v>
      </c>
      <c r="E1643" s="1" t="s">
        <v>2976</v>
      </c>
      <c r="F1643" s="1" t="s">
        <v>2977</v>
      </c>
    </row>
    <row r="1644" spans="1:6" x14ac:dyDescent="0.15">
      <c r="A1644" s="1" t="s">
        <v>4972</v>
      </c>
      <c r="B1644" s="1" t="s">
        <v>4973</v>
      </c>
      <c r="C1644" s="1" t="s">
        <v>2972</v>
      </c>
      <c r="D1644" s="1" t="s">
        <v>2978</v>
      </c>
      <c r="E1644" s="1" t="s">
        <v>2976</v>
      </c>
      <c r="F1644" s="1" t="s">
        <v>2977</v>
      </c>
    </row>
    <row r="1645" spans="1:6" x14ac:dyDescent="0.15">
      <c r="A1645" s="1" t="s">
        <v>4974</v>
      </c>
      <c r="B1645" s="1" t="s">
        <v>797</v>
      </c>
      <c r="C1645" s="1" t="s">
        <v>2972</v>
      </c>
      <c r="D1645" s="1" t="s">
        <v>2978</v>
      </c>
      <c r="E1645" s="1" t="s">
        <v>2976</v>
      </c>
      <c r="F1645" s="1" t="s">
        <v>2977</v>
      </c>
    </row>
    <row r="1646" spans="1:6" x14ac:dyDescent="0.15">
      <c r="A1646" s="1" t="s">
        <v>7611</v>
      </c>
      <c r="B1646" s="1" t="s">
        <v>7612</v>
      </c>
      <c r="C1646" s="1" t="s">
        <v>2972</v>
      </c>
      <c r="D1646" s="1" t="s">
        <v>2978</v>
      </c>
      <c r="E1646" s="1" t="s">
        <v>2976</v>
      </c>
      <c r="F1646" s="1" t="s">
        <v>2977</v>
      </c>
    </row>
    <row r="1647" spans="1:6" x14ac:dyDescent="0.15">
      <c r="A1647" s="1" t="s">
        <v>4977</v>
      </c>
      <c r="B1647" s="1" t="s">
        <v>732</v>
      </c>
      <c r="C1647" s="1" t="s">
        <v>2972</v>
      </c>
      <c r="D1647" s="1" t="s">
        <v>2978</v>
      </c>
      <c r="E1647" s="1" t="s">
        <v>2976</v>
      </c>
      <c r="F1647" s="1" t="s">
        <v>2977</v>
      </c>
    </row>
    <row r="1648" spans="1:6" x14ac:dyDescent="0.15">
      <c r="A1648" s="1" t="s">
        <v>1538</v>
      </c>
      <c r="B1648" s="1" t="s">
        <v>2603</v>
      </c>
      <c r="C1648" s="1" t="s">
        <v>2972</v>
      </c>
      <c r="D1648" s="1" t="s">
        <v>2978</v>
      </c>
      <c r="E1648" s="1" t="s">
        <v>2976</v>
      </c>
      <c r="F1648" s="1" t="s">
        <v>2977</v>
      </c>
    </row>
    <row r="1649" spans="1:6" x14ac:dyDescent="0.15">
      <c r="A1649" s="1" t="s">
        <v>1539</v>
      </c>
      <c r="B1649" s="1" t="s">
        <v>2604</v>
      </c>
      <c r="C1649" s="1" t="s">
        <v>2972</v>
      </c>
      <c r="D1649" s="1" t="s">
        <v>2978</v>
      </c>
      <c r="E1649" s="1" t="s">
        <v>2976</v>
      </c>
      <c r="F1649" s="1" t="s">
        <v>2977</v>
      </c>
    </row>
    <row r="1650" spans="1:6" x14ac:dyDescent="0.15">
      <c r="A1650" s="1" t="s">
        <v>3302</v>
      </c>
      <c r="B1650" s="1" t="s">
        <v>3303</v>
      </c>
      <c r="C1650" s="1" t="s">
        <v>2972</v>
      </c>
      <c r="D1650" s="1" t="s">
        <v>2978</v>
      </c>
      <c r="E1650" s="1" t="s">
        <v>2976</v>
      </c>
      <c r="F1650" s="1" t="s">
        <v>2977</v>
      </c>
    </row>
    <row r="1651" spans="1:6" x14ac:dyDescent="0.15">
      <c r="A1651" s="1" t="s">
        <v>1540</v>
      </c>
      <c r="B1651" s="1" t="s">
        <v>2605</v>
      </c>
      <c r="C1651" s="1" t="s">
        <v>2972</v>
      </c>
      <c r="D1651" s="1" t="s">
        <v>2978</v>
      </c>
      <c r="E1651" s="1" t="s">
        <v>2976</v>
      </c>
      <c r="F1651" s="1" t="s">
        <v>2977</v>
      </c>
    </row>
    <row r="1652" spans="1:6" x14ac:dyDescent="0.15">
      <c r="A1652" s="1" t="s">
        <v>4978</v>
      </c>
      <c r="B1652" s="1" t="s">
        <v>3023</v>
      </c>
      <c r="C1652" s="1" t="s">
        <v>2972</v>
      </c>
      <c r="D1652" s="1" t="s">
        <v>2979</v>
      </c>
      <c r="E1652" s="1" t="s">
        <v>2976</v>
      </c>
      <c r="F1652" s="1" t="s">
        <v>2977</v>
      </c>
    </row>
    <row r="1653" spans="1:6" x14ac:dyDescent="0.15">
      <c r="A1653" s="1" t="s">
        <v>7613</v>
      </c>
      <c r="B1653" s="1" t="s">
        <v>7614</v>
      </c>
      <c r="C1653" s="1" t="s">
        <v>2972</v>
      </c>
      <c r="D1653" s="1" t="s">
        <v>2979</v>
      </c>
      <c r="E1653" s="1" t="s">
        <v>2976</v>
      </c>
      <c r="F1653" s="1" t="s">
        <v>2977</v>
      </c>
    </row>
    <row r="1654" spans="1:6" x14ac:dyDescent="0.15">
      <c r="A1654" s="1" t="s">
        <v>7615</v>
      </c>
      <c r="B1654" s="1" t="s">
        <v>7616</v>
      </c>
      <c r="C1654" s="1" t="s">
        <v>2972</v>
      </c>
      <c r="D1654" s="1" t="s">
        <v>2978</v>
      </c>
      <c r="E1654" s="1" t="s">
        <v>2976</v>
      </c>
      <c r="F1654" s="1" t="s">
        <v>2977</v>
      </c>
    </row>
    <row r="1655" spans="1:6" x14ac:dyDescent="0.15">
      <c r="A1655" s="1" t="s">
        <v>1541</v>
      </c>
      <c r="B1655" s="1" t="s">
        <v>2606</v>
      </c>
      <c r="C1655" s="1" t="s">
        <v>2972</v>
      </c>
      <c r="D1655" s="1" t="s">
        <v>2978</v>
      </c>
      <c r="E1655" s="1" t="s">
        <v>2976</v>
      </c>
      <c r="F1655" s="1" t="s">
        <v>2977</v>
      </c>
    </row>
    <row r="1656" spans="1:6" x14ac:dyDescent="0.15">
      <c r="A1656" s="1" t="s">
        <v>4979</v>
      </c>
      <c r="B1656" s="1" t="s">
        <v>4980</v>
      </c>
      <c r="C1656" s="1" t="s">
        <v>2972</v>
      </c>
      <c r="D1656" s="1" t="s">
        <v>2978</v>
      </c>
      <c r="E1656" s="1" t="s">
        <v>2976</v>
      </c>
      <c r="F1656" s="1" t="s">
        <v>2977</v>
      </c>
    </row>
    <row r="1657" spans="1:6" x14ac:dyDescent="0.15">
      <c r="A1657" s="1" t="s">
        <v>1542</v>
      </c>
      <c r="B1657" s="1" t="s">
        <v>2607</v>
      </c>
      <c r="C1657" s="1" t="s">
        <v>2972</v>
      </c>
      <c r="D1657" s="1" t="s">
        <v>2978</v>
      </c>
      <c r="E1657" s="1" t="s">
        <v>2976</v>
      </c>
      <c r="F1657" s="1" t="s">
        <v>2977</v>
      </c>
    </row>
    <row r="1658" spans="1:6" x14ac:dyDescent="0.15">
      <c r="A1658" s="1" t="s">
        <v>7617</v>
      </c>
      <c r="B1658" s="1" t="s">
        <v>7618</v>
      </c>
      <c r="C1658" s="1" t="s">
        <v>2972</v>
      </c>
      <c r="D1658" s="1" t="s">
        <v>2978</v>
      </c>
      <c r="E1658" s="1" t="s">
        <v>2976</v>
      </c>
      <c r="F1658" s="1" t="s">
        <v>2977</v>
      </c>
    </row>
    <row r="1659" spans="1:6" x14ac:dyDescent="0.15">
      <c r="A1659" s="1" t="s">
        <v>4981</v>
      </c>
      <c r="B1659" s="1" t="s">
        <v>3021</v>
      </c>
      <c r="C1659" s="1" t="s">
        <v>2972</v>
      </c>
      <c r="D1659" s="1" t="s">
        <v>2978</v>
      </c>
      <c r="E1659" s="1" t="s">
        <v>2976</v>
      </c>
      <c r="F1659" s="1" t="s">
        <v>2977</v>
      </c>
    </row>
    <row r="1660" spans="1:6" x14ac:dyDescent="0.15">
      <c r="A1660" s="1" t="s">
        <v>4982</v>
      </c>
      <c r="B1660" s="1" t="s">
        <v>686</v>
      </c>
      <c r="C1660" s="1" t="s">
        <v>2972</v>
      </c>
      <c r="D1660" s="1" t="s">
        <v>2978</v>
      </c>
      <c r="E1660" s="1" t="s">
        <v>2976</v>
      </c>
      <c r="F1660" s="1" t="s">
        <v>2977</v>
      </c>
    </row>
    <row r="1661" spans="1:6" x14ac:dyDescent="0.15">
      <c r="A1661" s="1" t="s">
        <v>7619</v>
      </c>
      <c r="B1661" s="1" t="s">
        <v>7620</v>
      </c>
      <c r="C1661" s="1" t="s">
        <v>2972</v>
      </c>
      <c r="D1661" s="1" t="s">
        <v>2978</v>
      </c>
      <c r="E1661" s="1" t="s">
        <v>2976</v>
      </c>
      <c r="F1661" s="1" t="s">
        <v>2977</v>
      </c>
    </row>
    <row r="1662" spans="1:6" x14ac:dyDescent="0.15">
      <c r="A1662" s="1" t="s">
        <v>4983</v>
      </c>
      <c r="B1662" s="1" t="s">
        <v>4984</v>
      </c>
      <c r="C1662" s="1" t="s">
        <v>2972</v>
      </c>
      <c r="D1662" s="1" t="s">
        <v>2978</v>
      </c>
      <c r="E1662" s="1" t="s">
        <v>2976</v>
      </c>
      <c r="F1662" s="1" t="s">
        <v>2977</v>
      </c>
    </row>
    <row r="1663" spans="1:6" x14ac:dyDescent="0.15">
      <c r="A1663" s="1" t="s">
        <v>4985</v>
      </c>
      <c r="B1663" s="1" t="s">
        <v>4986</v>
      </c>
      <c r="C1663" s="1" t="s">
        <v>2972</v>
      </c>
      <c r="D1663" s="1" t="s">
        <v>2978</v>
      </c>
      <c r="E1663" s="1" t="s">
        <v>2976</v>
      </c>
      <c r="F1663" s="1" t="s">
        <v>2977</v>
      </c>
    </row>
    <row r="1664" spans="1:6" x14ac:dyDescent="0.15">
      <c r="A1664" s="1" t="s">
        <v>1543</v>
      </c>
      <c r="B1664" s="1" t="s">
        <v>2608</v>
      </c>
      <c r="C1664" s="1" t="s">
        <v>2972</v>
      </c>
      <c r="D1664" s="1" t="s">
        <v>2978</v>
      </c>
      <c r="E1664" s="1" t="s">
        <v>2976</v>
      </c>
      <c r="F1664" s="1" t="s">
        <v>2977</v>
      </c>
    </row>
    <row r="1665" spans="1:6" x14ac:dyDescent="0.15">
      <c r="A1665" s="1" t="s">
        <v>1544</v>
      </c>
      <c r="B1665" s="1" t="s">
        <v>2609</v>
      </c>
      <c r="C1665" s="1" t="s">
        <v>2972</v>
      </c>
      <c r="D1665" s="1" t="s">
        <v>2978</v>
      </c>
      <c r="E1665" s="1" t="s">
        <v>2976</v>
      </c>
      <c r="F1665" s="1" t="s">
        <v>2977</v>
      </c>
    </row>
    <row r="1666" spans="1:6" x14ac:dyDescent="0.15">
      <c r="A1666" s="1" t="s">
        <v>4987</v>
      </c>
      <c r="B1666" s="1" t="s">
        <v>776</v>
      </c>
      <c r="C1666" s="1" t="s">
        <v>2972</v>
      </c>
      <c r="D1666" s="1" t="s">
        <v>2978</v>
      </c>
      <c r="E1666" s="1" t="s">
        <v>2976</v>
      </c>
      <c r="F1666" s="1" t="s">
        <v>2977</v>
      </c>
    </row>
    <row r="1667" spans="1:6" x14ac:dyDescent="0.15">
      <c r="A1667" s="1" t="s">
        <v>7621</v>
      </c>
      <c r="B1667" s="1" t="s">
        <v>7622</v>
      </c>
      <c r="C1667" s="1" t="s">
        <v>2972</v>
      </c>
      <c r="D1667" s="1" t="s">
        <v>2978</v>
      </c>
      <c r="E1667" s="1" t="s">
        <v>2976</v>
      </c>
      <c r="F1667" s="1" t="s">
        <v>2977</v>
      </c>
    </row>
    <row r="1668" spans="1:6" x14ac:dyDescent="0.15">
      <c r="A1668" s="1" t="s">
        <v>3306</v>
      </c>
      <c r="B1668" s="1" t="s">
        <v>3307</v>
      </c>
      <c r="C1668" s="1" t="s">
        <v>2972</v>
      </c>
      <c r="D1668" s="1" t="s">
        <v>2978</v>
      </c>
      <c r="E1668" s="1" t="s">
        <v>2976</v>
      </c>
      <c r="F1668" s="1" t="s">
        <v>2977</v>
      </c>
    </row>
    <row r="1669" spans="1:6" x14ac:dyDescent="0.15">
      <c r="A1669" s="1" t="s">
        <v>4988</v>
      </c>
      <c r="B1669" s="1" t="s">
        <v>689</v>
      </c>
      <c r="C1669" s="1" t="s">
        <v>2972</v>
      </c>
      <c r="D1669" s="1" t="s">
        <v>2978</v>
      </c>
      <c r="E1669" s="1" t="s">
        <v>2976</v>
      </c>
      <c r="F1669" s="1" t="s">
        <v>2977</v>
      </c>
    </row>
    <row r="1670" spans="1:6" x14ac:dyDescent="0.15">
      <c r="A1670" s="1" t="s">
        <v>4989</v>
      </c>
      <c r="B1670" s="1" t="s">
        <v>4990</v>
      </c>
      <c r="C1670" s="1" t="s">
        <v>2972</v>
      </c>
      <c r="D1670" s="1" t="s">
        <v>2978</v>
      </c>
      <c r="E1670" s="1" t="s">
        <v>2976</v>
      </c>
      <c r="F1670" s="1" t="s">
        <v>2977</v>
      </c>
    </row>
    <row r="1671" spans="1:6" x14ac:dyDescent="0.15">
      <c r="A1671" s="1" t="s">
        <v>1545</v>
      </c>
      <c r="B1671" s="1" t="s">
        <v>2610</v>
      </c>
      <c r="C1671" s="1" t="s">
        <v>2972</v>
      </c>
      <c r="D1671" s="1" t="s">
        <v>2978</v>
      </c>
      <c r="E1671" s="1" t="s">
        <v>2976</v>
      </c>
      <c r="F1671" s="1" t="s">
        <v>2977</v>
      </c>
    </row>
    <row r="1672" spans="1:6" x14ac:dyDescent="0.15">
      <c r="A1672" s="1" t="s">
        <v>4991</v>
      </c>
      <c r="B1672" s="1" t="s">
        <v>776</v>
      </c>
      <c r="C1672" s="1" t="s">
        <v>2972</v>
      </c>
      <c r="D1672" s="1" t="s">
        <v>2978</v>
      </c>
      <c r="E1672" s="1" t="s">
        <v>2976</v>
      </c>
      <c r="F1672" s="1" t="s">
        <v>2977</v>
      </c>
    </row>
    <row r="1673" spans="1:6" x14ac:dyDescent="0.15">
      <c r="A1673" s="1" t="s">
        <v>4992</v>
      </c>
      <c r="B1673" s="1" t="s">
        <v>776</v>
      </c>
      <c r="C1673" s="1" t="s">
        <v>2972</v>
      </c>
      <c r="D1673" s="1" t="s">
        <v>2978</v>
      </c>
      <c r="E1673" s="1" t="s">
        <v>2976</v>
      </c>
      <c r="F1673" s="1" t="s">
        <v>2977</v>
      </c>
    </row>
    <row r="1674" spans="1:6" x14ac:dyDescent="0.15">
      <c r="A1674" s="1" t="s">
        <v>4993</v>
      </c>
      <c r="B1674" s="1" t="s">
        <v>4994</v>
      </c>
      <c r="C1674" s="1" t="s">
        <v>2972</v>
      </c>
      <c r="D1674" s="1" t="s">
        <v>2978</v>
      </c>
      <c r="E1674" s="1" t="s">
        <v>2976</v>
      </c>
      <c r="F1674" s="1" t="s">
        <v>2977</v>
      </c>
    </row>
    <row r="1675" spans="1:6" x14ac:dyDescent="0.15">
      <c r="A1675" s="1" t="s">
        <v>4995</v>
      </c>
      <c r="B1675" s="1" t="s">
        <v>4996</v>
      </c>
      <c r="C1675" s="1" t="s">
        <v>2972</v>
      </c>
      <c r="D1675" s="1" t="s">
        <v>2978</v>
      </c>
      <c r="E1675" s="1" t="s">
        <v>2976</v>
      </c>
      <c r="F1675" s="1" t="s">
        <v>2977</v>
      </c>
    </row>
    <row r="1676" spans="1:6" x14ac:dyDescent="0.15">
      <c r="A1676" s="1" t="s">
        <v>3308</v>
      </c>
      <c r="B1676" s="1" t="s">
        <v>3309</v>
      </c>
      <c r="C1676" s="1" t="s">
        <v>2972</v>
      </c>
      <c r="D1676" s="1" t="s">
        <v>2978</v>
      </c>
      <c r="E1676" s="1" t="s">
        <v>2976</v>
      </c>
      <c r="F1676" s="1" t="s">
        <v>2977</v>
      </c>
    </row>
    <row r="1677" spans="1:6" x14ac:dyDescent="0.15">
      <c r="A1677" s="1" t="s">
        <v>7623</v>
      </c>
      <c r="B1677" s="1" t="s">
        <v>7624</v>
      </c>
      <c r="C1677" s="1" t="s">
        <v>2972</v>
      </c>
      <c r="D1677" s="1" t="s">
        <v>2978</v>
      </c>
      <c r="E1677" s="1" t="s">
        <v>2976</v>
      </c>
      <c r="F1677" s="1" t="s">
        <v>2977</v>
      </c>
    </row>
    <row r="1678" spans="1:6" x14ac:dyDescent="0.15">
      <c r="A1678" s="1" t="s">
        <v>3310</v>
      </c>
      <c r="B1678" s="1" t="s">
        <v>3311</v>
      </c>
      <c r="C1678" s="1" t="s">
        <v>2972</v>
      </c>
      <c r="D1678" s="1" t="s">
        <v>2978</v>
      </c>
      <c r="E1678" s="1" t="s">
        <v>2976</v>
      </c>
      <c r="F1678" s="1" t="s">
        <v>2977</v>
      </c>
    </row>
    <row r="1679" spans="1:6" x14ac:dyDescent="0.15">
      <c r="A1679" s="1" t="s">
        <v>7625</v>
      </c>
      <c r="B1679" s="1" t="s">
        <v>7626</v>
      </c>
      <c r="C1679" s="1" t="s">
        <v>2972</v>
      </c>
      <c r="D1679" s="1" t="s">
        <v>2978</v>
      </c>
      <c r="E1679" s="1" t="s">
        <v>2976</v>
      </c>
      <c r="F1679" s="1" t="s">
        <v>2977</v>
      </c>
    </row>
    <row r="1680" spans="1:6" x14ac:dyDescent="0.15">
      <c r="A1680" s="1" t="s">
        <v>4997</v>
      </c>
      <c r="B1680" s="1" t="s">
        <v>4998</v>
      </c>
      <c r="C1680" s="1" t="s">
        <v>2972</v>
      </c>
      <c r="D1680" s="1" t="s">
        <v>2978</v>
      </c>
      <c r="E1680" s="1" t="s">
        <v>2976</v>
      </c>
      <c r="F1680" s="1" t="s">
        <v>2977</v>
      </c>
    </row>
    <row r="1681" spans="1:6" x14ac:dyDescent="0.15">
      <c r="A1681" s="1" t="s">
        <v>7627</v>
      </c>
      <c r="B1681" s="1" t="s">
        <v>7628</v>
      </c>
      <c r="C1681" s="1" t="s">
        <v>2972</v>
      </c>
      <c r="D1681" s="1" t="s">
        <v>2978</v>
      </c>
      <c r="E1681" s="1" t="s">
        <v>2976</v>
      </c>
      <c r="F1681" s="1" t="s">
        <v>2977</v>
      </c>
    </row>
    <row r="1682" spans="1:6" x14ac:dyDescent="0.15">
      <c r="A1682" s="1" t="s">
        <v>1546</v>
      </c>
      <c r="B1682" s="1" t="s">
        <v>2611</v>
      </c>
      <c r="C1682" s="1" t="s">
        <v>2972</v>
      </c>
      <c r="D1682" s="1" t="s">
        <v>2978</v>
      </c>
      <c r="E1682" s="1" t="s">
        <v>2976</v>
      </c>
      <c r="F1682" s="1" t="s">
        <v>2977</v>
      </c>
    </row>
    <row r="1683" spans="1:6" x14ac:dyDescent="0.15">
      <c r="A1683" s="1" t="s">
        <v>4999</v>
      </c>
      <c r="B1683" s="1" t="s">
        <v>5000</v>
      </c>
      <c r="C1683" s="1" t="s">
        <v>2972</v>
      </c>
      <c r="D1683" s="1" t="s">
        <v>2978</v>
      </c>
      <c r="E1683" s="1" t="s">
        <v>2976</v>
      </c>
      <c r="F1683" s="1" t="s">
        <v>2977</v>
      </c>
    </row>
    <row r="1684" spans="1:6" x14ac:dyDescent="0.15">
      <c r="A1684" s="1" t="s">
        <v>5001</v>
      </c>
      <c r="B1684" s="1" t="s">
        <v>5002</v>
      </c>
      <c r="C1684" s="1" t="s">
        <v>2972</v>
      </c>
      <c r="D1684" s="1" t="s">
        <v>2978</v>
      </c>
      <c r="E1684" s="1" t="s">
        <v>2976</v>
      </c>
      <c r="F1684" s="1" t="s">
        <v>2977</v>
      </c>
    </row>
    <row r="1685" spans="1:6" x14ac:dyDescent="0.15">
      <c r="A1685" s="1" t="s">
        <v>5003</v>
      </c>
      <c r="B1685" s="1" t="s">
        <v>5004</v>
      </c>
      <c r="C1685" s="1" t="s">
        <v>2972</v>
      </c>
      <c r="D1685" s="1" t="s">
        <v>2978</v>
      </c>
      <c r="E1685" s="1" t="s">
        <v>2976</v>
      </c>
      <c r="F1685" s="1" t="s">
        <v>2977</v>
      </c>
    </row>
    <row r="1686" spans="1:6" x14ac:dyDescent="0.15">
      <c r="A1686" s="1" t="s">
        <v>5005</v>
      </c>
      <c r="B1686" s="1" t="s">
        <v>5006</v>
      </c>
      <c r="C1686" s="1" t="s">
        <v>2972</v>
      </c>
      <c r="D1686" s="1" t="s">
        <v>2978</v>
      </c>
      <c r="E1686" s="1" t="s">
        <v>2976</v>
      </c>
      <c r="F1686" s="1" t="s">
        <v>2977</v>
      </c>
    </row>
    <row r="1687" spans="1:6" x14ac:dyDescent="0.15">
      <c r="A1687" s="1" t="s">
        <v>1547</v>
      </c>
      <c r="B1687" s="1" t="s">
        <v>2612</v>
      </c>
      <c r="C1687" s="1" t="s">
        <v>2972</v>
      </c>
      <c r="D1687" s="1" t="s">
        <v>2978</v>
      </c>
      <c r="E1687" s="1" t="s">
        <v>2976</v>
      </c>
      <c r="F1687" s="1" t="s">
        <v>2977</v>
      </c>
    </row>
    <row r="1688" spans="1:6" x14ac:dyDescent="0.15">
      <c r="A1688" s="1" t="s">
        <v>5007</v>
      </c>
      <c r="B1688" s="1" t="s">
        <v>5008</v>
      </c>
      <c r="C1688" s="1" t="s">
        <v>2972</v>
      </c>
      <c r="D1688" s="1" t="s">
        <v>2978</v>
      </c>
      <c r="E1688" s="1" t="s">
        <v>2976</v>
      </c>
      <c r="F1688" s="1" t="s">
        <v>2977</v>
      </c>
    </row>
    <row r="1689" spans="1:6" x14ac:dyDescent="0.15">
      <c r="A1689" s="1" t="s">
        <v>7629</v>
      </c>
      <c r="B1689" s="1" t="s">
        <v>7630</v>
      </c>
      <c r="C1689" s="1" t="s">
        <v>2972</v>
      </c>
      <c r="D1689" s="1" t="s">
        <v>2978</v>
      </c>
      <c r="E1689" s="1" t="s">
        <v>2976</v>
      </c>
      <c r="F1689" s="1" t="s">
        <v>2977</v>
      </c>
    </row>
    <row r="1690" spans="1:6" x14ac:dyDescent="0.15">
      <c r="A1690" s="1" t="s">
        <v>7631</v>
      </c>
      <c r="B1690" s="1" t="s">
        <v>5009</v>
      </c>
      <c r="C1690" s="1" t="s">
        <v>2972</v>
      </c>
      <c r="D1690" s="1" t="s">
        <v>2978</v>
      </c>
      <c r="E1690" s="1" t="s">
        <v>2976</v>
      </c>
      <c r="F1690" s="1" t="s">
        <v>2977</v>
      </c>
    </row>
    <row r="1691" spans="1:6" x14ac:dyDescent="0.15">
      <c r="A1691" s="1" t="s">
        <v>5010</v>
      </c>
      <c r="B1691" s="1" t="s">
        <v>5011</v>
      </c>
      <c r="C1691" s="1" t="s">
        <v>2972</v>
      </c>
      <c r="D1691" s="1" t="s">
        <v>2978</v>
      </c>
      <c r="E1691" s="1" t="s">
        <v>2976</v>
      </c>
      <c r="F1691" s="1" t="s">
        <v>2977</v>
      </c>
    </row>
    <row r="1692" spans="1:6" x14ac:dyDescent="0.15">
      <c r="A1692" s="1" t="s">
        <v>3312</v>
      </c>
      <c r="B1692" s="1" t="s">
        <v>3313</v>
      </c>
      <c r="C1692" s="1" t="s">
        <v>2972</v>
      </c>
      <c r="D1692" s="1" t="s">
        <v>2978</v>
      </c>
      <c r="E1692" s="1" t="s">
        <v>2976</v>
      </c>
      <c r="F1692" s="1" t="s">
        <v>2977</v>
      </c>
    </row>
    <row r="1693" spans="1:6" x14ac:dyDescent="0.15">
      <c r="A1693" s="1" t="s">
        <v>5012</v>
      </c>
      <c r="B1693" s="1" t="s">
        <v>742</v>
      </c>
      <c r="C1693" s="1" t="s">
        <v>2972</v>
      </c>
      <c r="D1693" s="1" t="s">
        <v>2978</v>
      </c>
      <c r="E1693" s="1" t="s">
        <v>2976</v>
      </c>
      <c r="F1693" s="1" t="s">
        <v>2977</v>
      </c>
    </row>
    <row r="1694" spans="1:6" x14ac:dyDescent="0.15">
      <c r="A1694" s="1" t="s">
        <v>5013</v>
      </c>
      <c r="B1694" s="1" t="s">
        <v>5014</v>
      </c>
      <c r="C1694" s="1" t="s">
        <v>2972</v>
      </c>
      <c r="D1694" s="1" t="s">
        <v>2978</v>
      </c>
      <c r="E1694" s="1" t="s">
        <v>2976</v>
      </c>
      <c r="F1694" s="1" t="s">
        <v>2977</v>
      </c>
    </row>
    <row r="1695" spans="1:6" x14ac:dyDescent="0.15">
      <c r="A1695" s="1" t="s">
        <v>5015</v>
      </c>
      <c r="B1695" s="1" t="s">
        <v>5016</v>
      </c>
      <c r="C1695" s="1" t="s">
        <v>2972</v>
      </c>
      <c r="D1695" s="1" t="s">
        <v>2978</v>
      </c>
      <c r="E1695" s="1" t="s">
        <v>2976</v>
      </c>
      <c r="F1695" s="1" t="s">
        <v>2977</v>
      </c>
    </row>
    <row r="1696" spans="1:6" x14ac:dyDescent="0.15">
      <c r="A1696" s="1" t="s">
        <v>7632</v>
      </c>
      <c r="B1696" s="1" t="s">
        <v>7633</v>
      </c>
      <c r="C1696" s="1" t="s">
        <v>2972</v>
      </c>
      <c r="D1696" s="1" t="s">
        <v>2978</v>
      </c>
      <c r="E1696" s="1" t="s">
        <v>2976</v>
      </c>
      <c r="F1696" s="1" t="s">
        <v>2977</v>
      </c>
    </row>
    <row r="1697" spans="1:6" x14ac:dyDescent="0.15">
      <c r="A1697" s="1" t="s">
        <v>1548</v>
      </c>
      <c r="B1697" s="1" t="s">
        <v>2613</v>
      </c>
      <c r="C1697" s="1" t="s">
        <v>2972</v>
      </c>
      <c r="D1697" s="1" t="s">
        <v>2978</v>
      </c>
      <c r="E1697" s="1" t="s">
        <v>2976</v>
      </c>
      <c r="F1697" s="1" t="s">
        <v>2977</v>
      </c>
    </row>
    <row r="1698" spans="1:6" x14ac:dyDescent="0.15">
      <c r="A1698" s="1" t="s">
        <v>7634</v>
      </c>
      <c r="B1698" s="1" t="s">
        <v>7635</v>
      </c>
      <c r="C1698" s="1" t="s">
        <v>2972</v>
      </c>
      <c r="D1698" s="1" t="s">
        <v>2978</v>
      </c>
      <c r="E1698" s="1" t="s">
        <v>2976</v>
      </c>
      <c r="F1698" s="1" t="s">
        <v>2977</v>
      </c>
    </row>
    <row r="1699" spans="1:6" x14ac:dyDescent="0.15">
      <c r="A1699" s="1" t="s">
        <v>7636</v>
      </c>
      <c r="B1699" s="1" t="s">
        <v>7637</v>
      </c>
      <c r="C1699" s="1" t="s">
        <v>2972</v>
      </c>
      <c r="D1699" s="1" t="s">
        <v>2978</v>
      </c>
      <c r="E1699" s="1" t="s">
        <v>2976</v>
      </c>
      <c r="F1699" s="1" t="s">
        <v>2977</v>
      </c>
    </row>
    <row r="1700" spans="1:6" x14ac:dyDescent="0.15">
      <c r="A1700" s="1" t="s">
        <v>3314</v>
      </c>
      <c r="B1700" s="1" t="s">
        <v>3315</v>
      </c>
      <c r="C1700" s="1" t="s">
        <v>2972</v>
      </c>
      <c r="D1700" s="1" t="s">
        <v>2978</v>
      </c>
      <c r="E1700" s="1" t="s">
        <v>2976</v>
      </c>
      <c r="F1700" s="1" t="s">
        <v>2977</v>
      </c>
    </row>
    <row r="1701" spans="1:6" x14ac:dyDescent="0.15">
      <c r="A1701" s="1" t="s">
        <v>5017</v>
      </c>
      <c r="B1701" s="1" t="s">
        <v>816</v>
      </c>
      <c r="C1701" s="1" t="s">
        <v>2972</v>
      </c>
      <c r="D1701" s="1" t="s">
        <v>2978</v>
      </c>
      <c r="E1701" s="1" t="s">
        <v>2976</v>
      </c>
      <c r="F1701" s="1" t="s">
        <v>2977</v>
      </c>
    </row>
    <row r="1702" spans="1:6" x14ac:dyDescent="0.15">
      <c r="A1702" s="1" t="s">
        <v>5018</v>
      </c>
      <c r="B1702" s="1" t="s">
        <v>5019</v>
      </c>
      <c r="C1702" s="1" t="s">
        <v>2972</v>
      </c>
      <c r="D1702" s="1" t="s">
        <v>2979</v>
      </c>
      <c r="E1702" s="1" t="s">
        <v>2976</v>
      </c>
      <c r="F1702" s="1" t="s">
        <v>2977</v>
      </c>
    </row>
    <row r="1703" spans="1:6" x14ac:dyDescent="0.15">
      <c r="A1703" s="1" t="s">
        <v>7638</v>
      </c>
      <c r="B1703" s="1" t="s">
        <v>7639</v>
      </c>
      <c r="C1703" s="1" t="s">
        <v>2972</v>
      </c>
      <c r="D1703" s="1" t="s">
        <v>2979</v>
      </c>
      <c r="E1703" s="1" t="s">
        <v>2976</v>
      </c>
      <c r="F1703" s="1" t="s">
        <v>2977</v>
      </c>
    </row>
    <row r="1704" spans="1:6" x14ac:dyDescent="0.15">
      <c r="A1704" s="1" t="s">
        <v>3316</v>
      </c>
      <c r="B1704" s="1" t="s">
        <v>3317</v>
      </c>
      <c r="C1704" s="1" t="s">
        <v>2972</v>
      </c>
      <c r="D1704" s="1" t="s">
        <v>2978</v>
      </c>
      <c r="E1704" s="1" t="s">
        <v>2976</v>
      </c>
      <c r="F1704" s="1" t="s">
        <v>2977</v>
      </c>
    </row>
    <row r="1705" spans="1:6" x14ac:dyDescent="0.15">
      <c r="A1705" s="1" t="s">
        <v>5020</v>
      </c>
      <c r="B1705" s="1" t="s">
        <v>5021</v>
      </c>
      <c r="C1705" s="1" t="s">
        <v>2972</v>
      </c>
      <c r="D1705" s="1" t="s">
        <v>2978</v>
      </c>
      <c r="E1705" s="1" t="s">
        <v>2976</v>
      </c>
      <c r="F1705" s="1" t="s">
        <v>2977</v>
      </c>
    </row>
    <row r="1706" spans="1:6" x14ac:dyDescent="0.15">
      <c r="A1706" s="1" t="s">
        <v>5022</v>
      </c>
      <c r="B1706" s="1" t="s">
        <v>5023</v>
      </c>
      <c r="C1706" s="1" t="s">
        <v>2972</v>
      </c>
      <c r="D1706" s="1" t="s">
        <v>2978</v>
      </c>
      <c r="E1706" s="1" t="s">
        <v>2976</v>
      </c>
      <c r="F1706" s="1" t="s">
        <v>2977</v>
      </c>
    </row>
    <row r="1707" spans="1:6" x14ac:dyDescent="0.15">
      <c r="A1707" s="1" t="s">
        <v>5024</v>
      </c>
      <c r="B1707" s="1" t="s">
        <v>5025</v>
      </c>
      <c r="C1707" s="1" t="s">
        <v>2972</v>
      </c>
      <c r="D1707" s="1" t="s">
        <v>2978</v>
      </c>
      <c r="E1707" s="1" t="s">
        <v>2976</v>
      </c>
      <c r="F1707" s="1" t="s">
        <v>2977</v>
      </c>
    </row>
    <row r="1708" spans="1:6" x14ac:dyDescent="0.15">
      <c r="A1708" s="1" t="s">
        <v>5026</v>
      </c>
      <c r="B1708" s="1" t="s">
        <v>5027</v>
      </c>
      <c r="C1708" s="1" t="s">
        <v>2972</v>
      </c>
      <c r="D1708" s="1" t="s">
        <v>2978</v>
      </c>
      <c r="E1708" s="1" t="s">
        <v>2976</v>
      </c>
      <c r="F1708" s="1" t="s">
        <v>2977</v>
      </c>
    </row>
    <row r="1709" spans="1:6" x14ac:dyDescent="0.15">
      <c r="A1709" s="1" t="s">
        <v>5028</v>
      </c>
      <c r="B1709" s="1" t="s">
        <v>2615</v>
      </c>
      <c r="C1709" s="1" t="s">
        <v>2972</v>
      </c>
      <c r="D1709" s="1" t="s">
        <v>2978</v>
      </c>
      <c r="E1709" s="1" t="s">
        <v>2976</v>
      </c>
      <c r="F1709" s="1" t="s">
        <v>2977</v>
      </c>
    </row>
    <row r="1710" spans="1:6" x14ac:dyDescent="0.15">
      <c r="A1710" s="1" t="s">
        <v>5029</v>
      </c>
      <c r="B1710" s="1" t="s">
        <v>5030</v>
      </c>
      <c r="C1710" s="1" t="s">
        <v>2972</v>
      </c>
      <c r="D1710" s="1" t="s">
        <v>2978</v>
      </c>
      <c r="E1710" s="1" t="s">
        <v>2976</v>
      </c>
      <c r="F1710" s="1" t="s">
        <v>2977</v>
      </c>
    </row>
    <row r="1711" spans="1:6" x14ac:dyDescent="0.15">
      <c r="A1711" s="1" t="s">
        <v>7640</v>
      </c>
      <c r="B1711" s="1" t="s">
        <v>7641</v>
      </c>
      <c r="C1711" s="1" t="s">
        <v>2972</v>
      </c>
      <c r="D1711" s="1" t="s">
        <v>2978</v>
      </c>
      <c r="E1711" s="1" t="s">
        <v>2976</v>
      </c>
      <c r="F1711" s="1" t="s">
        <v>2977</v>
      </c>
    </row>
    <row r="1712" spans="1:6" x14ac:dyDescent="0.15">
      <c r="A1712" s="1" t="s">
        <v>7642</v>
      </c>
      <c r="B1712" s="1" t="s">
        <v>7643</v>
      </c>
      <c r="C1712" s="1" t="s">
        <v>2972</v>
      </c>
      <c r="D1712" s="1" t="s">
        <v>2978</v>
      </c>
      <c r="E1712" s="1" t="s">
        <v>2976</v>
      </c>
      <c r="F1712" s="1" t="s">
        <v>2977</v>
      </c>
    </row>
    <row r="1713" spans="1:6" x14ac:dyDescent="0.15">
      <c r="A1713" s="1" t="s">
        <v>7644</v>
      </c>
      <c r="B1713" s="1" t="s">
        <v>7645</v>
      </c>
      <c r="C1713" s="1" t="s">
        <v>2972</v>
      </c>
      <c r="D1713" s="1" t="s">
        <v>2978</v>
      </c>
      <c r="E1713" s="1" t="s">
        <v>2976</v>
      </c>
      <c r="F1713" s="1" t="s">
        <v>2977</v>
      </c>
    </row>
    <row r="1714" spans="1:6" x14ac:dyDescent="0.15">
      <c r="A1714" s="1" t="s">
        <v>7646</v>
      </c>
      <c r="B1714" s="1" t="s">
        <v>7647</v>
      </c>
      <c r="C1714" s="1" t="s">
        <v>2972</v>
      </c>
      <c r="D1714" s="1" t="s">
        <v>2978</v>
      </c>
      <c r="E1714" s="1" t="s">
        <v>2976</v>
      </c>
      <c r="F1714" s="1" t="s">
        <v>2977</v>
      </c>
    </row>
    <row r="1715" spans="1:6" x14ac:dyDescent="0.15">
      <c r="A1715" s="1" t="s">
        <v>5031</v>
      </c>
      <c r="B1715" s="1" t="s">
        <v>659</v>
      </c>
      <c r="C1715" s="1" t="s">
        <v>2972</v>
      </c>
      <c r="D1715" s="1" t="s">
        <v>2978</v>
      </c>
      <c r="E1715" s="1" t="s">
        <v>2976</v>
      </c>
      <c r="F1715" s="1" t="s">
        <v>2977</v>
      </c>
    </row>
    <row r="1716" spans="1:6" x14ac:dyDescent="0.15">
      <c r="A1716" s="1" t="s">
        <v>7648</v>
      </c>
      <c r="B1716" s="1" t="s">
        <v>7649</v>
      </c>
      <c r="C1716" s="1" t="s">
        <v>2972</v>
      </c>
      <c r="D1716" s="1" t="s">
        <v>2978</v>
      </c>
      <c r="E1716" s="1" t="s">
        <v>2976</v>
      </c>
      <c r="F1716" s="1" t="s">
        <v>2977</v>
      </c>
    </row>
    <row r="1717" spans="1:6" x14ac:dyDescent="0.15">
      <c r="A1717" s="1" t="s">
        <v>5032</v>
      </c>
      <c r="B1717" s="1" t="s">
        <v>5033</v>
      </c>
      <c r="C1717" s="1" t="s">
        <v>2972</v>
      </c>
      <c r="D1717" s="1" t="s">
        <v>2978</v>
      </c>
      <c r="E1717" s="1" t="s">
        <v>2976</v>
      </c>
      <c r="F1717" s="1" t="s">
        <v>2977</v>
      </c>
    </row>
    <row r="1718" spans="1:6" x14ac:dyDescent="0.15">
      <c r="A1718" s="1" t="s">
        <v>5034</v>
      </c>
      <c r="B1718" s="1" t="s">
        <v>5035</v>
      </c>
      <c r="C1718" s="1" t="s">
        <v>2972</v>
      </c>
      <c r="D1718" s="1" t="s">
        <v>2978</v>
      </c>
      <c r="E1718" s="1" t="s">
        <v>2976</v>
      </c>
      <c r="F1718" s="1" t="s">
        <v>2977</v>
      </c>
    </row>
    <row r="1719" spans="1:6" x14ac:dyDescent="0.15">
      <c r="A1719" s="1" t="s">
        <v>5036</v>
      </c>
      <c r="B1719" s="1" t="s">
        <v>3064</v>
      </c>
      <c r="C1719" s="1" t="s">
        <v>2972</v>
      </c>
      <c r="D1719" s="1" t="s">
        <v>2978</v>
      </c>
      <c r="E1719" s="1" t="s">
        <v>2976</v>
      </c>
      <c r="F1719" s="1" t="s">
        <v>2977</v>
      </c>
    </row>
    <row r="1720" spans="1:6" x14ac:dyDescent="0.15">
      <c r="A1720" s="1" t="s">
        <v>5037</v>
      </c>
      <c r="B1720" s="1" t="s">
        <v>5038</v>
      </c>
      <c r="C1720" s="1" t="s">
        <v>2972</v>
      </c>
      <c r="D1720" s="1" t="s">
        <v>2978</v>
      </c>
      <c r="E1720" s="1" t="s">
        <v>2976</v>
      </c>
      <c r="F1720" s="1" t="s">
        <v>2977</v>
      </c>
    </row>
    <row r="1721" spans="1:6" x14ac:dyDescent="0.15">
      <c r="A1721" s="1" t="s">
        <v>5039</v>
      </c>
      <c r="B1721" s="1" t="s">
        <v>5040</v>
      </c>
      <c r="C1721" s="1" t="s">
        <v>2972</v>
      </c>
      <c r="D1721" s="1" t="s">
        <v>2978</v>
      </c>
      <c r="E1721" s="1" t="s">
        <v>2976</v>
      </c>
      <c r="F1721" s="1" t="s">
        <v>2977</v>
      </c>
    </row>
    <row r="1722" spans="1:6" x14ac:dyDescent="0.15">
      <c r="A1722" s="1" t="s">
        <v>1550</v>
      </c>
      <c r="B1722" s="1" t="s">
        <v>2616</v>
      </c>
      <c r="C1722" s="1" t="s">
        <v>2972</v>
      </c>
      <c r="D1722" s="1" t="s">
        <v>2978</v>
      </c>
      <c r="E1722" s="1" t="s">
        <v>2976</v>
      </c>
      <c r="F1722" s="1" t="s">
        <v>2977</v>
      </c>
    </row>
    <row r="1723" spans="1:6" x14ac:dyDescent="0.15">
      <c r="A1723" s="1" t="s">
        <v>5041</v>
      </c>
      <c r="B1723" s="1" t="s">
        <v>5042</v>
      </c>
      <c r="C1723" s="1" t="s">
        <v>2972</v>
      </c>
      <c r="D1723" s="1" t="s">
        <v>2978</v>
      </c>
      <c r="E1723" s="1" t="s">
        <v>2976</v>
      </c>
      <c r="F1723" s="1" t="s">
        <v>2977</v>
      </c>
    </row>
    <row r="1724" spans="1:6" x14ac:dyDescent="0.15">
      <c r="A1724" s="1" t="s">
        <v>7650</v>
      </c>
      <c r="B1724" s="1" t="s">
        <v>7651</v>
      </c>
      <c r="C1724" s="1" t="s">
        <v>2972</v>
      </c>
      <c r="D1724" s="1" t="s">
        <v>2978</v>
      </c>
      <c r="E1724" s="1" t="s">
        <v>2976</v>
      </c>
      <c r="F1724" s="1" t="s">
        <v>2977</v>
      </c>
    </row>
    <row r="1725" spans="1:6" x14ac:dyDescent="0.15">
      <c r="A1725" s="1" t="s">
        <v>1552</v>
      </c>
      <c r="B1725" s="1" t="s">
        <v>2618</v>
      </c>
      <c r="C1725" s="1" t="s">
        <v>2972</v>
      </c>
      <c r="D1725" s="1" t="s">
        <v>2979</v>
      </c>
      <c r="E1725" s="1" t="s">
        <v>2976</v>
      </c>
      <c r="F1725" s="1" t="s">
        <v>2977</v>
      </c>
    </row>
    <row r="1726" spans="1:6" x14ac:dyDescent="0.15">
      <c r="A1726" s="1" t="s">
        <v>7652</v>
      </c>
      <c r="B1726" s="1" t="s">
        <v>7653</v>
      </c>
      <c r="C1726" s="1" t="s">
        <v>2972</v>
      </c>
      <c r="D1726" s="1" t="s">
        <v>2979</v>
      </c>
      <c r="E1726" s="1" t="s">
        <v>2976</v>
      </c>
      <c r="F1726" s="1" t="s">
        <v>2977</v>
      </c>
    </row>
    <row r="1727" spans="1:6" x14ac:dyDescent="0.15">
      <c r="A1727" s="1" t="s">
        <v>3320</v>
      </c>
      <c r="B1727" s="1" t="s">
        <v>3321</v>
      </c>
      <c r="C1727" s="1" t="s">
        <v>2972</v>
      </c>
      <c r="D1727" s="1" t="s">
        <v>2978</v>
      </c>
      <c r="E1727" s="1" t="s">
        <v>2976</v>
      </c>
      <c r="F1727" s="1" t="s">
        <v>2977</v>
      </c>
    </row>
    <row r="1728" spans="1:6" x14ac:dyDescent="0.15">
      <c r="A1728" s="1" t="s">
        <v>5043</v>
      </c>
      <c r="B1728" s="1" t="s">
        <v>5044</v>
      </c>
      <c r="C1728" s="1" t="s">
        <v>2972</v>
      </c>
      <c r="D1728" s="1" t="s">
        <v>2978</v>
      </c>
      <c r="E1728" s="1" t="s">
        <v>2976</v>
      </c>
      <c r="F1728" s="1" t="s">
        <v>2977</v>
      </c>
    </row>
    <row r="1729" spans="1:6" x14ac:dyDescent="0.15">
      <c r="A1729" s="1" t="s">
        <v>5045</v>
      </c>
      <c r="B1729" s="1" t="s">
        <v>708</v>
      </c>
      <c r="C1729" s="1" t="s">
        <v>2972</v>
      </c>
      <c r="D1729" s="1" t="s">
        <v>2978</v>
      </c>
      <c r="E1729" s="1" t="s">
        <v>2976</v>
      </c>
      <c r="F1729" s="1" t="s">
        <v>2977</v>
      </c>
    </row>
    <row r="1730" spans="1:6" x14ac:dyDescent="0.15">
      <c r="A1730" s="1" t="s">
        <v>1554</v>
      </c>
      <c r="B1730" s="1" t="s">
        <v>2620</v>
      </c>
      <c r="C1730" s="1" t="s">
        <v>2972</v>
      </c>
      <c r="D1730" s="1" t="s">
        <v>2978</v>
      </c>
      <c r="E1730" s="1" t="s">
        <v>2976</v>
      </c>
      <c r="F1730" s="1" t="s">
        <v>2977</v>
      </c>
    </row>
    <row r="1731" spans="1:6" x14ac:dyDescent="0.15">
      <c r="A1731" s="1" t="s">
        <v>5046</v>
      </c>
      <c r="B1731" s="1" t="s">
        <v>5047</v>
      </c>
      <c r="C1731" s="1" t="s">
        <v>2972</v>
      </c>
      <c r="D1731" s="1" t="s">
        <v>2978</v>
      </c>
      <c r="E1731" s="1" t="s">
        <v>2976</v>
      </c>
      <c r="F1731" s="1" t="s">
        <v>2977</v>
      </c>
    </row>
    <row r="1732" spans="1:6" x14ac:dyDescent="0.15">
      <c r="A1732" s="1" t="s">
        <v>5048</v>
      </c>
      <c r="B1732" s="1" t="s">
        <v>5049</v>
      </c>
      <c r="C1732" s="1" t="s">
        <v>2972</v>
      </c>
      <c r="D1732" s="1" t="s">
        <v>2978</v>
      </c>
      <c r="E1732" s="1" t="s">
        <v>2976</v>
      </c>
      <c r="F1732" s="1" t="s">
        <v>2977</v>
      </c>
    </row>
    <row r="1733" spans="1:6" x14ac:dyDescent="0.15">
      <c r="A1733" s="1" t="s">
        <v>1555</v>
      </c>
      <c r="B1733" s="1" t="s">
        <v>2621</v>
      </c>
      <c r="C1733" s="1" t="s">
        <v>2972</v>
      </c>
      <c r="D1733" s="1" t="s">
        <v>2978</v>
      </c>
      <c r="E1733" s="1" t="s">
        <v>2976</v>
      </c>
      <c r="F1733" s="1" t="s">
        <v>2977</v>
      </c>
    </row>
    <row r="1734" spans="1:6" x14ac:dyDescent="0.15">
      <c r="A1734" s="1" t="s">
        <v>7654</v>
      </c>
      <c r="B1734" s="1" t="s">
        <v>7655</v>
      </c>
      <c r="C1734" s="1" t="s">
        <v>2972</v>
      </c>
      <c r="D1734" s="1" t="s">
        <v>2978</v>
      </c>
      <c r="E1734" s="1" t="s">
        <v>2976</v>
      </c>
      <c r="F1734" s="1" t="s">
        <v>2977</v>
      </c>
    </row>
    <row r="1735" spans="1:6" x14ac:dyDescent="0.15">
      <c r="A1735" s="1" t="s">
        <v>3322</v>
      </c>
      <c r="B1735" s="1" t="s">
        <v>3323</v>
      </c>
      <c r="C1735" s="1" t="s">
        <v>2972</v>
      </c>
      <c r="D1735" s="1" t="s">
        <v>2978</v>
      </c>
      <c r="E1735" s="1" t="s">
        <v>2976</v>
      </c>
      <c r="F1735" s="1" t="s">
        <v>2977</v>
      </c>
    </row>
    <row r="1736" spans="1:6" x14ac:dyDescent="0.15">
      <c r="A1736" s="1" t="s">
        <v>7656</v>
      </c>
      <c r="B1736" s="1" t="s">
        <v>7657</v>
      </c>
      <c r="C1736" s="1" t="s">
        <v>2972</v>
      </c>
      <c r="D1736" s="1" t="s">
        <v>2978</v>
      </c>
      <c r="E1736" s="1" t="s">
        <v>2976</v>
      </c>
      <c r="F1736" s="1" t="s">
        <v>2977</v>
      </c>
    </row>
    <row r="1737" spans="1:6" x14ac:dyDescent="0.15">
      <c r="A1737" s="1" t="s">
        <v>3324</v>
      </c>
      <c r="B1737" s="1" t="s">
        <v>3325</v>
      </c>
      <c r="C1737" s="1" t="s">
        <v>2972</v>
      </c>
      <c r="D1737" s="1" t="s">
        <v>2978</v>
      </c>
      <c r="E1737" s="1" t="s">
        <v>2976</v>
      </c>
      <c r="F1737" s="1" t="s">
        <v>2977</v>
      </c>
    </row>
    <row r="1738" spans="1:6" x14ac:dyDescent="0.15">
      <c r="A1738" s="1" t="s">
        <v>7658</v>
      </c>
      <c r="B1738" s="1" t="s">
        <v>7659</v>
      </c>
      <c r="C1738" s="1" t="s">
        <v>2972</v>
      </c>
      <c r="D1738" s="1" t="s">
        <v>2978</v>
      </c>
      <c r="E1738" s="1" t="s">
        <v>2976</v>
      </c>
      <c r="F1738" s="1" t="s">
        <v>2977</v>
      </c>
    </row>
    <row r="1739" spans="1:6" x14ac:dyDescent="0.15">
      <c r="A1739" s="1" t="s">
        <v>5050</v>
      </c>
      <c r="B1739" s="1" t="s">
        <v>5051</v>
      </c>
      <c r="C1739" s="1" t="s">
        <v>2972</v>
      </c>
      <c r="D1739" s="1" t="s">
        <v>2978</v>
      </c>
      <c r="E1739" s="1" t="s">
        <v>2976</v>
      </c>
      <c r="F1739" s="1" t="s">
        <v>2977</v>
      </c>
    </row>
    <row r="1740" spans="1:6" x14ac:dyDescent="0.15">
      <c r="A1740" s="1" t="s">
        <v>1556</v>
      </c>
      <c r="B1740" s="1" t="s">
        <v>2622</v>
      </c>
      <c r="C1740" s="1" t="s">
        <v>2972</v>
      </c>
      <c r="D1740" s="1" t="s">
        <v>2978</v>
      </c>
      <c r="E1740" s="1" t="s">
        <v>2976</v>
      </c>
      <c r="F1740" s="1" t="s">
        <v>2977</v>
      </c>
    </row>
    <row r="1741" spans="1:6" x14ac:dyDescent="0.15">
      <c r="A1741" s="1" t="s">
        <v>3326</v>
      </c>
      <c r="B1741" s="1" t="s">
        <v>3327</v>
      </c>
      <c r="C1741" s="1" t="s">
        <v>2972</v>
      </c>
      <c r="D1741" s="1" t="s">
        <v>2978</v>
      </c>
      <c r="E1741" s="1" t="s">
        <v>2976</v>
      </c>
      <c r="F1741" s="1" t="s">
        <v>2977</v>
      </c>
    </row>
    <row r="1742" spans="1:6" x14ac:dyDescent="0.15">
      <c r="A1742" s="1" t="s">
        <v>3328</v>
      </c>
      <c r="B1742" s="1" t="s">
        <v>3329</v>
      </c>
      <c r="C1742" s="1" t="s">
        <v>2972</v>
      </c>
      <c r="D1742" s="1" t="s">
        <v>2978</v>
      </c>
      <c r="E1742" s="1" t="s">
        <v>2976</v>
      </c>
      <c r="F1742" s="1" t="s">
        <v>2977</v>
      </c>
    </row>
    <row r="1743" spans="1:6" x14ac:dyDescent="0.15">
      <c r="A1743" s="1" t="s">
        <v>5052</v>
      </c>
      <c r="B1743" s="1" t="s">
        <v>777</v>
      </c>
      <c r="C1743" s="1" t="s">
        <v>2972</v>
      </c>
      <c r="D1743" s="1" t="s">
        <v>2978</v>
      </c>
      <c r="E1743" s="1" t="s">
        <v>2976</v>
      </c>
      <c r="F1743" s="1" t="s">
        <v>2977</v>
      </c>
    </row>
    <row r="1744" spans="1:6" x14ac:dyDescent="0.15">
      <c r="A1744" s="1" t="s">
        <v>5053</v>
      </c>
      <c r="B1744" s="1" t="s">
        <v>5054</v>
      </c>
      <c r="C1744" s="1" t="s">
        <v>2972</v>
      </c>
      <c r="D1744" s="1" t="s">
        <v>2978</v>
      </c>
      <c r="E1744" s="1" t="s">
        <v>2976</v>
      </c>
      <c r="F1744" s="1" t="s">
        <v>2977</v>
      </c>
    </row>
    <row r="1745" spans="1:6" x14ac:dyDescent="0.15">
      <c r="A1745" s="1" t="s">
        <v>5055</v>
      </c>
      <c r="B1745" s="1" t="s">
        <v>666</v>
      </c>
      <c r="C1745" s="1" t="s">
        <v>2972</v>
      </c>
      <c r="D1745" s="1" t="s">
        <v>2978</v>
      </c>
      <c r="E1745" s="1" t="s">
        <v>2976</v>
      </c>
      <c r="F1745" s="1" t="s">
        <v>2977</v>
      </c>
    </row>
    <row r="1746" spans="1:6" x14ac:dyDescent="0.15">
      <c r="A1746" s="1" t="s">
        <v>5056</v>
      </c>
      <c r="B1746" s="1" t="s">
        <v>2623</v>
      </c>
      <c r="C1746" s="1" t="s">
        <v>2972</v>
      </c>
      <c r="D1746" s="1" t="s">
        <v>2978</v>
      </c>
      <c r="E1746" s="1" t="s">
        <v>2976</v>
      </c>
      <c r="F1746" s="1" t="s">
        <v>2977</v>
      </c>
    </row>
    <row r="1747" spans="1:6" x14ac:dyDescent="0.15">
      <c r="A1747" s="1" t="s">
        <v>5057</v>
      </c>
      <c r="B1747" s="1" t="s">
        <v>5058</v>
      </c>
      <c r="C1747" s="1" t="s">
        <v>2972</v>
      </c>
      <c r="D1747" s="1" t="s">
        <v>2978</v>
      </c>
      <c r="E1747" s="1" t="s">
        <v>2976</v>
      </c>
      <c r="F1747" s="1" t="s">
        <v>2977</v>
      </c>
    </row>
    <row r="1748" spans="1:6" x14ac:dyDescent="0.15">
      <c r="A1748" s="1" t="s">
        <v>7660</v>
      </c>
      <c r="B1748" s="1" t="s">
        <v>7661</v>
      </c>
      <c r="C1748" s="1" t="s">
        <v>2972</v>
      </c>
      <c r="D1748" s="1" t="s">
        <v>2978</v>
      </c>
      <c r="E1748" s="1" t="s">
        <v>2976</v>
      </c>
      <c r="F1748" s="1" t="s">
        <v>2977</v>
      </c>
    </row>
    <row r="1749" spans="1:6" x14ac:dyDescent="0.15">
      <c r="A1749" s="1" t="s">
        <v>1557</v>
      </c>
      <c r="B1749" s="1" t="s">
        <v>2624</v>
      </c>
      <c r="C1749" s="1" t="s">
        <v>2972</v>
      </c>
      <c r="D1749" s="1" t="s">
        <v>2978</v>
      </c>
      <c r="E1749" s="1" t="s">
        <v>2976</v>
      </c>
      <c r="F1749" s="1" t="s">
        <v>2977</v>
      </c>
    </row>
    <row r="1750" spans="1:6" x14ac:dyDescent="0.15">
      <c r="A1750" s="1" t="s">
        <v>7662</v>
      </c>
      <c r="B1750" s="1" t="s">
        <v>7663</v>
      </c>
      <c r="C1750" s="1" t="s">
        <v>2972</v>
      </c>
      <c r="D1750" s="1" t="s">
        <v>2978</v>
      </c>
      <c r="E1750" s="1" t="s">
        <v>2976</v>
      </c>
      <c r="F1750" s="1" t="s">
        <v>2977</v>
      </c>
    </row>
    <row r="1751" spans="1:6" x14ac:dyDescent="0.15">
      <c r="A1751" s="1" t="s">
        <v>5059</v>
      </c>
      <c r="B1751" s="1" t="s">
        <v>5060</v>
      </c>
      <c r="C1751" s="1" t="s">
        <v>2972</v>
      </c>
      <c r="D1751" s="1" t="s">
        <v>2978</v>
      </c>
      <c r="E1751" s="1" t="s">
        <v>2976</v>
      </c>
      <c r="F1751" s="1" t="s">
        <v>2977</v>
      </c>
    </row>
    <row r="1752" spans="1:6" x14ac:dyDescent="0.15">
      <c r="A1752" s="1" t="s">
        <v>7664</v>
      </c>
      <c r="B1752" s="1" t="s">
        <v>7665</v>
      </c>
      <c r="C1752" s="1" t="s">
        <v>2972</v>
      </c>
      <c r="D1752" s="1" t="s">
        <v>2978</v>
      </c>
      <c r="E1752" s="1" t="s">
        <v>2976</v>
      </c>
      <c r="F1752" s="1" t="s">
        <v>2977</v>
      </c>
    </row>
    <row r="1753" spans="1:6" x14ac:dyDescent="0.15">
      <c r="A1753" s="1" t="s">
        <v>5061</v>
      </c>
      <c r="B1753" s="1" t="s">
        <v>5062</v>
      </c>
      <c r="C1753" s="1" t="s">
        <v>2972</v>
      </c>
      <c r="D1753" s="1" t="s">
        <v>2978</v>
      </c>
      <c r="E1753" s="1" t="s">
        <v>2976</v>
      </c>
      <c r="F1753" s="1" t="s">
        <v>2977</v>
      </c>
    </row>
    <row r="1754" spans="1:6" x14ac:dyDescent="0.15">
      <c r="A1754" s="1" t="s">
        <v>3330</v>
      </c>
      <c r="B1754" s="1" t="s">
        <v>3331</v>
      </c>
      <c r="C1754" s="1" t="s">
        <v>2972</v>
      </c>
      <c r="D1754" s="1" t="s">
        <v>2978</v>
      </c>
      <c r="E1754" s="1" t="s">
        <v>2976</v>
      </c>
      <c r="F1754" s="1" t="s">
        <v>2977</v>
      </c>
    </row>
    <row r="1755" spans="1:6" x14ac:dyDescent="0.15">
      <c r="A1755" s="1" t="s">
        <v>5063</v>
      </c>
      <c r="B1755" s="1" t="s">
        <v>5064</v>
      </c>
      <c r="C1755" s="1" t="s">
        <v>2972</v>
      </c>
      <c r="D1755" s="1" t="s">
        <v>2978</v>
      </c>
      <c r="E1755" s="1" t="s">
        <v>2976</v>
      </c>
      <c r="F1755" s="1" t="s">
        <v>2977</v>
      </c>
    </row>
    <row r="1756" spans="1:6" x14ac:dyDescent="0.15">
      <c r="A1756" s="1" t="s">
        <v>7666</v>
      </c>
      <c r="B1756" s="1" t="s">
        <v>7667</v>
      </c>
      <c r="C1756" s="1" t="s">
        <v>2972</v>
      </c>
      <c r="D1756" s="1" t="s">
        <v>2979</v>
      </c>
      <c r="E1756" s="1" t="s">
        <v>2976</v>
      </c>
      <c r="F1756" s="1" t="s">
        <v>2977</v>
      </c>
    </row>
    <row r="1757" spans="1:6" x14ac:dyDescent="0.15">
      <c r="A1757" s="1" t="s">
        <v>1558</v>
      </c>
      <c r="B1757" s="1" t="s">
        <v>2625</v>
      </c>
      <c r="C1757" s="1" t="s">
        <v>2972</v>
      </c>
      <c r="D1757" s="1" t="s">
        <v>2978</v>
      </c>
      <c r="E1757" s="1" t="s">
        <v>2976</v>
      </c>
      <c r="F1757" s="1" t="s">
        <v>2977</v>
      </c>
    </row>
    <row r="1758" spans="1:6" x14ac:dyDescent="0.15">
      <c r="A1758" s="1" t="s">
        <v>7668</v>
      </c>
      <c r="B1758" s="1" t="s">
        <v>7669</v>
      </c>
      <c r="C1758" s="1" t="s">
        <v>2972</v>
      </c>
      <c r="D1758" s="1" t="s">
        <v>2978</v>
      </c>
      <c r="E1758" s="1" t="s">
        <v>2976</v>
      </c>
      <c r="F1758" s="1" t="s">
        <v>2977</v>
      </c>
    </row>
    <row r="1759" spans="1:6" x14ac:dyDescent="0.15">
      <c r="A1759" s="1" t="s">
        <v>7670</v>
      </c>
      <c r="B1759" s="1" t="s">
        <v>7671</v>
      </c>
      <c r="C1759" s="1" t="s">
        <v>2972</v>
      </c>
      <c r="D1759" s="1" t="s">
        <v>2979</v>
      </c>
      <c r="E1759" s="1" t="s">
        <v>2976</v>
      </c>
      <c r="F1759" s="1" t="s">
        <v>2977</v>
      </c>
    </row>
    <row r="1760" spans="1:6" x14ac:dyDescent="0.15">
      <c r="A1760" s="1" t="s">
        <v>3332</v>
      </c>
      <c r="B1760" s="1" t="s">
        <v>3333</v>
      </c>
      <c r="C1760" s="1" t="s">
        <v>2972</v>
      </c>
      <c r="D1760" s="1" t="s">
        <v>2978</v>
      </c>
      <c r="E1760" s="1" t="s">
        <v>2976</v>
      </c>
      <c r="F1760" s="1" t="s">
        <v>2977</v>
      </c>
    </row>
    <row r="1761" spans="1:6" x14ac:dyDescent="0.15">
      <c r="A1761" s="1" t="s">
        <v>1559</v>
      </c>
      <c r="B1761" s="1" t="s">
        <v>2626</v>
      </c>
      <c r="C1761" s="1" t="s">
        <v>2972</v>
      </c>
      <c r="D1761" s="1" t="s">
        <v>2978</v>
      </c>
      <c r="E1761" s="1" t="s">
        <v>2976</v>
      </c>
      <c r="F1761" s="1" t="s">
        <v>2977</v>
      </c>
    </row>
    <row r="1762" spans="1:6" x14ac:dyDescent="0.15">
      <c r="A1762" s="1" t="s">
        <v>5065</v>
      </c>
      <c r="B1762" s="1" t="s">
        <v>704</v>
      </c>
      <c r="C1762" s="1" t="s">
        <v>2972</v>
      </c>
      <c r="D1762" s="1" t="s">
        <v>2978</v>
      </c>
      <c r="E1762" s="1" t="s">
        <v>2976</v>
      </c>
      <c r="F1762" s="1" t="s">
        <v>2977</v>
      </c>
    </row>
    <row r="1763" spans="1:6" x14ac:dyDescent="0.15">
      <c r="A1763" s="1" t="s">
        <v>7672</v>
      </c>
      <c r="B1763" s="1" t="s">
        <v>7673</v>
      </c>
      <c r="C1763" s="1" t="s">
        <v>2972</v>
      </c>
      <c r="D1763" s="1" t="s">
        <v>2978</v>
      </c>
      <c r="E1763" s="1" t="s">
        <v>2976</v>
      </c>
      <c r="F1763" s="1" t="s">
        <v>2977</v>
      </c>
    </row>
    <row r="1764" spans="1:6" x14ac:dyDescent="0.15">
      <c r="A1764" s="1" t="s">
        <v>3334</v>
      </c>
      <c r="B1764" s="1" t="s">
        <v>3335</v>
      </c>
      <c r="C1764" s="1" t="s">
        <v>2972</v>
      </c>
      <c r="D1764" s="1" t="s">
        <v>2978</v>
      </c>
      <c r="E1764" s="1" t="s">
        <v>2976</v>
      </c>
      <c r="F1764" s="1" t="s">
        <v>2977</v>
      </c>
    </row>
    <row r="1765" spans="1:6" x14ac:dyDescent="0.15">
      <c r="A1765" s="1" t="s">
        <v>3336</v>
      </c>
      <c r="B1765" s="1" t="s">
        <v>3337</v>
      </c>
      <c r="C1765" s="1" t="s">
        <v>2972</v>
      </c>
      <c r="D1765" s="1" t="s">
        <v>2978</v>
      </c>
      <c r="E1765" s="1" t="s">
        <v>2976</v>
      </c>
      <c r="F1765" s="1" t="s">
        <v>2977</v>
      </c>
    </row>
    <row r="1766" spans="1:6" x14ac:dyDescent="0.15">
      <c r="A1766" s="1" t="s">
        <v>7674</v>
      </c>
      <c r="B1766" s="1" t="s">
        <v>7675</v>
      </c>
      <c r="C1766" s="1" t="s">
        <v>2972</v>
      </c>
      <c r="D1766" s="1" t="s">
        <v>2978</v>
      </c>
      <c r="E1766" s="1" t="s">
        <v>2976</v>
      </c>
      <c r="F1766" s="1" t="s">
        <v>2977</v>
      </c>
    </row>
    <row r="1767" spans="1:6" x14ac:dyDescent="0.15">
      <c r="A1767" s="1" t="s">
        <v>3338</v>
      </c>
      <c r="B1767" s="1" t="s">
        <v>3339</v>
      </c>
      <c r="C1767" s="1" t="s">
        <v>2972</v>
      </c>
      <c r="D1767" s="1" t="s">
        <v>2978</v>
      </c>
      <c r="E1767" s="1" t="s">
        <v>2976</v>
      </c>
      <c r="F1767" s="1" t="s">
        <v>2977</v>
      </c>
    </row>
    <row r="1768" spans="1:6" x14ac:dyDescent="0.15">
      <c r="A1768" s="1" t="s">
        <v>1560</v>
      </c>
      <c r="B1768" s="1" t="s">
        <v>2627</v>
      </c>
      <c r="C1768" s="1" t="s">
        <v>2972</v>
      </c>
      <c r="D1768" s="1" t="s">
        <v>2978</v>
      </c>
      <c r="E1768" s="1" t="s">
        <v>2976</v>
      </c>
      <c r="F1768" s="1" t="s">
        <v>2977</v>
      </c>
    </row>
    <row r="1769" spans="1:6" x14ac:dyDescent="0.15">
      <c r="A1769" s="1" t="s">
        <v>5066</v>
      </c>
      <c r="B1769" s="1" t="s">
        <v>5067</v>
      </c>
      <c r="C1769" s="1" t="s">
        <v>2972</v>
      </c>
      <c r="D1769" s="1" t="s">
        <v>2978</v>
      </c>
      <c r="E1769" s="1" t="s">
        <v>2976</v>
      </c>
      <c r="F1769" s="1" t="s">
        <v>2977</v>
      </c>
    </row>
    <row r="1770" spans="1:6" x14ac:dyDescent="0.15">
      <c r="A1770" s="1" t="s">
        <v>1561</v>
      </c>
      <c r="B1770" s="1" t="s">
        <v>2628</v>
      </c>
      <c r="C1770" s="1" t="s">
        <v>2972</v>
      </c>
      <c r="D1770" s="1" t="s">
        <v>2978</v>
      </c>
      <c r="E1770" s="1" t="s">
        <v>2976</v>
      </c>
      <c r="F1770" s="1" t="s">
        <v>2977</v>
      </c>
    </row>
    <row r="1771" spans="1:6" x14ac:dyDescent="0.15">
      <c r="A1771" s="1" t="s">
        <v>5068</v>
      </c>
      <c r="B1771" s="1" t="s">
        <v>5069</v>
      </c>
      <c r="C1771" s="1" t="s">
        <v>2972</v>
      </c>
      <c r="D1771" s="1" t="s">
        <v>2978</v>
      </c>
      <c r="E1771" s="1" t="s">
        <v>2976</v>
      </c>
      <c r="F1771" s="1" t="s">
        <v>2977</v>
      </c>
    </row>
    <row r="1772" spans="1:6" x14ac:dyDescent="0.15">
      <c r="A1772" s="1" t="s">
        <v>1562</v>
      </c>
      <c r="B1772" s="1" t="s">
        <v>2629</v>
      </c>
      <c r="C1772" s="1" t="s">
        <v>2972</v>
      </c>
      <c r="D1772" s="1" t="s">
        <v>2978</v>
      </c>
      <c r="E1772" s="1" t="s">
        <v>2976</v>
      </c>
      <c r="F1772" s="1" t="s">
        <v>2977</v>
      </c>
    </row>
    <row r="1773" spans="1:6" x14ac:dyDescent="0.15">
      <c r="A1773" s="1" t="s">
        <v>5070</v>
      </c>
      <c r="B1773" s="1" t="s">
        <v>5071</v>
      </c>
      <c r="C1773" s="1" t="s">
        <v>2972</v>
      </c>
      <c r="D1773" s="1" t="s">
        <v>2978</v>
      </c>
      <c r="E1773" s="1" t="s">
        <v>2976</v>
      </c>
      <c r="F1773" s="1" t="s">
        <v>2977</v>
      </c>
    </row>
    <row r="1774" spans="1:6" x14ac:dyDescent="0.15">
      <c r="A1774" s="1" t="s">
        <v>7676</v>
      </c>
      <c r="B1774" s="1" t="s">
        <v>7677</v>
      </c>
      <c r="C1774" s="1" t="s">
        <v>2972</v>
      </c>
      <c r="D1774" s="1" t="s">
        <v>2978</v>
      </c>
      <c r="E1774" s="1" t="s">
        <v>2976</v>
      </c>
      <c r="F1774" s="1" t="s">
        <v>2977</v>
      </c>
    </row>
    <row r="1775" spans="1:6" x14ac:dyDescent="0.15">
      <c r="A1775" s="1" t="s">
        <v>5072</v>
      </c>
      <c r="B1775" s="1" t="s">
        <v>5073</v>
      </c>
      <c r="C1775" s="1" t="s">
        <v>2972</v>
      </c>
      <c r="D1775" s="1" t="s">
        <v>2978</v>
      </c>
      <c r="E1775" s="1" t="s">
        <v>2976</v>
      </c>
      <c r="F1775" s="1" t="s">
        <v>2977</v>
      </c>
    </row>
    <row r="1776" spans="1:6" x14ac:dyDescent="0.15">
      <c r="A1776" s="1" t="s">
        <v>7678</v>
      </c>
      <c r="B1776" s="1" t="s">
        <v>7679</v>
      </c>
      <c r="C1776" s="1" t="s">
        <v>2972</v>
      </c>
      <c r="D1776" s="1" t="s">
        <v>2978</v>
      </c>
      <c r="E1776" s="1" t="s">
        <v>2976</v>
      </c>
      <c r="F1776" s="1" t="s">
        <v>2977</v>
      </c>
    </row>
    <row r="1777" spans="1:6" x14ac:dyDescent="0.15">
      <c r="A1777" s="1" t="s">
        <v>5074</v>
      </c>
      <c r="B1777" s="1" t="s">
        <v>5075</v>
      </c>
      <c r="C1777" s="1" t="s">
        <v>2972</v>
      </c>
      <c r="D1777" s="1" t="s">
        <v>2978</v>
      </c>
      <c r="E1777" s="1" t="s">
        <v>2976</v>
      </c>
      <c r="F1777" s="1" t="s">
        <v>2977</v>
      </c>
    </row>
    <row r="1778" spans="1:6" x14ac:dyDescent="0.15">
      <c r="A1778" s="1" t="s">
        <v>5076</v>
      </c>
      <c r="B1778" s="1" t="s">
        <v>5077</v>
      </c>
      <c r="C1778" s="1" t="s">
        <v>2972</v>
      </c>
      <c r="D1778" s="1" t="s">
        <v>2978</v>
      </c>
      <c r="E1778" s="1" t="s">
        <v>2976</v>
      </c>
      <c r="F1778" s="1" t="s">
        <v>2977</v>
      </c>
    </row>
    <row r="1779" spans="1:6" x14ac:dyDescent="0.15">
      <c r="A1779" s="1" t="s">
        <v>1563</v>
      </c>
      <c r="B1779" s="1" t="s">
        <v>2630</v>
      </c>
      <c r="C1779" s="1" t="s">
        <v>2972</v>
      </c>
      <c r="D1779" s="1" t="s">
        <v>2978</v>
      </c>
      <c r="E1779" s="1" t="s">
        <v>2976</v>
      </c>
      <c r="F1779" s="1" t="s">
        <v>2977</v>
      </c>
    </row>
    <row r="1780" spans="1:6" x14ac:dyDescent="0.15">
      <c r="A1780" s="1" t="s">
        <v>5078</v>
      </c>
      <c r="B1780" s="1" t="s">
        <v>5079</v>
      </c>
      <c r="C1780" s="1" t="s">
        <v>2972</v>
      </c>
      <c r="D1780" s="1" t="s">
        <v>2978</v>
      </c>
      <c r="E1780" s="1" t="s">
        <v>2976</v>
      </c>
      <c r="F1780" s="1" t="s">
        <v>2977</v>
      </c>
    </row>
    <row r="1781" spans="1:6" x14ac:dyDescent="0.15">
      <c r="A1781" s="1" t="s">
        <v>7680</v>
      </c>
      <c r="B1781" s="1" t="s">
        <v>7681</v>
      </c>
      <c r="C1781" s="1" t="s">
        <v>2972</v>
      </c>
      <c r="D1781" s="1" t="s">
        <v>2978</v>
      </c>
      <c r="E1781" s="1" t="s">
        <v>2976</v>
      </c>
      <c r="F1781" s="1" t="s">
        <v>2977</v>
      </c>
    </row>
    <row r="1782" spans="1:6" x14ac:dyDescent="0.15">
      <c r="A1782" s="1" t="s">
        <v>3340</v>
      </c>
      <c r="B1782" s="1" t="s">
        <v>3341</v>
      </c>
      <c r="C1782" s="1" t="s">
        <v>2972</v>
      </c>
      <c r="D1782" s="1" t="s">
        <v>2978</v>
      </c>
      <c r="E1782" s="1" t="s">
        <v>2976</v>
      </c>
      <c r="F1782" s="1" t="s">
        <v>2977</v>
      </c>
    </row>
    <row r="1783" spans="1:6" x14ac:dyDescent="0.15">
      <c r="A1783" s="1" t="s">
        <v>5080</v>
      </c>
      <c r="B1783" s="1" t="s">
        <v>5081</v>
      </c>
      <c r="C1783" s="1" t="s">
        <v>2972</v>
      </c>
      <c r="D1783" s="1" t="s">
        <v>2978</v>
      </c>
      <c r="E1783" s="1" t="s">
        <v>2976</v>
      </c>
      <c r="F1783" s="1" t="s">
        <v>2977</v>
      </c>
    </row>
    <row r="1784" spans="1:6" x14ac:dyDescent="0.15">
      <c r="A1784" s="1" t="s">
        <v>3342</v>
      </c>
      <c r="B1784" s="1" t="s">
        <v>2631</v>
      </c>
      <c r="C1784" s="1" t="s">
        <v>2972</v>
      </c>
      <c r="D1784" s="1" t="s">
        <v>2978</v>
      </c>
      <c r="E1784" s="1" t="s">
        <v>2976</v>
      </c>
      <c r="F1784" s="1" t="s">
        <v>2977</v>
      </c>
    </row>
    <row r="1785" spans="1:6" x14ac:dyDescent="0.15">
      <c r="A1785" s="1" t="s">
        <v>5082</v>
      </c>
      <c r="B1785" s="1" t="s">
        <v>5083</v>
      </c>
      <c r="C1785" s="1" t="s">
        <v>2972</v>
      </c>
      <c r="D1785" s="1" t="s">
        <v>2978</v>
      </c>
      <c r="E1785" s="1" t="s">
        <v>2976</v>
      </c>
      <c r="F1785" s="1" t="s">
        <v>2977</v>
      </c>
    </row>
    <row r="1786" spans="1:6" x14ac:dyDescent="0.15">
      <c r="A1786" s="1" t="s">
        <v>5084</v>
      </c>
      <c r="B1786" s="1" t="s">
        <v>5085</v>
      </c>
      <c r="C1786" s="1" t="s">
        <v>2972</v>
      </c>
      <c r="D1786" s="1" t="s">
        <v>2978</v>
      </c>
      <c r="E1786" s="1" t="s">
        <v>2976</v>
      </c>
      <c r="F1786" s="1" t="s">
        <v>2977</v>
      </c>
    </row>
    <row r="1787" spans="1:6" x14ac:dyDescent="0.15">
      <c r="A1787" s="1" t="s">
        <v>5086</v>
      </c>
      <c r="B1787" s="1" t="s">
        <v>5087</v>
      </c>
      <c r="C1787" s="1" t="s">
        <v>2972</v>
      </c>
      <c r="D1787" s="1" t="s">
        <v>2978</v>
      </c>
      <c r="E1787" s="1" t="s">
        <v>2976</v>
      </c>
      <c r="F1787" s="1" t="s">
        <v>2977</v>
      </c>
    </row>
    <row r="1788" spans="1:6" x14ac:dyDescent="0.15">
      <c r="A1788" s="1" t="s">
        <v>3343</v>
      </c>
      <c r="B1788" s="1" t="s">
        <v>737</v>
      </c>
      <c r="C1788" s="1" t="s">
        <v>2972</v>
      </c>
      <c r="D1788" s="1" t="s">
        <v>2978</v>
      </c>
      <c r="E1788" s="1" t="s">
        <v>2976</v>
      </c>
      <c r="F1788" s="1" t="s">
        <v>2977</v>
      </c>
    </row>
    <row r="1789" spans="1:6" x14ac:dyDescent="0.15">
      <c r="A1789" s="1" t="s">
        <v>7682</v>
      </c>
      <c r="B1789" s="1" t="s">
        <v>7683</v>
      </c>
      <c r="C1789" s="1" t="s">
        <v>2972</v>
      </c>
      <c r="D1789" s="1" t="s">
        <v>2978</v>
      </c>
      <c r="E1789" s="1" t="s">
        <v>2976</v>
      </c>
      <c r="F1789" s="1" t="s">
        <v>2977</v>
      </c>
    </row>
    <row r="1790" spans="1:6" x14ac:dyDescent="0.15">
      <c r="A1790" s="1" t="s">
        <v>7684</v>
      </c>
      <c r="B1790" s="1" t="s">
        <v>7685</v>
      </c>
      <c r="C1790" s="1" t="s">
        <v>2972</v>
      </c>
      <c r="D1790" s="1" t="s">
        <v>2978</v>
      </c>
      <c r="E1790" s="1" t="s">
        <v>2976</v>
      </c>
      <c r="F1790" s="1" t="s">
        <v>2977</v>
      </c>
    </row>
    <row r="1791" spans="1:6" x14ac:dyDescent="0.15">
      <c r="A1791" s="1" t="s">
        <v>5088</v>
      </c>
      <c r="B1791" s="1" t="s">
        <v>642</v>
      </c>
      <c r="C1791" s="1" t="s">
        <v>2972</v>
      </c>
      <c r="D1791" s="1" t="s">
        <v>2978</v>
      </c>
      <c r="E1791" s="1" t="s">
        <v>2976</v>
      </c>
      <c r="F1791" s="1" t="s">
        <v>2977</v>
      </c>
    </row>
    <row r="1792" spans="1:6" x14ac:dyDescent="0.15">
      <c r="A1792" s="1" t="s">
        <v>1564</v>
      </c>
      <c r="B1792" s="1" t="s">
        <v>2632</v>
      </c>
      <c r="C1792" s="1" t="s">
        <v>2972</v>
      </c>
      <c r="D1792" s="1" t="s">
        <v>2978</v>
      </c>
      <c r="E1792" s="1" t="s">
        <v>2976</v>
      </c>
      <c r="F1792" s="1" t="s">
        <v>2977</v>
      </c>
    </row>
    <row r="1793" spans="1:6" x14ac:dyDescent="0.15">
      <c r="A1793" s="1" t="s">
        <v>1566</v>
      </c>
      <c r="B1793" s="1" t="s">
        <v>2634</v>
      </c>
      <c r="C1793" s="1" t="s">
        <v>2972</v>
      </c>
      <c r="D1793" s="1" t="s">
        <v>2978</v>
      </c>
      <c r="E1793" s="1" t="s">
        <v>2976</v>
      </c>
      <c r="F1793" s="1" t="s">
        <v>2977</v>
      </c>
    </row>
    <row r="1794" spans="1:6" x14ac:dyDescent="0.15">
      <c r="A1794" s="1" t="s">
        <v>5089</v>
      </c>
      <c r="B1794" s="1" t="s">
        <v>5090</v>
      </c>
      <c r="C1794" s="1" t="s">
        <v>2972</v>
      </c>
      <c r="D1794" s="1" t="s">
        <v>2978</v>
      </c>
      <c r="E1794" s="1" t="s">
        <v>2976</v>
      </c>
      <c r="F1794" s="1" t="s">
        <v>2977</v>
      </c>
    </row>
    <row r="1795" spans="1:6" x14ac:dyDescent="0.15">
      <c r="A1795" s="1" t="s">
        <v>5091</v>
      </c>
      <c r="B1795" s="1" t="s">
        <v>5092</v>
      </c>
      <c r="C1795" s="1" t="s">
        <v>2972</v>
      </c>
      <c r="D1795" s="1" t="s">
        <v>2978</v>
      </c>
      <c r="E1795" s="1" t="s">
        <v>2976</v>
      </c>
      <c r="F1795" s="1" t="s">
        <v>2977</v>
      </c>
    </row>
    <row r="1796" spans="1:6" x14ac:dyDescent="0.15">
      <c r="A1796" s="1" t="s">
        <v>5093</v>
      </c>
      <c r="B1796" s="1" t="s">
        <v>5094</v>
      </c>
      <c r="C1796" s="1" t="s">
        <v>2972</v>
      </c>
      <c r="D1796" s="1" t="s">
        <v>2978</v>
      </c>
      <c r="E1796" s="1" t="s">
        <v>2976</v>
      </c>
      <c r="F1796" s="1" t="s">
        <v>2977</v>
      </c>
    </row>
    <row r="1797" spans="1:6" x14ac:dyDescent="0.15">
      <c r="A1797" s="1" t="s">
        <v>5095</v>
      </c>
      <c r="B1797" s="1" t="s">
        <v>741</v>
      </c>
      <c r="C1797" s="1" t="s">
        <v>2972</v>
      </c>
      <c r="D1797" s="1" t="s">
        <v>2978</v>
      </c>
      <c r="E1797" s="1" t="s">
        <v>2976</v>
      </c>
      <c r="F1797" s="1" t="s">
        <v>2977</v>
      </c>
    </row>
    <row r="1798" spans="1:6" x14ac:dyDescent="0.15">
      <c r="A1798" s="1" t="s">
        <v>5096</v>
      </c>
      <c r="B1798" s="1" t="s">
        <v>5097</v>
      </c>
      <c r="C1798" s="1" t="s">
        <v>2972</v>
      </c>
      <c r="D1798" s="1" t="s">
        <v>2978</v>
      </c>
      <c r="E1798" s="1" t="s">
        <v>2976</v>
      </c>
      <c r="F1798" s="1" t="s">
        <v>2977</v>
      </c>
    </row>
    <row r="1799" spans="1:6" x14ac:dyDescent="0.15">
      <c r="A1799" s="1" t="s">
        <v>1568</v>
      </c>
      <c r="B1799" s="1" t="s">
        <v>2636</v>
      </c>
      <c r="C1799" s="1" t="s">
        <v>2972</v>
      </c>
      <c r="D1799" s="1" t="s">
        <v>2978</v>
      </c>
      <c r="E1799" s="1" t="s">
        <v>2976</v>
      </c>
      <c r="F1799" s="1" t="s">
        <v>2977</v>
      </c>
    </row>
    <row r="1800" spans="1:6" x14ac:dyDescent="0.15">
      <c r="A1800" s="1" t="s">
        <v>1569</v>
      </c>
      <c r="B1800" s="1" t="s">
        <v>2637</v>
      </c>
      <c r="C1800" s="1" t="s">
        <v>2972</v>
      </c>
      <c r="D1800" s="1" t="s">
        <v>2978</v>
      </c>
      <c r="E1800" s="1" t="s">
        <v>2976</v>
      </c>
      <c r="F1800" s="1" t="s">
        <v>2977</v>
      </c>
    </row>
    <row r="1801" spans="1:6" x14ac:dyDescent="0.15">
      <c r="A1801" s="1" t="s">
        <v>5098</v>
      </c>
      <c r="B1801" s="1" t="s">
        <v>5099</v>
      </c>
      <c r="C1801" s="1" t="s">
        <v>2972</v>
      </c>
      <c r="D1801" s="1" t="s">
        <v>2978</v>
      </c>
      <c r="E1801" s="1" t="s">
        <v>2976</v>
      </c>
      <c r="F1801" s="1" t="s">
        <v>2977</v>
      </c>
    </row>
    <row r="1802" spans="1:6" x14ac:dyDescent="0.15">
      <c r="A1802" s="1" t="s">
        <v>3346</v>
      </c>
      <c r="B1802" s="1" t="s">
        <v>3347</v>
      </c>
      <c r="C1802" s="1" t="s">
        <v>2972</v>
      </c>
      <c r="D1802" s="1" t="s">
        <v>2978</v>
      </c>
      <c r="E1802" s="1" t="s">
        <v>2976</v>
      </c>
      <c r="F1802" s="1" t="s">
        <v>2977</v>
      </c>
    </row>
    <row r="1803" spans="1:6" x14ac:dyDescent="0.15">
      <c r="A1803" s="1" t="s">
        <v>5100</v>
      </c>
      <c r="B1803" s="1" t="s">
        <v>714</v>
      </c>
      <c r="C1803" s="1" t="s">
        <v>2972</v>
      </c>
      <c r="D1803" s="1" t="s">
        <v>2978</v>
      </c>
      <c r="E1803" s="1" t="s">
        <v>2976</v>
      </c>
      <c r="F1803" s="1" t="s">
        <v>2977</v>
      </c>
    </row>
    <row r="1804" spans="1:6" x14ac:dyDescent="0.15">
      <c r="A1804" s="1" t="s">
        <v>1570</v>
      </c>
      <c r="B1804" s="1" t="s">
        <v>2638</v>
      </c>
      <c r="C1804" s="1" t="s">
        <v>2972</v>
      </c>
      <c r="D1804" s="1" t="s">
        <v>2978</v>
      </c>
      <c r="E1804" s="1" t="s">
        <v>2976</v>
      </c>
      <c r="F1804" s="1" t="s">
        <v>2977</v>
      </c>
    </row>
    <row r="1805" spans="1:6" x14ac:dyDescent="0.15">
      <c r="A1805" s="1" t="s">
        <v>7686</v>
      </c>
      <c r="B1805" s="1" t="s">
        <v>7687</v>
      </c>
      <c r="C1805" s="1" t="s">
        <v>2972</v>
      </c>
      <c r="D1805" s="1" t="s">
        <v>2978</v>
      </c>
      <c r="E1805" s="1" t="s">
        <v>2976</v>
      </c>
      <c r="F1805" s="1" t="s">
        <v>2977</v>
      </c>
    </row>
    <row r="1806" spans="1:6" x14ac:dyDescent="0.15">
      <c r="A1806" s="1" t="s">
        <v>3348</v>
      </c>
      <c r="B1806" s="1" t="s">
        <v>3349</v>
      </c>
      <c r="C1806" s="1" t="s">
        <v>2972</v>
      </c>
      <c r="D1806" s="1" t="s">
        <v>2978</v>
      </c>
      <c r="E1806" s="1" t="s">
        <v>2976</v>
      </c>
      <c r="F1806" s="1" t="s">
        <v>2977</v>
      </c>
    </row>
    <row r="1807" spans="1:6" x14ac:dyDescent="0.15">
      <c r="A1807" s="1" t="s">
        <v>7688</v>
      </c>
      <c r="B1807" s="1" t="s">
        <v>7689</v>
      </c>
      <c r="C1807" s="1" t="s">
        <v>2972</v>
      </c>
      <c r="D1807" s="1" t="s">
        <v>2978</v>
      </c>
      <c r="E1807" s="1" t="s">
        <v>2976</v>
      </c>
      <c r="F1807" s="1" t="s">
        <v>2977</v>
      </c>
    </row>
    <row r="1808" spans="1:6" x14ac:dyDescent="0.15">
      <c r="A1808" s="1" t="s">
        <v>1571</v>
      </c>
      <c r="B1808" s="1" t="s">
        <v>2639</v>
      </c>
      <c r="C1808" s="1" t="s">
        <v>2972</v>
      </c>
      <c r="D1808" s="1" t="s">
        <v>2978</v>
      </c>
      <c r="E1808" s="1" t="s">
        <v>2976</v>
      </c>
      <c r="F1808" s="1" t="s">
        <v>2977</v>
      </c>
    </row>
    <row r="1809" spans="1:6" x14ac:dyDescent="0.15">
      <c r="A1809" s="1" t="s">
        <v>3350</v>
      </c>
      <c r="B1809" s="1" t="s">
        <v>3351</v>
      </c>
      <c r="C1809" s="1" t="s">
        <v>2972</v>
      </c>
      <c r="D1809" s="1" t="s">
        <v>2978</v>
      </c>
      <c r="E1809" s="1" t="s">
        <v>2976</v>
      </c>
      <c r="F1809" s="1" t="s">
        <v>2977</v>
      </c>
    </row>
    <row r="1810" spans="1:6" x14ac:dyDescent="0.15">
      <c r="A1810" s="1" t="s">
        <v>3352</v>
      </c>
      <c r="B1810" s="1" t="s">
        <v>3353</v>
      </c>
      <c r="C1810" s="1" t="s">
        <v>2972</v>
      </c>
      <c r="D1810" s="1" t="s">
        <v>2978</v>
      </c>
      <c r="E1810" s="1" t="s">
        <v>2976</v>
      </c>
      <c r="F1810" s="1" t="s">
        <v>2977</v>
      </c>
    </row>
    <row r="1811" spans="1:6" x14ac:dyDescent="0.15">
      <c r="A1811" s="1" t="s">
        <v>5101</v>
      </c>
      <c r="B1811" s="1" t="s">
        <v>775</v>
      </c>
      <c r="C1811" s="1" t="s">
        <v>2972</v>
      </c>
      <c r="D1811" s="1" t="s">
        <v>2978</v>
      </c>
      <c r="E1811" s="1" t="s">
        <v>2976</v>
      </c>
      <c r="F1811" s="1" t="s">
        <v>2977</v>
      </c>
    </row>
    <row r="1812" spans="1:6" x14ac:dyDescent="0.15">
      <c r="A1812" s="1" t="s">
        <v>5102</v>
      </c>
      <c r="B1812" s="1" t="s">
        <v>734</v>
      </c>
      <c r="C1812" s="1" t="s">
        <v>2972</v>
      </c>
      <c r="D1812" s="1" t="s">
        <v>2978</v>
      </c>
      <c r="E1812" s="1" t="s">
        <v>2976</v>
      </c>
      <c r="F1812" s="1" t="s">
        <v>2977</v>
      </c>
    </row>
    <row r="1813" spans="1:6" x14ac:dyDescent="0.15">
      <c r="A1813" s="1" t="s">
        <v>5103</v>
      </c>
      <c r="B1813" s="1" t="s">
        <v>803</v>
      </c>
      <c r="C1813" s="1" t="s">
        <v>2972</v>
      </c>
      <c r="D1813" s="1" t="s">
        <v>2978</v>
      </c>
      <c r="E1813" s="1" t="s">
        <v>2976</v>
      </c>
      <c r="F1813" s="1" t="s">
        <v>2977</v>
      </c>
    </row>
    <row r="1814" spans="1:6" x14ac:dyDescent="0.15">
      <c r="A1814" s="1" t="s">
        <v>5104</v>
      </c>
      <c r="B1814" s="1" t="s">
        <v>798</v>
      </c>
      <c r="C1814" s="1" t="s">
        <v>2972</v>
      </c>
      <c r="D1814" s="1" t="s">
        <v>2978</v>
      </c>
      <c r="E1814" s="1" t="s">
        <v>2976</v>
      </c>
      <c r="F1814" s="1" t="s">
        <v>2977</v>
      </c>
    </row>
    <row r="1815" spans="1:6" x14ac:dyDescent="0.15">
      <c r="A1815" s="1" t="s">
        <v>3354</v>
      </c>
      <c r="B1815" s="1" t="s">
        <v>3355</v>
      </c>
      <c r="C1815" s="1" t="s">
        <v>2972</v>
      </c>
      <c r="D1815" s="1" t="s">
        <v>2978</v>
      </c>
      <c r="E1815" s="1" t="s">
        <v>2976</v>
      </c>
      <c r="F1815" s="1" t="s">
        <v>2977</v>
      </c>
    </row>
    <row r="1816" spans="1:6" x14ac:dyDescent="0.15">
      <c r="A1816" s="1" t="s">
        <v>3356</v>
      </c>
      <c r="B1816" s="1" t="s">
        <v>3357</v>
      </c>
      <c r="C1816" s="1" t="s">
        <v>2972</v>
      </c>
      <c r="D1816" s="1" t="s">
        <v>2978</v>
      </c>
      <c r="E1816" s="1" t="s">
        <v>2976</v>
      </c>
      <c r="F1816" s="1" t="s">
        <v>2977</v>
      </c>
    </row>
    <row r="1817" spans="1:6" x14ac:dyDescent="0.15">
      <c r="A1817" s="1" t="s">
        <v>7690</v>
      </c>
      <c r="B1817" s="1" t="s">
        <v>7691</v>
      </c>
      <c r="C1817" s="1" t="s">
        <v>2972</v>
      </c>
      <c r="D1817" s="1" t="s">
        <v>2978</v>
      </c>
      <c r="E1817" s="1" t="s">
        <v>2976</v>
      </c>
      <c r="F1817" s="1" t="s">
        <v>2977</v>
      </c>
    </row>
    <row r="1818" spans="1:6" x14ac:dyDescent="0.15">
      <c r="A1818" s="1" t="s">
        <v>1572</v>
      </c>
      <c r="B1818" s="1" t="s">
        <v>2640</v>
      </c>
      <c r="C1818" s="1" t="s">
        <v>2972</v>
      </c>
      <c r="D1818" s="1" t="s">
        <v>2978</v>
      </c>
      <c r="E1818" s="1" t="s">
        <v>2976</v>
      </c>
      <c r="F1818" s="1" t="s">
        <v>2977</v>
      </c>
    </row>
    <row r="1819" spans="1:6" x14ac:dyDescent="0.15">
      <c r="A1819" s="1" t="s">
        <v>7692</v>
      </c>
      <c r="B1819" s="1" t="s">
        <v>7693</v>
      </c>
      <c r="C1819" s="1" t="s">
        <v>2972</v>
      </c>
      <c r="D1819" s="1" t="s">
        <v>2978</v>
      </c>
      <c r="E1819" s="1" t="s">
        <v>2976</v>
      </c>
      <c r="F1819" s="1" t="s">
        <v>2977</v>
      </c>
    </row>
    <row r="1820" spans="1:6" x14ac:dyDescent="0.15">
      <c r="A1820" s="1" t="s">
        <v>7694</v>
      </c>
      <c r="B1820" s="1" t="s">
        <v>7695</v>
      </c>
      <c r="C1820" s="1" t="s">
        <v>2972</v>
      </c>
      <c r="D1820" s="1" t="s">
        <v>2978</v>
      </c>
      <c r="E1820" s="1" t="s">
        <v>2976</v>
      </c>
      <c r="F1820" s="1" t="s">
        <v>2977</v>
      </c>
    </row>
    <row r="1821" spans="1:6" x14ac:dyDescent="0.15">
      <c r="A1821" s="1" t="s">
        <v>1573</v>
      </c>
      <c r="B1821" s="1" t="s">
        <v>2641</v>
      </c>
      <c r="C1821" s="1" t="s">
        <v>2972</v>
      </c>
      <c r="D1821" s="1" t="s">
        <v>2978</v>
      </c>
      <c r="E1821" s="1" t="s">
        <v>2976</v>
      </c>
      <c r="F1821" s="1" t="s">
        <v>2977</v>
      </c>
    </row>
    <row r="1822" spans="1:6" x14ac:dyDescent="0.15">
      <c r="A1822" s="1" t="s">
        <v>5105</v>
      </c>
      <c r="B1822" s="1" t="s">
        <v>718</v>
      </c>
      <c r="C1822" s="1" t="s">
        <v>2972</v>
      </c>
      <c r="D1822" s="1" t="s">
        <v>2978</v>
      </c>
      <c r="E1822" s="1" t="s">
        <v>2976</v>
      </c>
      <c r="F1822" s="1" t="s">
        <v>2977</v>
      </c>
    </row>
    <row r="1823" spans="1:6" x14ac:dyDescent="0.15">
      <c r="A1823" s="1" t="s">
        <v>5106</v>
      </c>
      <c r="B1823" s="1" t="s">
        <v>5107</v>
      </c>
      <c r="C1823" s="1" t="s">
        <v>2972</v>
      </c>
      <c r="D1823" s="1" t="s">
        <v>2978</v>
      </c>
      <c r="E1823" s="1" t="s">
        <v>2976</v>
      </c>
      <c r="F1823" s="1" t="s">
        <v>2977</v>
      </c>
    </row>
    <row r="1824" spans="1:6" x14ac:dyDescent="0.15">
      <c r="A1824" s="1" t="s">
        <v>1574</v>
      </c>
      <c r="B1824" s="1" t="s">
        <v>2642</v>
      </c>
      <c r="C1824" s="1" t="s">
        <v>2972</v>
      </c>
      <c r="D1824" s="1" t="s">
        <v>2978</v>
      </c>
      <c r="E1824" s="1" t="s">
        <v>2976</v>
      </c>
      <c r="F1824" s="1" t="s">
        <v>2977</v>
      </c>
    </row>
    <row r="1825" spans="1:6" x14ac:dyDescent="0.15">
      <c r="A1825" s="1" t="s">
        <v>1575</v>
      </c>
      <c r="B1825" s="1" t="s">
        <v>2643</v>
      </c>
      <c r="C1825" s="1" t="s">
        <v>2972</v>
      </c>
      <c r="D1825" s="1" t="s">
        <v>2978</v>
      </c>
      <c r="E1825" s="1" t="s">
        <v>2976</v>
      </c>
      <c r="F1825" s="1" t="s">
        <v>2977</v>
      </c>
    </row>
    <row r="1826" spans="1:6" x14ac:dyDescent="0.15">
      <c r="A1826" s="1" t="s">
        <v>5108</v>
      </c>
      <c r="B1826" s="1" t="s">
        <v>5109</v>
      </c>
      <c r="C1826" s="1" t="s">
        <v>2972</v>
      </c>
      <c r="D1826" s="1" t="s">
        <v>2978</v>
      </c>
      <c r="E1826" s="1" t="s">
        <v>2976</v>
      </c>
      <c r="F1826" s="1" t="s">
        <v>2977</v>
      </c>
    </row>
    <row r="1827" spans="1:6" x14ac:dyDescent="0.15">
      <c r="A1827" s="1" t="s">
        <v>5110</v>
      </c>
      <c r="B1827" s="1" t="s">
        <v>5111</v>
      </c>
      <c r="C1827" s="1" t="s">
        <v>2972</v>
      </c>
      <c r="D1827" s="1" t="s">
        <v>2978</v>
      </c>
      <c r="E1827" s="1" t="s">
        <v>2976</v>
      </c>
      <c r="F1827" s="1" t="s">
        <v>2977</v>
      </c>
    </row>
    <row r="1828" spans="1:6" x14ac:dyDescent="0.15">
      <c r="A1828" s="1" t="s">
        <v>5112</v>
      </c>
      <c r="B1828" s="1" t="s">
        <v>5113</v>
      </c>
      <c r="C1828" s="1" t="s">
        <v>2972</v>
      </c>
      <c r="D1828" s="1" t="s">
        <v>2978</v>
      </c>
      <c r="E1828" s="1" t="s">
        <v>2976</v>
      </c>
      <c r="F1828" s="1" t="s">
        <v>2977</v>
      </c>
    </row>
    <row r="1829" spans="1:6" x14ac:dyDescent="0.15">
      <c r="A1829" s="1" t="s">
        <v>1576</v>
      </c>
      <c r="B1829" s="1" t="s">
        <v>2644</v>
      </c>
      <c r="C1829" s="1" t="s">
        <v>2972</v>
      </c>
      <c r="D1829" s="1" t="s">
        <v>2978</v>
      </c>
      <c r="E1829" s="1" t="s">
        <v>2976</v>
      </c>
      <c r="F1829" s="1" t="s">
        <v>2977</v>
      </c>
    </row>
    <row r="1830" spans="1:6" x14ac:dyDescent="0.15">
      <c r="A1830" s="1" t="s">
        <v>3358</v>
      </c>
      <c r="B1830" s="1" t="s">
        <v>3359</v>
      </c>
      <c r="C1830" s="1" t="s">
        <v>2972</v>
      </c>
      <c r="D1830" s="1" t="s">
        <v>2978</v>
      </c>
      <c r="E1830" s="1" t="s">
        <v>2976</v>
      </c>
      <c r="F1830" s="1" t="s">
        <v>2977</v>
      </c>
    </row>
    <row r="1831" spans="1:6" x14ac:dyDescent="0.15">
      <c r="A1831" s="1" t="s">
        <v>5114</v>
      </c>
      <c r="B1831" s="1" t="s">
        <v>5115</v>
      </c>
      <c r="C1831" s="1" t="s">
        <v>2972</v>
      </c>
      <c r="D1831" s="1" t="s">
        <v>2978</v>
      </c>
      <c r="E1831" s="1" t="s">
        <v>2976</v>
      </c>
      <c r="F1831" s="1" t="s">
        <v>2977</v>
      </c>
    </row>
    <row r="1832" spans="1:6" x14ac:dyDescent="0.15">
      <c r="A1832" s="1" t="s">
        <v>5116</v>
      </c>
      <c r="B1832" s="1" t="s">
        <v>5117</v>
      </c>
      <c r="C1832" s="1" t="s">
        <v>2972</v>
      </c>
      <c r="D1832" s="1" t="s">
        <v>2978</v>
      </c>
      <c r="E1832" s="1" t="s">
        <v>2976</v>
      </c>
      <c r="F1832" s="1" t="s">
        <v>2977</v>
      </c>
    </row>
    <row r="1833" spans="1:6" x14ac:dyDescent="0.15">
      <c r="A1833" s="1" t="s">
        <v>1577</v>
      </c>
      <c r="B1833" s="1" t="s">
        <v>2645</v>
      </c>
      <c r="C1833" s="1" t="s">
        <v>2972</v>
      </c>
      <c r="D1833" s="1" t="s">
        <v>2978</v>
      </c>
      <c r="E1833" s="1" t="s">
        <v>2976</v>
      </c>
      <c r="F1833" s="1" t="s">
        <v>2977</v>
      </c>
    </row>
    <row r="1834" spans="1:6" x14ac:dyDescent="0.15">
      <c r="A1834" s="1" t="s">
        <v>5118</v>
      </c>
      <c r="B1834" s="1" t="s">
        <v>5119</v>
      </c>
      <c r="C1834" s="1" t="s">
        <v>2972</v>
      </c>
      <c r="D1834" s="1" t="s">
        <v>2978</v>
      </c>
      <c r="E1834" s="1" t="s">
        <v>2976</v>
      </c>
      <c r="F1834" s="1" t="s">
        <v>2977</v>
      </c>
    </row>
    <row r="1835" spans="1:6" x14ac:dyDescent="0.15">
      <c r="A1835" s="1" t="s">
        <v>5120</v>
      </c>
      <c r="B1835" s="1" t="s">
        <v>5121</v>
      </c>
      <c r="C1835" s="1" t="s">
        <v>2972</v>
      </c>
      <c r="D1835" s="1" t="s">
        <v>2978</v>
      </c>
      <c r="E1835" s="1" t="s">
        <v>2976</v>
      </c>
      <c r="F1835" s="1" t="s">
        <v>2977</v>
      </c>
    </row>
    <row r="1836" spans="1:6" x14ac:dyDescent="0.15">
      <c r="A1836" s="1" t="s">
        <v>5122</v>
      </c>
      <c r="B1836" s="1" t="s">
        <v>5123</v>
      </c>
      <c r="C1836" s="1" t="s">
        <v>2972</v>
      </c>
      <c r="D1836" s="1" t="s">
        <v>2978</v>
      </c>
      <c r="E1836" s="1" t="s">
        <v>2976</v>
      </c>
      <c r="F1836" s="1" t="s">
        <v>2977</v>
      </c>
    </row>
    <row r="1837" spans="1:6" x14ac:dyDescent="0.15">
      <c r="A1837" s="1" t="s">
        <v>5124</v>
      </c>
      <c r="B1837" s="1" t="s">
        <v>5125</v>
      </c>
      <c r="C1837" s="1" t="s">
        <v>2972</v>
      </c>
      <c r="D1837" s="1" t="s">
        <v>2978</v>
      </c>
      <c r="E1837" s="1" t="s">
        <v>2976</v>
      </c>
      <c r="F1837" s="1" t="s">
        <v>2977</v>
      </c>
    </row>
    <row r="1838" spans="1:6" x14ac:dyDescent="0.15">
      <c r="A1838" s="1" t="s">
        <v>3360</v>
      </c>
      <c r="B1838" s="1" t="s">
        <v>3361</v>
      </c>
      <c r="C1838" s="1" t="s">
        <v>2972</v>
      </c>
      <c r="D1838" s="1" t="s">
        <v>2978</v>
      </c>
      <c r="E1838" s="1" t="s">
        <v>2976</v>
      </c>
      <c r="F1838" s="1" t="s">
        <v>2977</v>
      </c>
    </row>
    <row r="1839" spans="1:6" x14ac:dyDescent="0.15">
      <c r="A1839" s="1" t="s">
        <v>1578</v>
      </c>
      <c r="B1839" s="1" t="s">
        <v>2646</v>
      </c>
      <c r="C1839" s="1" t="s">
        <v>2972</v>
      </c>
      <c r="D1839" s="1" t="s">
        <v>2978</v>
      </c>
      <c r="E1839" s="1" t="s">
        <v>2976</v>
      </c>
      <c r="F1839" s="1" t="s">
        <v>2977</v>
      </c>
    </row>
    <row r="1840" spans="1:6" x14ac:dyDescent="0.15">
      <c r="A1840" s="1" t="s">
        <v>5126</v>
      </c>
      <c r="B1840" s="1" t="s">
        <v>5127</v>
      </c>
      <c r="C1840" s="1" t="s">
        <v>2972</v>
      </c>
      <c r="D1840" s="1" t="s">
        <v>2978</v>
      </c>
      <c r="E1840" s="1" t="s">
        <v>2976</v>
      </c>
      <c r="F1840" s="1" t="s">
        <v>2977</v>
      </c>
    </row>
    <row r="1841" spans="1:6" x14ac:dyDescent="0.15">
      <c r="A1841" s="1" t="s">
        <v>5128</v>
      </c>
      <c r="B1841" s="1" t="s">
        <v>753</v>
      </c>
      <c r="C1841" s="1" t="s">
        <v>2972</v>
      </c>
      <c r="D1841" s="1" t="s">
        <v>2978</v>
      </c>
      <c r="E1841" s="1" t="s">
        <v>2976</v>
      </c>
      <c r="F1841" s="1" t="s">
        <v>2977</v>
      </c>
    </row>
    <row r="1842" spans="1:6" x14ac:dyDescent="0.15">
      <c r="A1842" s="1" t="s">
        <v>5129</v>
      </c>
      <c r="B1842" s="1" t="s">
        <v>754</v>
      </c>
      <c r="C1842" s="1" t="s">
        <v>2972</v>
      </c>
      <c r="D1842" s="1" t="s">
        <v>2978</v>
      </c>
      <c r="E1842" s="1" t="s">
        <v>2976</v>
      </c>
      <c r="F1842" s="1" t="s">
        <v>2977</v>
      </c>
    </row>
    <row r="1843" spans="1:6" x14ac:dyDescent="0.15">
      <c r="A1843" s="1" t="s">
        <v>5130</v>
      </c>
      <c r="B1843" s="1" t="s">
        <v>641</v>
      </c>
      <c r="C1843" s="1" t="s">
        <v>2972</v>
      </c>
      <c r="D1843" s="1" t="s">
        <v>2978</v>
      </c>
      <c r="E1843" s="1" t="s">
        <v>2976</v>
      </c>
      <c r="F1843" s="1" t="s">
        <v>2977</v>
      </c>
    </row>
    <row r="1844" spans="1:6" x14ac:dyDescent="0.15">
      <c r="A1844" s="1" t="s">
        <v>7696</v>
      </c>
      <c r="B1844" s="1" t="s">
        <v>7697</v>
      </c>
      <c r="C1844" s="1" t="s">
        <v>2972</v>
      </c>
      <c r="D1844" s="1" t="s">
        <v>2978</v>
      </c>
      <c r="E1844" s="1" t="s">
        <v>2976</v>
      </c>
      <c r="F1844" s="1" t="s">
        <v>2977</v>
      </c>
    </row>
    <row r="1845" spans="1:6" x14ac:dyDescent="0.15">
      <c r="A1845" s="1" t="s">
        <v>3364</v>
      </c>
      <c r="B1845" s="1" t="s">
        <v>3365</v>
      </c>
      <c r="C1845" s="1" t="s">
        <v>2972</v>
      </c>
      <c r="D1845" s="1" t="s">
        <v>2978</v>
      </c>
      <c r="E1845" s="1" t="s">
        <v>2976</v>
      </c>
      <c r="F1845" s="1" t="s">
        <v>2977</v>
      </c>
    </row>
    <row r="1846" spans="1:6" x14ac:dyDescent="0.15">
      <c r="A1846" s="1" t="s">
        <v>5131</v>
      </c>
      <c r="B1846" s="1" t="s">
        <v>5132</v>
      </c>
      <c r="C1846" s="1" t="s">
        <v>2972</v>
      </c>
      <c r="D1846" s="1" t="s">
        <v>2978</v>
      </c>
      <c r="E1846" s="1" t="s">
        <v>2976</v>
      </c>
      <c r="F1846" s="1" t="s">
        <v>2977</v>
      </c>
    </row>
    <row r="1847" spans="1:6" x14ac:dyDescent="0.15">
      <c r="A1847" s="1" t="s">
        <v>3366</v>
      </c>
      <c r="B1847" s="1" t="s">
        <v>3367</v>
      </c>
      <c r="C1847" s="1" t="s">
        <v>2972</v>
      </c>
      <c r="D1847" s="1" t="s">
        <v>2978</v>
      </c>
      <c r="E1847" s="1" t="s">
        <v>2976</v>
      </c>
      <c r="F1847" s="1" t="s">
        <v>2977</v>
      </c>
    </row>
    <row r="1848" spans="1:6" x14ac:dyDescent="0.15">
      <c r="A1848" s="1" t="s">
        <v>7698</v>
      </c>
      <c r="B1848" s="1" t="s">
        <v>7699</v>
      </c>
      <c r="C1848" s="1" t="s">
        <v>2972</v>
      </c>
      <c r="D1848" s="1" t="s">
        <v>2978</v>
      </c>
      <c r="E1848" s="1" t="s">
        <v>2976</v>
      </c>
      <c r="F1848" s="1" t="s">
        <v>2977</v>
      </c>
    </row>
    <row r="1849" spans="1:6" x14ac:dyDescent="0.15">
      <c r="A1849" s="1" t="s">
        <v>7700</v>
      </c>
      <c r="B1849" s="1" t="s">
        <v>7701</v>
      </c>
      <c r="C1849" s="1" t="s">
        <v>2972</v>
      </c>
      <c r="D1849" s="1" t="s">
        <v>2978</v>
      </c>
      <c r="E1849" s="1" t="s">
        <v>2976</v>
      </c>
      <c r="F1849" s="1" t="s">
        <v>2977</v>
      </c>
    </row>
    <row r="1850" spans="1:6" x14ac:dyDescent="0.15">
      <c r="A1850" s="1" t="s">
        <v>7702</v>
      </c>
      <c r="B1850" s="1" t="s">
        <v>7703</v>
      </c>
      <c r="C1850" s="1" t="s">
        <v>2972</v>
      </c>
      <c r="D1850" s="1" t="s">
        <v>2978</v>
      </c>
      <c r="E1850" s="1" t="s">
        <v>2976</v>
      </c>
      <c r="F1850" s="1" t="s">
        <v>2977</v>
      </c>
    </row>
    <row r="1851" spans="1:6" x14ac:dyDescent="0.15">
      <c r="A1851" s="1" t="s">
        <v>7704</v>
      </c>
      <c r="B1851" s="1" t="s">
        <v>7705</v>
      </c>
      <c r="C1851" s="1" t="s">
        <v>2972</v>
      </c>
      <c r="D1851" s="1" t="s">
        <v>2978</v>
      </c>
      <c r="E1851" s="1" t="s">
        <v>2976</v>
      </c>
      <c r="F1851" s="1" t="s">
        <v>2977</v>
      </c>
    </row>
    <row r="1852" spans="1:6" x14ac:dyDescent="0.15">
      <c r="A1852" s="1" t="s">
        <v>7706</v>
      </c>
      <c r="B1852" s="1" t="s">
        <v>7707</v>
      </c>
      <c r="C1852" s="1" t="s">
        <v>2972</v>
      </c>
      <c r="D1852" s="1" t="s">
        <v>2978</v>
      </c>
      <c r="E1852" s="1" t="s">
        <v>2976</v>
      </c>
      <c r="F1852" s="1" t="s">
        <v>2977</v>
      </c>
    </row>
    <row r="1853" spans="1:6" x14ac:dyDescent="0.15">
      <c r="A1853" s="1" t="s">
        <v>5133</v>
      </c>
      <c r="B1853" s="1" t="s">
        <v>5134</v>
      </c>
      <c r="C1853" s="1" t="s">
        <v>2972</v>
      </c>
      <c r="D1853" s="1" t="s">
        <v>2978</v>
      </c>
      <c r="E1853" s="1" t="s">
        <v>2976</v>
      </c>
      <c r="F1853" s="1" t="s">
        <v>2977</v>
      </c>
    </row>
    <row r="1854" spans="1:6" x14ac:dyDescent="0.15">
      <c r="A1854" s="1" t="s">
        <v>5135</v>
      </c>
      <c r="B1854" s="1" t="s">
        <v>5136</v>
      </c>
      <c r="C1854" s="1" t="s">
        <v>2972</v>
      </c>
      <c r="D1854" s="1" t="s">
        <v>2978</v>
      </c>
      <c r="E1854" s="1" t="s">
        <v>2976</v>
      </c>
      <c r="F1854" s="1" t="s">
        <v>2977</v>
      </c>
    </row>
    <row r="1855" spans="1:6" x14ac:dyDescent="0.15">
      <c r="A1855" s="1" t="s">
        <v>7708</v>
      </c>
      <c r="B1855" s="1" t="s">
        <v>7709</v>
      </c>
      <c r="C1855" s="1" t="s">
        <v>2972</v>
      </c>
      <c r="D1855" s="1" t="s">
        <v>2978</v>
      </c>
      <c r="E1855" s="1" t="s">
        <v>2976</v>
      </c>
      <c r="F1855" s="1" t="s">
        <v>2977</v>
      </c>
    </row>
    <row r="1856" spans="1:6" x14ac:dyDescent="0.15">
      <c r="A1856" s="1" t="s">
        <v>5137</v>
      </c>
      <c r="B1856" s="1" t="s">
        <v>5138</v>
      </c>
      <c r="C1856" s="1" t="s">
        <v>2972</v>
      </c>
      <c r="D1856" s="1" t="s">
        <v>2978</v>
      </c>
      <c r="E1856" s="1" t="s">
        <v>2976</v>
      </c>
      <c r="F1856" s="1" t="s">
        <v>2977</v>
      </c>
    </row>
    <row r="1857" spans="1:6" x14ac:dyDescent="0.15">
      <c r="A1857" s="1" t="s">
        <v>5139</v>
      </c>
      <c r="B1857" s="1" t="s">
        <v>5140</v>
      </c>
      <c r="C1857" s="1" t="s">
        <v>2972</v>
      </c>
      <c r="D1857" s="1" t="s">
        <v>2979</v>
      </c>
      <c r="E1857" s="1" t="s">
        <v>2976</v>
      </c>
      <c r="F1857" s="1" t="s">
        <v>2977</v>
      </c>
    </row>
    <row r="1858" spans="1:6" x14ac:dyDescent="0.15">
      <c r="A1858" s="1" t="s">
        <v>7710</v>
      </c>
      <c r="B1858" s="1" t="s">
        <v>7711</v>
      </c>
      <c r="C1858" s="1" t="s">
        <v>2972</v>
      </c>
      <c r="D1858" s="1" t="s">
        <v>2978</v>
      </c>
      <c r="E1858" s="1" t="s">
        <v>2976</v>
      </c>
      <c r="F1858" s="1" t="s">
        <v>2977</v>
      </c>
    </row>
    <row r="1859" spans="1:6" x14ac:dyDescent="0.15">
      <c r="A1859" s="1" t="s">
        <v>3368</v>
      </c>
      <c r="B1859" s="1" t="s">
        <v>3369</v>
      </c>
      <c r="C1859" s="1" t="s">
        <v>2972</v>
      </c>
      <c r="D1859" s="1" t="s">
        <v>2978</v>
      </c>
      <c r="E1859" s="1" t="s">
        <v>2976</v>
      </c>
      <c r="F1859" s="1" t="s">
        <v>2977</v>
      </c>
    </row>
    <row r="1860" spans="1:6" x14ac:dyDescent="0.15">
      <c r="A1860" s="1" t="s">
        <v>5141</v>
      </c>
      <c r="B1860" s="1" t="s">
        <v>2998</v>
      </c>
      <c r="C1860" s="1" t="s">
        <v>2972</v>
      </c>
      <c r="D1860" s="1" t="s">
        <v>2978</v>
      </c>
      <c r="E1860" s="1" t="s">
        <v>2976</v>
      </c>
      <c r="F1860" s="1" t="s">
        <v>2977</v>
      </c>
    </row>
    <row r="1861" spans="1:6" x14ac:dyDescent="0.15">
      <c r="A1861" s="1" t="s">
        <v>7712</v>
      </c>
      <c r="B1861" s="1" t="s">
        <v>7713</v>
      </c>
      <c r="C1861" s="1" t="s">
        <v>2972</v>
      </c>
      <c r="D1861" s="1" t="s">
        <v>2978</v>
      </c>
      <c r="E1861" s="1" t="s">
        <v>2976</v>
      </c>
      <c r="F1861" s="1" t="s">
        <v>2977</v>
      </c>
    </row>
    <row r="1862" spans="1:6" x14ac:dyDescent="0.15">
      <c r="A1862" s="1" t="s">
        <v>7714</v>
      </c>
      <c r="B1862" s="1" t="s">
        <v>7715</v>
      </c>
      <c r="C1862" s="1" t="s">
        <v>2972</v>
      </c>
      <c r="D1862" s="1" t="s">
        <v>2978</v>
      </c>
      <c r="E1862" s="1" t="s">
        <v>2976</v>
      </c>
      <c r="F1862" s="1" t="s">
        <v>2977</v>
      </c>
    </row>
    <row r="1863" spans="1:6" x14ac:dyDescent="0.15">
      <c r="A1863" s="1" t="s">
        <v>7716</v>
      </c>
      <c r="B1863" s="1" t="s">
        <v>7717</v>
      </c>
      <c r="C1863" s="1" t="s">
        <v>2972</v>
      </c>
      <c r="D1863" s="1" t="s">
        <v>2978</v>
      </c>
      <c r="E1863" s="1" t="s">
        <v>2976</v>
      </c>
      <c r="F1863" s="1" t="s">
        <v>2977</v>
      </c>
    </row>
    <row r="1864" spans="1:6" x14ac:dyDescent="0.15">
      <c r="A1864" s="1" t="s">
        <v>7718</v>
      </c>
      <c r="B1864" s="1" t="s">
        <v>7719</v>
      </c>
      <c r="C1864" s="1" t="s">
        <v>2972</v>
      </c>
      <c r="D1864" s="1" t="s">
        <v>2978</v>
      </c>
      <c r="E1864" s="1" t="s">
        <v>2976</v>
      </c>
      <c r="F1864" s="1" t="s">
        <v>2977</v>
      </c>
    </row>
    <row r="1865" spans="1:6" x14ac:dyDescent="0.15">
      <c r="A1865" s="1" t="s">
        <v>5142</v>
      </c>
      <c r="B1865" s="1" t="s">
        <v>5143</v>
      </c>
      <c r="C1865" s="1" t="s">
        <v>2972</v>
      </c>
      <c r="D1865" s="1" t="s">
        <v>2978</v>
      </c>
      <c r="E1865" s="1" t="s">
        <v>2976</v>
      </c>
      <c r="F1865" s="1" t="s">
        <v>2977</v>
      </c>
    </row>
    <row r="1866" spans="1:6" x14ac:dyDescent="0.15">
      <c r="A1866" s="1" t="s">
        <v>5144</v>
      </c>
      <c r="B1866" s="1" t="s">
        <v>784</v>
      </c>
      <c r="C1866" s="1" t="s">
        <v>2972</v>
      </c>
      <c r="D1866" s="1" t="s">
        <v>2978</v>
      </c>
      <c r="E1866" s="1" t="s">
        <v>2976</v>
      </c>
      <c r="F1866" s="1" t="s">
        <v>2977</v>
      </c>
    </row>
    <row r="1867" spans="1:6" x14ac:dyDescent="0.15">
      <c r="A1867" s="1" t="s">
        <v>3370</v>
      </c>
      <c r="B1867" s="1" t="s">
        <v>3371</v>
      </c>
      <c r="C1867" s="1" t="s">
        <v>2972</v>
      </c>
      <c r="D1867" s="1" t="s">
        <v>2978</v>
      </c>
      <c r="E1867" s="1" t="s">
        <v>2976</v>
      </c>
      <c r="F1867" s="1" t="s">
        <v>2977</v>
      </c>
    </row>
    <row r="1868" spans="1:6" x14ac:dyDescent="0.15">
      <c r="A1868" s="1" t="s">
        <v>7720</v>
      </c>
      <c r="B1868" s="1" t="s">
        <v>7721</v>
      </c>
      <c r="C1868" s="1" t="s">
        <v>2972</v>
      </c>
      <c r="D1868" s="1" t="s">
        <v>2978</v>
      </c>
      <c r="E1868" s="1" t="s">
        <v>2976</v>
      </c>
      <c r="F1868" s="1" t="s">
        <v>2977</v>
      </c>
    </row>
    <row r="1869" spans="1:6" x14ac:dyDescent="0.15">
      <c r="A1869" s="1" t="s">
        <v>1580</v>
      </c>
      <c r="B1869" s="1" t="s">
        <v>2648</v>
      </c>
      <c r="C1869" s="1" t="s">
        <v>2972</v>
      </c>
      <c r="D1869" s="1" t="s">
        <v>2978</v>
      </c>
      <c r="E1869" s="1" t="s">
        <v>2976</v>
      </c>
      <c r="F1869" s="1" t="s">
        <v>2977</v>
      </c>
    </row>
    <row r="1870" spans="1:6" x14ac:dyDescent="0.15">
      <c r="A1870" s="1" t="s">
        <v>5145</v>
      </c>
      <c r="B1870" s="1" t="s">
        <v>3071</v>
      </c>
      <c r="C1870" s="1" t="s">
        <v>2972</v>
      </c>
      <c r="D1870" s="1" t="s">
        <v>2978</v>
      </c>
      <c r="E1870" s="1" t="s">
        <v>2976</v>
      </c>
      <c r="F1870" s="1" t="s">
        <v>2977</v>
      </c>
    </row>
    <row r="1871" spans="1:6" x14ac:dyDescent="0.15">
      <c r="A1871" s="1" t="s">
        <v>5146</v>
      </c>
      <c r="B1871" s="1" t="s">
        <v>5147</v>
      </c>
      <c r="C1871" s="1" t="s">
        <v>2972</v>
      </c>
      <c r="D1871" s="1" t="s">
        <v>2978</v>
      </c>
      <c r="E1871" s="1" t="s">
        <v>2976</v>
      </c>
      <c r="F1871" s="1" t="s">
        <v>2977</v>
      </c>
    </row>
    <row r="1872" spans="1:6" x14ac:dyDescent="0.15">
      <c r="A1872" s="1" t="s">
        <v>1581</v>
      </c>
      <c r="B1872" s="1" t="s">
        <v>2649</v>
      </c>
      <c r="C1872" s="1" t="s">
        <v>2972</v>
      </c>
      <c r="D1872" s="1" t="s">
        <v>2978</v>
      </c>
      <c r="E1872" s="1" t="s">
        <v>2976</v>
      </c>
      <c r="F1872" s="1" t="s">
        <v>2977</v>
      </c>
    </row>
    <row r="1873" spans="1:6" x14ac:dyDescent="0.15">
      <c r="A1873" s="1" t="s">
        <v>3372</v>
      </c>
      <c r="B1873" s="1" t="s">
        <v>3373</v>
      </c>
      <c r="C1873" s="1" t="s">
        <v>2972</v>
      </c>
      <c r="D1873" s="1" t="s">
        <v>2978</v>
      </c>
      <c r="E1873" s="1" t="s">
        <v>2976</v>
      </c>
      <c r="F1873" s="1" t="s">
        <v>2977</v>
      </c>
    </row>
    <row r="1874" spans="1:6" x14ac:dyDescent="0.15">
      <c r="A1874" s="1" t="s">
        <v>1582</v>
      </c>
      <c r="B1874" s="1" t="s">
        <v>2650</v>
      </c>
      <c r="C1874" s="1" t="s">
        <v>2972</v>
      </c>
      <c r="D1874" s="1" t="s">
        <v>2978</v>
      </c>
      <c r="E1874" s="1" t="s">
        <v>2976</v>
      </c>
      <c r="F1874" s="1" t="s">
        <v>2977</v>
      </c>
    </row>
    <row r="1875" spans="1:6" x14ac:dyDescent="0.15">
      <c r="A1875" s="1" t="s">
        <v>3374</v>
      </c>
      <c r="B1875" s="1" t="s">
        <v>3375</v>
      </c>
      <c r="C1875" s="1" t="s">
        <v>2972</v>
      </c>
      <c r="D1875" s="1" t="s">
        <v>2978</v>
      </c>
      <c r="E1875" s="1" t="s">
        <v>2976</v>
      </c>
      <c r="F1875" s="1" t="s">
        <v>2977</v>
      </c>
    </row>
    <row r="1876" spans="1:6" x14ac:dyDescent="0.15">
      <c r="A1876" s="1" t="s">
        <v>3376</v>
      </c>
      <c r="B1876" s="1" t="s">
        <v>3377</v>
      </c>
      <c r="C1876" s="1" t="s">
        <v>2972</v>
      </c>
      <c r="D1876" s="1" t="s">
        <v>2978</v>
      </c>
      <c r="E1876" s="1" t="s">
        <v>2976</v>
      </c>
      <c r="F1876" s="1" t="s">
        <v>2977</v>
      </c>
    </row>
    <row r="1877" spans="1:6" x14ac:dyDescent="0.15">
      <c r="A1877" s="1" t="s">
        <v>5148</v>
      </c>
      <c r="B1877" s="1" t="s">
        <v>5149</v>
      </c>
      <c r="C1877" s="1" t="s">
        <v>2972</v>
      </c>
      <c r="D1877" s="1" t="s">
        <v>2978</v>
      </c>
      <c r="E1877" s="1" t="s">
        <v>2976</v>
      </c>
      <c r="F1877" s="1" t="s">
        <v>2977</v>
      </c>
    </row>
    <row r="1878" spans="1:6" x14ac:dyDescent="0.15">
      <c r="A1878" s="1" t="s">
        <v>5150</v>
      </c>
      <c r="B1878" s="1" t="s">
        <v>768</v>
      </c>
      <c r="C1878" s="1" t="s">
        <v>2972</v>
      </c>
      <c r="D1878" s="1" t="s">
        <v>2978</v>
      </c>
      <c r="E1878" s="1" t="s">
        <v>2976</v>
      </c>
      <c r="F1878" s="1" t="s">
        <v>2977</v>
      </c>
    </row>
    <row r="1879" spans="1:6" x14ac:dyDescent="0.15">
      <c r="A1879" s="1" t="s">
        <v>7722</v>
      </c>
      <c r="B1879" s="1" t="s">
        <v>7723</v>
      </c>
      <c r="C1879" s="1" t="s">
        <v>2972</v>
      </c>
      <c r="D1879" s="1" t="s">
        <v>2978</v>
      </c>
      <c r="E1879" s="1" t="s">
        <v>2976</v>
      </c>
      <c r="F1879" s="1" t="s">
        <v>2977</v>
      </c>
    </row>
    <row r="1880" spans="1:6" x14ac:dyDescent="0.15">
      <c r="A1880" s="1" t="s">
        <v>7724</v>
      </c>
      <c r="B1880" s="1" t="s">
        <v>7725</v>
      </c>
      <c r="C1880" s="1" t="s">
        <v>2972</v>
      </c>
      <c r="D1880" s="1" t="s">
        <v>2978</v>
      </c>
      <c r="E1880" s="1" t="s">
        <v>2976</v>
      </c>
      <c r="F1880" s="1" t="s">
        <v>2977</v>
      </c>
    </row>
    <row r="1881" spans="1:6" x14ac:dyDescent="0.15">
      <c r="A1881" s="1" t="s">
        <v>5151</v>
      </c>
      <c r="B1881" s="1" t="s">
        <v>5152</v>
      </c>
      <c r="C1881" s="1" t="s">
        <v>2972</v>
      </c>
      <c r="D1881" s="1" t="s">
        <v>2978</v>
      </c>
      <c r="E1881" s="1" t="s">
        <v>2976</v>
      </c>
      <c r="F1881" s="1" t="s">
        <v>2977</v>
      </c>
    </row>
    <row r="1882" spans="1:6" x14ac:dyDescent="0.15">
      <c r="A1882" s="1" t="s">
        <v>7726</v>
      </c>
      <c r="B1882" s="1" t="s">
        <v>7727</v>
      </c>
      <c r="C1882" s="1" t="s">
        <v>2972</v>
      </c>
      <c r="D1882" s="1" t="s">
        <v>2979</v>
      </c>
      <c r="E1882" s="1" t="s">
        <v>2976</v>
      </c>
      <c r="F1882" s="1" t="s">
        <v>2977</v>
      </c>
    </row>
    <row r="1883" spans="1:6" x14ac:dyDescent="0.15">
      <c r="A1883" s="1" t="s">
        <v>3378</v>
      </c>
      <c r="B1883" s="1" t="s">
        <v>3379</v>
      </c>
      <c r="C1883" s="1" t="s">
        <v>2972</v>
      </c>
      <c r="D1883" s="1" t="s">
        <v>2978</v>
      </c>
      <c r="E1883" s="1" t="s">
        <v>2976</v>
      </c>
      <c r="F1883" s="1" t="s">
        <v>2977</v>
      </c>
    </row>
    <row r="1884" spans="1:6" x14ac:dyDescent="0.15">
      <c r="A1884" s="1" t="s">
        <v>1583</v>
      </c>
      <c r="B1884" s="1" t="s">
        <v>2651</v>
      </c>
      <c r="C1884" s="1" t="s">
        <v>2972</v>
      </c>
      <c r="D1884" s="1" t="s">
        <v>2978</v>
      </c>
      <c r="E1884" s="1" t="s">
        <v>2976</v>
      </c>
      <c r="F1884" s="1" t="s">
        <v>2977</v>
      </c>
    </row>
    <row r="1885" spans="1:6" x14ac:dyDescent="0.15">
      <c r="A1885" s="1" t="s">
        <v>3380</v>
      </c>
      <c r="B1885" s="1" t="s">
        <v>3381</v>
      </c>
      <c r="C1885" s="1" t="s">
        <v>2972</v>
      </c>
      <c r="D1885" s="1" t="s">
        <v>2978</v>
      </c>
      <c r="E1885" s="1" t="s">
        <v>2976</v>
      </c>
      <c r="F1885" s="1" t="s">
        <v>2977</v>
      </c>
    </row>
    <row r="1886" spans="1:6" x14ac:dyDescent="0.15">
      <c r="A1886" s="1" t="s">
        <v>7728</v>
      </c>
      <c r="B1886" s="1" t="s">
        <v>7729</v>
      </c>
      <c r="C1886" s="1" t="s">
        <v>2972</v>
      </c>
      <c r="D1886" s="1" t="s">
        <v>2979</v>
      </c>
      <c r="E1886" s="1" t="s">
        <v>2976</v>
      </c>
      <c r="F1886" s="1" t="s">
        <v>2977</v>
      </c>
    </row>
    <row r="1887" spans="1:6" x14ac:dyDescent="0.15">
      <c r="A1887" s="1" t="s">
        <v>5155</v>
      </c>
      <c r="B1887" s="1" t="s">
        <v>5156</v>
      </c>
      <c r="C1887" s="1" t="s">
        <v>2972</v>
      </c>
      <c r="D1887" s="1" t="s">
        <v>2978</v>
      </c>
      <c r="E1887" s="1" t="s">
        <v>2976</v>
      </c>
      <c r="F1887" s="1" t="s">
        <v>2977</v>
      </c>
    </row>
    <row r="1888" spans="1:6" x14ac:dyDescent="0.15">
      <c r="A1888" s="1" t="s">
        <v>5157</v>
      </c>
      <c r="B1888" s="1" t="s">
        <v>5158</v>
      </c>
      <c r="C1888" s="1" t="s">
        <v>2972</v>
      </c>
      <c r="D1888" s="1" t="s">
        <v>2978</v>
      </c>
      <c r="E1888" s="1" t="s">
        <v>2976</v>
      </c>
      <c r="F1888" s="1" t="s">
        <v>2977</v>
      </c>
    </row>
    <row r="1889" spans="1:6" x14ac:dyDescent="0.15">
      <c r="A1889" s="1" t="s">
        <v>5159</v>
      </c>
      <c r="B1889" s="1" t="s">
        <v>5160</v>
      </c>
      <c r="C1889" s="1" t="s">
        <v>2972</v>
      </c>
      <c r="D1889" s="1" t="s">
        <v>2979</v>
      </c>
      <c r="E1889" s="1" t="s">
        <v>2976</v>
      </c>
      <c r="F1889" s="1" t="s">
        <v>2977</v>
      </c>
    </row>
    <row r="1890" spans="1:6" x14ac:dyDescent="0.15">
      <c r="A1890" s="1" t="s">
        <v>5161</v>
      </c>
      <c r="B1890" s="1" t="s">
        <v>733</v>
      </c>
      <c r="C1890" s="1" t="s">
        <v>2972</v>
      </c>
      <c r="D1890" s="1" t="s">
        <v>2978</v>
      </c>
      <c r="E1890" s="1" t="s">
        <v>2976</v>
      </c>
      <c r="F1890" s="1" t="s">
        <v>2977</v>
      </c>
    </row>
    <row r="1891" spans="1:6" x14ac:dyDescent="0.15">
      <c r="A1891" s="1" t="s">
        <v>7730</v>
      </c>
      <c r="B1891" s="1" t="s">
        <v>7731</v>
      </c>
      <c r="C1891" s="1" t="s">
        <v>2972</v>
      </c>
      <c r="D1891" s="1" t="s">
        <v>2978</v>
      </c>
      <c r="E1891" s="1" t="s">
        <v>2976</v>
      </c>
      <c r="F1891" s="1" t="s">
        <v>2977</v>
      </c>
    </row>
    <row r="1892" spans="1:6" x14ac:dyDescent="0.15">
      <c r="A1892" s="1" t="s">
        <v>1584</v>
      </c>
      <c r="B1892" s="1" t="s">
        <v>2652</v>
      </c>
      <c r="C1892" s="1" t="s">
        <v>2972</v>
      </c>
      <c r="D1892" s="1" t="s">
        <v>2978</v>
      </c>
      <c r="E1892" s="1" t="s">
        <v>2976</v>
      </c>
      <c r="F1892" s="1" t="s">
        <v>2977</v>
      </c>
    </row>
    <row r="1893" spans="1:6" x14ac:dyDescent="0.15">
      <c r="A1893" s="1" t="s">
        <v>5162</v>
      </c>
      <c r="B1893" s="1" t="s">
        <v>5163</v>
      </c>
      <c r="C1893" s="1" t="s">
        <v>2972</v>
      </c>
      <c r="D1893" s="1" t="s">
        <v>2978</v>
      </c>
      <c r="E1893" s="1" t="s">
        <v>2976</v>
      </c>
      <c r="F1893" s="1" t="s">
        <v>2977</v>
      </c>
    </row>
    <row r="1894" spans="1:6" x14ac:dyDescent="0.15">
      <c r="A1894" s="1" t="s">
        <v>5164</v>
      </c>
      <c r="B1894" s="1" t="s">
        <v>2653</v>
      </c>
      <c r="C1894" s="1" t="s">
        <v>2972</v>
      </c>
      <c r="D1894" s="1" t="s">
        <v>2978</v>
      </c>
      <c r="E1894" s="1" t="s">
        <v>2976</v>
      </c>
      <c r="F1894" s="1" t="s">
        <v>2977</v>
      </c>
    </row>
    <row r="1895" spans="1:6" x14ac:dyDescent="0.15">
      <c r="A1895" s="1" t="s">
        <v>1585</v>
      </c>
      <c r="B1895" s="1" t="s">
        <v>2654</v>
      </c>
      <c r="C1895" s="1" t="s">
        <v>2972</v>
      </c>
      <c r="D1895" s="1" t="s">
        <v>2978</v>
      </c>
      <c r="E1895" s="1" t="s">
        <v>2976</v>
      </c>
      <c r="F1895" s="1" t="s">
        <v>2977</v>
      </c>
    </row>
    <row r="1896" spans="1:6" x14ac:dyDescent="0.15">
      <c r="A1896" s="1" t="s">
        <v>5165</v>
      </c>
      <c r="B1896" s="1" t="s">
        <v>5166</v>
      </c>
      <c r="C1896" s="1" t="s">
        <v>2972</v>
      </c>
      <c r="D1896" s="1" t="s">
        <v>2978</v>
      </c>
      <c r="E1896" s="1" t="s">
        <v>2976</v>
      </c>
      <c r="F1896" s="1" t="s">
        <v>2977</v>
      </c>
    </row>
    <row r="1897" spans="1:6" x14ac:dyDescent="0.15">
      <c r="A1897" s="1" t="s">
        <v>7732</v>
      </c>
      <c r="B1897" s="1" t="s">
        <v>7733</v>
      </c>
      <c r="C1897" s="1" t="s">
        <v>2972</v>
      </c>
      <c r="D1897" s="1" t="s">
        <v>2978</v>
      </c>
      <c r="E1897" s="1" t="s">
        <v>2976</v>
      </c>
      <c r="F1897" s="1" t="s">
        <v>2977</v>
      </c>
    </row>
    <row r="1898" spans="1:6" x14ac:dyDescent="0.15">
      <c r="A1898" s="1" t="s">
        <v>1586</v>
      </c>
      <c r="B1898" s="1" t="s">
        <v>2655</v>
      </c>
      <c r="C1898" s="1" t="s">
        <v>2972</v>
      </c>
      <c r="D1898" s="1" t="s">
        <v>2978</v>
      </c>
      <c r="E1898" s="1" t="s">
        <v>2976</v>
      </c>
      <c r="F1898" s="1" t="s">
        <v>2977</v>
      </c>
    </row>
    <row r="1899" spans="1:6" x14ac:dyDescent="0.15">
      <c r="A1899" s="1" t="s">
        <v>5167</v>
      </c>
      <c r="B1899" s="1" t="s">
        <v>3014</v>
      </c>
      <c r="C1899" s="1" t="s">
        <v>2972</v>
      </c>
      <c r="D1899" s="1" t="s">
        <v>2978</v>
      </c>
      <c r="E1899" s="1" t="s">
        <v>2976</v>
      </c>
      <c r="F1899" s="1" t="s">
        <v>2977</v>
      </c>
    </row>
    <row r="1900" spans="1:6" x14ac:dyDescent="0.15">
      <c r="A1900" s="1" t="s">
        <v>7734</v>
      </c>
      <c r="B1900" s="1" t="s">
        <v>7735</v>
      </c>
      <c r="C1900" s="1" t="s">
        <v>2972</v>
      </c>
      <c r="D1900" s="1" t="s">
        <v>2978</v>
      </c>
      <c r="E1900" s="1" t="s">
        <v>2976</v>
      </c>
      <c r="F1900" s="1" t="s">
        <v>2977</v>
      </c>
    </row>
    <row r="1901" spans="1:6" x14ac:dyDescent="0.15">
      <c r="A1901" s="1" t="s">
        <v>1588</v>
      </c>
      <c r="B1901" s="1" t="s">
        <v>2657</v>
      </c>
      <c r="C1901" s="1" t="s">
        <v>2972</v>
      </c>
      <c r="D1901" s="1" t="s">
        <v>2978</v>
      </c>
      <c r="E1901" s="1" t="s">
        <v>2976</v>
      </c>
      <c r="F1901" s="1" t="s">
        <v>2977</v>
      </c>
    </row>
    <row r="1902" spans="1:6" x14ac:dyDescent="0.15">
      <c r="A1902" s="1" t="s">
        <v>5168</v>
      </c>
      <c r="B1902" s="1" t="s">
        <v>5169</v>
      </c>
      <c r="C1902" s="1" t="s">
        <v>2972</v>
      </c>
      <c r="D1902" s="1" t="s">
        <v>2978</v>
      </c>
      <c r="E1902" s="1" t="s">
        <v>2976</v>
      </c>
      <c r="F1902" s="1" t="s">
        <v>2977</v>
      </c>
    </row>
    <row r="1903" spans="1:6" x14ac:dyDescent="0.15">
      <c r="A1903" s="1" t="s">
        <v>5170</v>
      </c>
      <c r="B1903" s="1" t="s">
        <v>699</v>
      </c>
      <c r="C1903" s="1" t="s">
        <v>2972</v>
      </c>
      <c r="D1903" s="1" t="s">
        <v>2978</v>
      </c>
      <c r="E1903" s="1" t="s">
        <v>2976</v>
      </c>
      <c r="F1903" s="1" t="s">
        <v>2977</v>
      </c>
    </row>
    <row r="1904" spans="1:6" x14ac:dyDescent="0.15">
      <c r="A1904" s="1" t="s">
        <v>7736</v>
      </c>
      <c r="B1904" s="1" t="s">
        <v>7737</v>
      </c>
      <c r="C1904" s="1" t="s">
        <v>2972</v>
      </c>
      <c r="D1904" s="1" t="s">
        <v>2978</v>
      </c>
      <c r="E1904" s="1" t="s">
        <v>2976</v>
      </c>
      <c r="F1904" s="1" t="s">
        <v>2977</v>
      </c>
    </row>
    <row r="1905" spans="1:6" x14ac:dyDescent="0.15">
      <c r="A1905" s="1" t="s">
        <v>5171</v>
      </c>
      <c r="B1905" s="1" t="s">
        <v>5172</v>
      </c>
      <c r="C1905" s="1" t="s">
        <v>2972</v>
      </c>
      <c r="D1905" s="1" t="s">
        <v>2979</v>
      </c>
      <c r="E1905" s="1" t="s">
        <v>2976</v>
      </c>
      <c r="F1905" s="1" t="s">
        <v>2977</v>
      </c>
    </row>
    <row r="1906" spans="1:6" x14ac:dyDescent="0.15">
      <c r="A1906" s="1" t="s">
        <v>5173</v>
      </c>
      <c r="B1906" s="1" t="s">
        <v>5174</v>
      </c>
      <c r="C1906" s="1" t="s">
        <v>2972</v>
      </c>
      <c r="D1906" s="1" t="s">
        <v>2978</v>
      </c>
      <c r="E1906" s="1" t="s">
        <v>2976</v>
      </c>
      <c r="F1906" s="1" t="s">
        <v>2977</v>
      </c>
    </row>
    <row r="1907" spans="1:6" x14ac:dyDescent="0.15">
      <c r="A1907" s="1" t="s">
        <v>5175</v>
      </c>
      <c r="B1907" s="1" t="s">
        <v>5176</v>
      </c>
      <c r="C1907" s="1" t="s">
        <v>2972</v>
      </c>
      <c r="D1907" s="1" t="s">
        <v>2978</v>
      </c>
      <c r="E1907" s="1" t="s">
        <v>2976</v>
      </c>
      <c r="F1907" s="1" t="s">
        <v>2977</v>
      </c>
    </row>
    <row r="1908" spans="1:6" x14ac:dyDescent="0.15">
      <c r="A1908" s="1" t="s">
        <v>5177</v>
      </c>
      <c r="B1908" s="1" t="s">
        <v>5178</v>
      </c>
      <c r="C1908" s="1" t="s">
        <v>2972</v>
      </c>
      <c r="D1908" s="1" t="s">
        <v>2978</v>
      </c>
      <c r="E1908" s="1" t="s">
        <v>2976</v>
      </c>
      <c r="F1908" s="1" t="s">
        <v>2977</v>
      </c>
    </row>
    <row r="1909" spans="1:6" x14ac:dyDescent="0.15">
      <c r="A1909" s="1" t="s">
        <v>1589</v>
      </c>
      <c r="B1909" s="1" t="s">
        <v>2658</v>
      </c>
      <c r="C1909" s="1" t="s">
        <v>2972</v>
      </c>
      <c r="D1909" s="1" t="s">
        <v>2978</v>
      </c>
      <c r="E1909" s="1" t="s">
        <v>2976</v>
      </c>
      <c r="F1909" s="1" t="s">
        <v>2977</v>
      </c>
    </row>
    <row r="1910" spans="1:6" x14ac:dyDescent="0.15">
      <c r="A1910" s="1" t="s">
        <v>5179</v>
      </c>
      <c r="B1910" s="1" t="s">
        <v>685</v>
      </c>
      <c r="C1910" s="1" t="s">
        <v>2972</v>
      </c>
      <c r="D1910" s="1" t="s">
        <v>2978</v>
      </c>
      <c r="E1910" s="1" t="s">
        <v>2976</v>
      </c>
      <c r="F1910" s="1" t="s">
        <v>2977</v>
      </c>
    </row>
    <row r="1911" spans="1:6" x14ac:dyDescent="0.15">
      <c r="A1911" s="1" t="s">
        <v>5180</v>
      </c>
      <c r="B1911" s="1" t="s">
        <v>3070</v>
      </c>
      <c r="C1911" s="1" t="s">
        <v>2972</v>
      </c>
      <c r="D1911" s="1" t="s">
        <v>2978</v>
      </c>
      <c r="E1911" s="1" t="s">
        <v>2976</v>
      </c>
      <c r="F1911" s="1" t="s">
        <v>2977</v>
      </c>
    </row>
    <row r="1912" spans="1:6" x14ac:dyDescent="0.15">
      <c r="A1912" s="1" t="s">
        <v>5181</v>
      </c>
      <c r="B1912" s="1" t="s">
        <v>3024</v>
      </c>
      <c r="C1912" s="1" t="s">
        <v>2972</v>
      </c>
      <c r="D1912" s="1" t="s">
        <v>2978</v>
      </c>
      <c r="E1912" s="1" t="s">
        <v>2976</v>
      </c>
      <c r="F1912" s="1" t="s">
        <v>2977</v>
      </c>
    </row>
    <row r="1913" spans="1:6" x14ac:dyDescent="0.15">
      <c r="A1913" s="1" t="s">
        <v>1590</v>
      </c>
      <c r="B1913" s="1" t="s">
        <v>2659</v>
      </c>
      <c r="C1913" s="1" t="s">
        <v>2972</v>
      </c>
      <c r="D1913" s="1" t="s">
        <v>2978</v>
      </c>
      <c r="E1913" s="1" t="s">
        <v>2976</v>
      </c>
      <c r="F1913" s="1" t="s">
        <v>2977</v>
      </c>
    </row>
    <row r="1914" spans="1:6" x14ac:dyDescent="0.15">
      <c r="A1914" s="1" t="s">
        <v>3384</v>
      </c>
      <c r="B1914" s="1" t="s">
        <v>3385</v>
      </c>
      <c r="C1914" s="1" t="s">
        <v>2972</v>
      </c>
      <c r="D1914" s="1" t="s">
        <v>2978</v>
      </c>
      <c r="E1914" s="1" t="s">
        <v>2976</v>
      </c>
      <c r="F1914" s="1" t="s">
        <v>2977</v>
      </c>
    </row>
    <row r="1915" spans="1:6" x14ac:dyDescent="0.15">
      <c r="A1915" s="1" t="s">
        <v>5182</v>
      </c>
      <c r="B1915" s="1" t="s">
        <v>5183</v>
      </c>
      <c r="C1915" s="1" t="s">
        <v>2972</v>
      </c>
      <c r="D1915" s="1" t="s">
        <v>2978</v>
      </c>
      <c r="E1915" s="1" t="s">
        <v>2976</v>
      </c>
      <c r="F1915" s="1" t="s">
        <v>2977</v>
      </c>
    </row>
    <row r="1916" spans="1:6" x14ac:dyDescent="0.15">
      <c r="A1916" s="1" t="s">
        <v>7738</v>
      </c>
      <c r="B1916" s="1" t="s">
        <v>7739</v>
      </c>
      <c r="C1916" s="1" t="s">
        <v>2972</v>
      </c>
      <c r="D1916" s="1" t="s">
        <v>2978</v>
      </c>
      <c r="E1916" s="1" t="s">
        <v>2976</v>
      </c>
      <c r="F1916" s="1" t="s">
        <v>2977</v>
      </c>
    </row>
    <row r="1917" spans="1:6" x14ac:dyDescent="0.15">
      <c r="A1917" s="1" t="s">
        <v>3131</v>
      </c>
      <c r="B1917" s="1" t="s">
        <v>5184</v>
      </c>
      <c r="C1917" s="1" t="s">
        <v>2972</v>
      </c>
      <c r="D1917" s="1" t="s">
        <v>2978</v>
      </c>
      <c r="E1917" s="1" t="s">
        <v>2976</v>
      </c>
      <c r="F1917" s="1" t="s">
        <v>2977</v>
      </c>
    </row>
    <row r="1918" spans="1:6" x14ac:dyDescent="0.15">
      <c r="A1918" s="1" t="s">
        <v>1591</v>
      </c>
      <c r="B1918" s="1" t="s">
        <v>2660</v>
      </c>
      <c r="C1918" s="1" t="s">
        <v>2972</v>
      </c>
      <c r="D1918" s="1" t="s">
        <v>2978</v>
      </c>
      <c r="E1918" s="1" t="s">
        <v>2976</v>
      </c>
      <c r="F1918" s="1" t="s">
        <v>2977</v>
      </c>
    </row>
    <row r="1919" spans="1:6" x14ac:dyDescent="0.15">
      <c r="A1919" s="1" t="s">
        <v>3386</v>
      </c>
      <c r="B1919" s="1" t="s">
        <v>3387</v>
      </c>
      <c r="C1919" s="1" t="s">
        <v>2972</v>
      </c>
      <c r="D1919" s="1" t="s">
        <v>2978</v>
      </c>
      <c r="E1919" s="1" t="s">
        <v>2976</v>
      </c>
      <c r="F1919" s="1" t="s">
        <v>2977</v>
      </c>
    </row>
    <row r="1920" spans="1:6" x14ac:dyDescent="0.15">
      <c r="A1920" s="1" t="s">
        <v>3388</v>
      </c>
      <c r="B1920" s="1" t="s">
        <v>3389</v>
      </c>
      <c r="C1920" s="1" t="s">
        <v>2972</v>
      </c>
      <c r="D1920" s="1" t="s">
        <v>2978</v>
      </c>
      <c r="E1920" s="1" t="s">
        <v>2976</v>
      </c>
      <c r="F1920" s="1" t="s">
        <v>2977</v>
      </c>
    </row>
    <row r="1921" spans="1:6" x14ac:dyDescent="0.15">
      <c r="A1921" s="1" t="s">
        <v>7740</v>
      </c>
      <c r="B1921" s="1" t="s">
        <v>7741</v>
      </c>
      <c r="C1921" s="1" t="s">
        <v>2972</v>
      </c>
      <c r="D1921" s="1" t="s">
        <v>2978</v>
      </c>
      <c r="E1921" s="1" t="s">
        <v>2976</v>
      </c>
      <c r="F1921" s="1" t="s">
        <v>2977</v>
      </c>
    </row>
    <row r="1922" spans="1:6" x14ac:dyDescent="0.15">
      <c r="A1922" s="1" t="s">
        <v>7742</v>
      </c>
      <c r="B1922" s="1" t="s">
        <v>7743</v>
      </c>
      <c r="C1922" s="1" t="s">
        <v>2972</v>
      </c>
      <c r="D1922" s="1" t="s">
        <v>2978</v>
      </c>
      <c r="E1922" s="1" t="s">
        <v>2976</v>
      </c>
      <c r="F1922" s="1" t="s">
        <v>2977</v>
      </c>
    </row>
    <row r="1923" spans="1:6" x14ac:dyDescent="0.15">
      <c r="A1923" s="1" t="s">
        <v>7744</v>
      </c>
      <c r="B1923" s="1" t="s">
        <v>7745</v>
      </c>
      <c r="C1923" s="1" t="s">
        <v>2972</v>
      </c>
      <c r="D1923" s="1" t="s">
        <v>2978</v>
      </c>
      <c r="E1923" s="1" t="s">
        <v>2976</v>
      </c>
      <c r="F1923" s="1" t="s">
        <v>2977</v>
      </c>
    </row>
    <row r="1924" spans="1:6" x14ac:dyDescent="0.15">
      <c r="A1924" s="1" t="s">
        <v>1592</v>
      </c>
      <c r="B1924" s="1" t="s">
        <v>2661</v>
      </c>
      <c r="C1924" s="1" t="s">
        <v>2972</v>
      </c>
      <c r="D1924" s="1" t="s">
        <v>2978</v>
      </c>
      <c r="E1924" s="1" t="s">
        <v>2976</v>
      </c>
      <c r="F1924" s="1" t="s">
        <v>2977</v>
      </c>
    </row>
    <row r="1925" spans="1:6" x14ac:dyDescent="0.15">
      <c r="A1925" s="1" t="s">
        <v>5185</v>
      </c>
      <c r="B1925" s="1" t="s">
        <v>2662</v>
      </c>
      <c r="C1925" s="1" t="s">
        <v>2972</v>
      </c>
      <c r="D1925" s="1" t="s">
        <v>2979</v>
      </c>
      <c r="E1925" s="1" t="s">
        <v>2976</v>
      </c>
      <c r="F1925" s="1" t="s">
        <v>2977</v>
      </c>
    </row>
    <row r="1926" spans="1:6" x14ac:dyDescent="0.15">
      <c r="A1926" s="1" t="s">
        <v>1593</v>
      </c>
      <c r="B1926" s="1" t="s">
        <v>2663</v>
      </c>
      <c r="C1926" s="1" t="s">
        <v>2972</v>
      </c>
      <c r="D1926" s="1" t="s">
        <v>2978</v>
      </c>
      <c r="E1926" s="1" t="s">
        <v>2976</v>
      </c>
      <c r="F1926" s="1" t="s">
        <v>2977</v>
      </c>
    </row>
    <row r="1927" spans="1:6" x14ac:dyDescent="0.15">
      <c r="A1927" s="1" t="s">
        <v>5186</v>
      </c>
      <c r="B1927" s="1" t="s">
        <v>2664</v>
      </c>
      <c r="C1927" s="1" t="s">
        <v>2972</v>
      </c>
      <c r="D1927" s="1" t="s">
        <v>2978</v>
      </c>
      <c r="E1927" s="1" t="s">
        <v>2976</v>
      </c>
      <c r="F1927" s="1" t="s">
        <v>2977</v>
      </c>
    </row>
    <row r="1928" spans="1:6" x14ac:dyDescent="0.15">
      <c r="A1928" s="1" t="s">
        <v>3390</v>
      </c>
      <c r="B1928" s="1" t="s">
        <v>3391</v>
      </c>
      <c r="C1928" s="1" t="s">
        <v>2972</v>
      </c>
      <c r="D1928" s="1" t="s">
        <v>2978</v>
      </c>
      <c r="E1928" s="1" t="s">
        <v>2976</v>
      </c>
      <c r="F1928" s="1" t="s">
        <v>2977</v>
      </c>
    </row>
    <row r="1929" spans="1:6" x14ac:dyDescent="0.15">
      <c r="A1929" s="1" t="s">
        <v>7746</v>
      </c>
      <c r="B1929" s="1" t="s">
        <v>7747</v>
      </c>
      <c r="C1929" s="1" t="s">
        <v>2972</v>
      </c>
      <c r="D1929" s="1" t="s">
        <v>2979</v>
      </c>
      <c r="E1929" s="1" t="s">
        <v>2976</v>
      </c>
      <c r="F1929" s="1" t="s">
        <v>2977</v>
      </c>
    </row>
    <row r="1930" spans="1:6" x14ac:dyDescent="0.15">
      <c r="A1930" s="1" t="s">
        <v>3392</v>
      </c>
      <c r="B1930" s="1" t="s">
        <v>3393</v>
      </c>
      <c r="C1930" s="1" t="s">
        <v>2972</v>
      </c>
      <c r="D1930" s="1" t="s">
        <v>2978</v>
      </c>
      <c r="E1930" s="1" t="s">
        <v>2976</v>
      </c>
      <c r="F1930" s="1" t="s">
        <v>2977</v>
      </c>
    </row>
    <row r="1931" spans="1:6" x14ac:dyDescent="0.15">
      <c r="A1931" s="1" t="s">
        <v>5187</v>
      </c>
      <c r="B1931" s="1" t="s">
        <v>5188</v>
      </c>
      <c r="C1931" s="1" t="s">
        <v>2972</v>
      </c>
      <c r="D1931" s="1" t="s">
        <v>2978</v>
      </c>
      <c r="E1931" s="1" t="s">
        <v>2976</v>
      </c>
      <c r="F1931" s="1" t="s">
        <v>2977</v>
      </c>
    </row>
    <row r="1932" spans="1:6" x14ac:dyDescent="0.15">
      <c r="A1932" s="1" t="s">
        <v>1594</v>
      </c>
      <c r="B1932" s="1" t="s">
        <v>2665</v>
      </c>
      <c r="C1932" s="1" t="s">
        <v>2972</v>
      </c>
      <c r="D1932" s="1" t="s">
        <v>2978</v>
      </c>
      <c r="E1932" s="1" t="s">
        <v>2976</v>
      </c>
      <c r="F1932" s="1" t="s">
        <v>2977</v>
      </c>
    </row>
    <row r="1933" spans="1:6" x14ac:dyDescent="0.15">
      <c r="A1933" s="1" t="s">
        <v>5189</v>
      </c>
      <c r="B1933" s="1" t="s">
        <v>5190</v>
      </c>
      <c r="C1933" s="1" t="s">
        <v>2972</v>
      </c>
      <c r="D1933" s="1" t="s">
        <v>2978</v>
      </c>
      <c r="E1933" s="1" t="s">
        <v>2976</v>
      </c>
      <c r="F1933" s="1" t="s">
        <v>2977</v>
      </c>
    </row>
    <row r="1934" spans="1:6" x14ac:dyDescent="0.15">
      <c r="A1934" s="1" t="s">
        <v>5191</v>
      </c>
      <c r="B1934" s="1" t="s">
        <v>3043</v>
      </c>
      <c r="C1934" s="1" t="s">
        <v>2972</v>
      </c>
      <c r="D1934" s="1" t="s">
        <v>2979</v>
      </c>
      <c r="E1934" s="1" t="s">
        <v>2976</v>
      </c>
      <c r="F1934" s="1" t="s">
        <v>2977</v>
      </c>
    </row>
    <row r="1935" spans="1:6" x14ac:dyDescent="0.15">
      <c r="A1935" s="1" t="s">
        <v>7748</v>
      </c>
      <c r="B1935" s="1" t="s">
        <v>7749</v>
      </c>
      <c r="C1935" s="1" t="s">
        <v>2972</v>
      </c>
      <c r="D1935" s="1" t="s">
        <v>2979</v>
      </c>
      <c r="E1935" s="1" t="s">
        <v>2976</v>
      </c>
      <c r="F1935" s="1" t="s">
        <v>2977</v>
      </c>
    </row>
    <row r="1936" spans="1:6" x14ac:dyDescent="0.15">
      <c r="A1936" s="1" t="s">
        <v>5192</v>
      </c>
      <c r="B1936" s="1" t="s">
        <v>5193</v>
      </c>
      <c r="C1936" s="1" t="s">
        <v>2972</v>
      </c>
      <c r="D1936" s="1" t="s">
        <v>2978</v>
      </c>
      <c r="E1936" s="1" t="s">
        <v>2976</v>
      </c>
      <c r="F1936" s="1" t="s">
        <v>2977</v>
      </c>
    </row>
    <row r="1937" spans="1:6" x14ac:dyDescent="0.15">
      <c r="A1937" s="1" t="s">
        <v>7750</v>
      </c>
      <c r="B1937" s="1" t="s">
        <v>7751</v>
      </c>
      <c r="C1937" s="1" t="s">
        <v>2972</v>
      </c>
      <c r="D1937" s="1" t="s">
        <v>2978</v>
      </c>
      <c r="E1937" s="1" t="s">
        <v>2976</v>
      </c>
      <c r="F1937" s="1" t="s">
        <v>2977</v>
      </c>
    </row>
    <row r="1938" spans="1:6" x14ac:dyDescent="0.15">
      <c r="A1938" s="1" t="s">
        <v>5194</v>
      </c>
      <c r="B1938" s="1" t="s">
        <v>5195</v>
      </c>
      <c r="C1938" s="1" t="s">
        <v>2972</v>
      </c>
      <c r="D1938" s="1" t="s">
        <v>2978</v>
      </c>
      <c r="E1938" s="1" t="s">
        <v>2976</v>
      </c>
      <c r="F1938" s="1" t="s">
        <v>2977</v>
      </c>
    </row>
    <row r="1939" spans="1:6" x14ac:dyDescent="0.15">
      <c r="A1939" s="1" t="s">
        <v>5196</v>
      </c>
      <c r="B1939" s="1" t="s">
        <v>5197</v>
      </c>
      <c r="C1939" s="1" t="s">
        <v>2972</v>
      </c>
      <c r="D1939" s="1" t="s">
        <v>2978</v>
      </c>
      <c r="E1939" s="1" t="s">
        <v>2976</v>
      </c>
      <c r="F1939" s="1" t="s">
        <v>2977</v>
      </c>
    </row>
    <row r="1940" spans="1:6" x14ac:dyDescent="0.15">
      <c r="A1940" s="1" t="s">
        <v>3394</v>
      </c>
      <c r="B1940" s="1" t="s">
        <v>3395</v>
      </c>
      <c r="C1940" s="1" t="s">
        <v>2972</v>
      </c>
      <c r="D1940" s="1" t="s">
        <v>2978</v>
      </c>
      <c r="E1940" s="1" t="s">
        <v>2976</v>
      </c>
      <c r="F1940" s="1" t="s">
        <v>2977</v>
      </c>
    </row>
    <row r="1941" spans="1:6" x14ac:dyDescent="0.15">
      <c r="A1941" s="1" t="s">
        <v>1595</v>
      </c>
      <c r="B1941" s="1" t="s">
        <v>2666</v>
      </c>
      <c r="C1941" s="1" t="s">
        <v>2972</v>
      </c>
      <c r="D1941" s="1" t="s">
        <v>2978</v>
      </c>
      <c r="E1941" s="1" t="s">
        <v>2976</v>
      </c>
      <c r="F1941" s="1" t="s">
        <v>2977</v>
      </c>
    </row>
    <row r="1942" spans="1:6" x14ac:dyDescent="0.15">
      <c r="A1942" s="1" t="s">
        <v>1596</v>
      </c>
      <c r="B1942" s="1" t="s">
        <v>2667</v>
      </c>
      <c r="C1942" s="1" t="s">
        <v>2972</v>
      </c>
      <c r="D1942" s="1" t="s">
        <v>2978</v>
      </c>
      <c r="E1942" s="1" t="s">
        <v>2976</v>
      </c>
      <c r="F1942" s="1" t="s">
        <v>2977</v>
      </c>
    </row>
    <row r="1943" spans="1:6" x14ac:dyDescent="0.15">
      <c r="A1943" s="1" t="s">
        <v>7752</v>
      </c>
      <c r="B1943" s="1" t="s">
        <v>7753</v>
      </c>
      <c r="C1943" s="1" t="s">
        <v>2972</v>
      </c>
      <c r="D1943" s="1" t="s">
        <v>2978</v>
      </c>
      <c r="E1943" s="1" t="s">
        <v>2976</v>
      </c>
      <c r="F1943" s="1" t="s">
        <v>2977</v>
      </c>
    </row>
    <row r="1944" spans="1:6" x14ac:dyDescent="0.15">
      <c r="A1944" s="1" t="s">
        <v>1597</v>
      </c>
      <c r="B1944" s="1" t="s">
        <v>2668</v>
      </c>
      <c r="C1944" s="1" t="s">
        <v>2972</v>
      </c>
      <c r="D1944" s="1" t="s">
        <v>2978</v>
      </c>
      <c r="E1944" s="1" t="s">
        <v>2976</v>
      </c>
      <c r="F1944" s="1" t="s">
        <v>2977</v>
      </c>
    </row>
    <row r="1945" spans="1:6" x14ac:dyDescent="0.15">
      <c r="A1945" s="1" t="s">
        <v>1598</v>
      </c>
      <c r="B1945" s="1" t="s">
        <v>2669</v>
      </c>
      <c r="C1945" s="1" t="s">
        <v>2972</v>
      </c>
      <c r="D1945" s="1" t="s">
        <v>2978</v>
      </c>
      <c r="E1945" s="1" t="s">
        <v>2976</v>
      </c>
      <c r="F1945" s="1" t="s">
        <v>2977</v>
      </c>
    </row>
    <row r="1946" spans="1:6" x14ac:dyDescent="0.15">
      <c r="A1946" s="1" t="s">
        <v>3396</v>
      </c>
      <c r="B1946" s="1" t="s">
        <v>3397</v>
      </c>
      <c r="C1946" s="1" t="s">
        <v>2972</v>
      </c>
      <c r="D1946" s="1" t="s">
        <v>2978</v>
      </c>
      <c r="E1946" s="1" t="s">
        <v>2976</v>
      </c>
      <c r="F1946" s="1" t="s">
        <v>2977</v>
      </c>
    </row>
    <row r="1947" spans="1:6" x14ac:dyDescent="0.15">
      <c r="A1947" s="1" t="s">
        <v>1599</v>
      </c>
      <c r="B1947" s="1" t="s">
        <v>2670</v>
      </c>
      <c r="C1947" s="1" t="s">
        <v>2972</v>
      </c>
      <c r="D1947" s="1" t="s">
        <v>2978</v>
      </c>
      <c r="E1947" s="1" t="s">
        <v>2976</v>
      </c>
      <c r="F1947" s="1" t="s">
        <v>2977</v>
      </c>
    </row>
    <row r="1948" spans="1:6" x14ac:dyDescent="0.15">
      <c r="A1948" s="1" t="s">
        <v>3398</v>
      </c>
      <c r="B1948" s="1" t="s">
        <v>3399</v>
      </c>
      <c r="C1948" s="1" t="s">
        <v>2972</v>
      </c>
      <c r="D1948" s="1" t="s">
        <v>2978</v>
      </c>
      <c r="E1948" s="1" t="s">
        <v>2976</v>
      </c>
      <c r="F1948" s="1" t="s">
        <v>2977</v>
      </c>
    </row>
    <row r="1949" spans="1:6" x14ac:dyDescent="0.15">
      <c r="A1949" s="1" t="s">
        <v>7754</v>
      </c>
      <c r="B1949" s="1" t="s">
        <v>7755</v>
      </c>
      <c r="C1949" s="1" t="s">
        <v>2972</v>
      </c>
      <c r="D1949" s="1" t="s">
        <v>2978</v>
      </c>
      <c r="E1949" s="1" t="s">
        <v>2976</v>
      </c>
      <c r="F1949" s="1" t="s">
        <v>2977</v>
      </c>
    </row>
    <row r="1950" spans="1:6" x14ac:dyDescent="0.15">
      <c r="A1950" s="1" t="s">
        <v>7756</v>
      </c>
      <c r="B1950" s="1" t="s">
        <v>7757</v>
      </c>
      <c r="C1950" s="1" t="s">
        <v>2972</v>
      </c>
      <c r="D1950" s="1" t="s">
        <v>2978</v>
      </c>
      <c r="E1950" s="1" t="s">
        <v>2976</v>
      </c>
      <c r="F1950" s="1" t="s">
        <v>2977</v>
      </c>
    </row>
    <row r="1951" spans="1:6" x14ac:dyDescent="0.15">
      <c r="A1951" s="1" t="s">
        <v>5198</v>
      </c>
      <c r="B1951" s="1" t="s">
        <v>5199</v>
      </c>
      <c r="C1951" s="1" t="s">
        <v>2972</v>
      </c>
      <c r="D1951" s="1" t="s">
        <v>2978</v>
      </c>
      <c r="E1951" s="1" t="s">
        <v>2976</v>
      </c>
      <c r="F1951" s="1" t="s">
        <v>2977</v>
      </c>
    </row>
    <row r="1952" spans="1:6" x14ac:dyDescent="0.15">
      <c r="A1952" s="1" t="s">
        <v>5200</v>
      </c>
      <c r="B1952" s="1" t="s">
        <v>750</v>
      </c>
      <c r="C1952" s="1" t="s">
        <v>2972</v>
      </c>
      <c r="D1952" s="1" t="s">
        <v>2978</v>
      </c>
      <c r="E1952" s="1" t="s">
        <v>2976</v>
      </c>
      <c r="F1952" s="1" t="s">
        <v>2977</v>
      </c>
    </row>
    <row r="1953" spans="1:6" x14ac:dyDescent="0.15">
      <c r="A1953" s="1" t="s">
        <v>3400</v>
      </c>
      <c r="B1953" s="1" t="s">
        <v>3401</v>
      </c>
      <c r="C1953" s="1" t="s">
        <v>2972</v>
      </c>
      <c r="D1953" s="1" t="s">
        <v>2978</v>
      </c>
      <c r="E1953" s="1" t="s">
        <v>2976</v>
      </c>
      <c r="F1953" s="1" t="s">
        <v>2977</v>
      </c>
    </row>
    <row r="1954" spans="1:6" x14ac:dyDescent="0.15">
      <c r="A1954" s="1" t="s">
        <v>3402</v>
      </c>
      <c r="B1954" s="1" t="s">
        <v>3403</v>
      </c>
      <c r="C1954" s="1" t="s">
        <v>2972</v>
      </c>
      <c r="D1954" s="1" t="s">
        <v>2978</v>
      </c>
      <c r="E1954" s="1" t="s">
        <v>2976</v>
      </c>
      <c r="F1954" s="1" t="s">
        <v>2977</v>
      </c>
    </row>
    <row r="1955" spans="1:6" x14ac:dyDescent="0.15">
      <c r="A1955" s="1" t="s">
        <v>7758</v>
      </c>
      <c r="B1955" s="1" t="s">
        <v>7759</v>
      </c>
      <c r="C1955" s="1" t="s">
        <v>2972</v>
      </c>
      <c r="D1955" s="1" t="s">
        <v>2978</v>
      </c>
      <c r="E1955" s="1" t="s">
        <v>2976</v>
      </c>
      <c r="F1955" s="1" t="s">
        <v>2977</v>
      </c>
    </row>
    <row r="1956" spans="1:6" x14ac:dyDescent="0.15">
      <c r="A1956" s="1" t="s">
        <v>7760</v>
      </c>
      <c r="B1956" s="1" t="s">
        <v>7761</v>
      </c>
      <c r="C1956" s="1" t="s">
        <v>2972</v>
      </c>
      <c r="D1956" s="1" t="s">
        <v>2978</v>
      </c>
      <c r="E1956" s="1" t="s">
        <v>2976</v>
      </c>
      <c r="F1956" s="1" t="s">
        <v>2977</v>
      </c>
    </row>
    <row r="1957" spans="1:6" x14ac:dyDescent="0.15">
      <c r="A1957" s="1" t="s">
        <v>5201</v>
      </c>
      <c r="B1957" s="1" t="s">
        <v>688</v>
      </c>
      <c r="C1957" s="1" t="s">
        <v>2972</v>
      </c>
      <c r="D1957" s="1" t="s">
        <v>2978</v>
      </c>
      <c r="E1957" s="1" t="s">
        <v>2976</v>
      </c>
      <c r="F1957" s="1" t="s">
        <v>2977</v>
      </c>
    </row>
    <row r="1958" spans="1:6" x14ac:dyDescent="0.15">
      <c r="A1958" s="1" t="s">
        <v>5202</v>
      </c>
      <c r="B1958" s="1" t="s">
        <v>5203</v>
      </c>
      <c r="C1958" s="1" t="s">
        <v>2972</v>
      </c>
      <c r="D1958" s="1" t="s">
        <v>2978</v>
      </c>
      <c r="E1958" s="1" t="s">
        <v>2976</v>
      </c>
      <c r="F1958" s="1" t="s">
        <v>2977</v>
      </c>
    </row>
    <row r="1959" spans="1:6" x14ac:dyDescent="0.15">
      <c r="A1959" s="1" t="s">
        <v>1600</v>
      </c>
      <c r="B1959" s="1" t="s">
        <v>2671</v>
      </c>
      <c r="C1959" s="1" t="s">
        <v>2972</v>
      </c>
      <c r="D1959" s="1" t="s">
        <v>2978</v>
      </c>
      <c r="E1959" s="1" t="s">
        <v>2976</v>
      </c>
      <c r="F1959" s="1" t="s">
        <v>2977</v>
      </c>
    </row>
    <row r="1960" spans="1:6" x14ac:dyDescent="0.15">
      <c r="A1960" s="1" t="s">
        <v>3404</v>
      </c>
      <c r="B1960" s="1" t="s">
        <v>3026</v>
      </c>
      <c r="C1960" s="1" t="s">
        <v>2972</v>
      </c>
      <c r="D1960" s="1" t="s">
        <v>2978</v>
      </c>
      <c r="E1960" s="1" t="s">
        <v>2976</v>
      </c>
      <c r="F1960" s="1" t="s">
        <v>2977</v>
      </c>
    </row>
    <row r="1961" spans="1:6" x14ac:dyDescent="0.15">
      <c r="A1961" s="1" t="s">
        <v>1601</v>
      </c>
      <c r="B1961" s="1" t="s">
        <v>2672</v>
      </c>
      <c r="C1961" s="1" t="s">
        <v>2972</v>
      </c>
      <c r="D1961" s="1" t="s">
        <v>2978</v>
      </c>
      <c r="E1961" s="1" t="s">
        <v>2976</v>
      </c>
      <c r="F1961" s="1" t="s">
        <v>2977</v>
      </c>
    </row>
    <row r="1962" spans="1:6" x14ac:dyDescent="0.15">
      <c r="A1962" s="1" t="s">
        <v>5204</v>
      </c>
      <c r="B1962" s="1" t="s">
        <v>5205</v>
      </c>
      <c r="C1962" s="1" t="s">
        <v>2972</v>
      </c>
      <c r="D1962" s="1" t="s">
        <v>2978</v>
      </c>
      <c r="E1962" s="1" t="s">
        <v>2976</v>
      </c>
      <c r="F1962" s="1" t="s">
        <v>2977</v>
      </c>
    </row>
    <row r="1963" spans="1:6" x14ac:dyDescent="0.15">
      <c r="A1963" s="1" t="s">
        <v>7762</v>
      </c>
      <c r="B1963" s="1" t="s">
        <v>7763</v>
      </c>
      <c r="C1963" s="1" t="s">
        <v>2972</v>
      </c>
      <c r="D1963" s="1" t="s">
        <v>2978</v>
      </c>
      <c r="E1963" s="1" t="s">
        <v>2976</v>
      </c>
      <c r="F1963" s="1" t="s">
        <v>2977</v>
      </c>
    </row>
    <row r="1964" spans="1:6" x14ac:dyDescent="0.15">
      <c r="A1964" s="1" t="s">
        <v>5206</v>
      </c>
      <c r="B1964" s="1" t="s">
        <v>5207</v>
      </c>
      <c r="C1964" s="1" t="s">
        <v>2972</v>
      </c>
      <c r="D1964" s="1" t="s">
        <v>2978</v>
      </c>
      <c r="E1964" s="1" t="s">
        <v>2976</v>
      </c>
      <c r="F1964" s="1" t="s">
        <v>2977</v>
      </c>
    </row>
    <row r="1965" spans="1:6" x14ac:dyDescent="0.15">
      <c r="A1965" s="1" t="s">
        <v>1603</v>
      </c>
      <c r="B1965" s="1" t="s">
        <v>2673</v>
      </c>
      <c r="C1965" s="1" t="s">
        <v>2972</v>
      </c>
      <c r="D1965" s="1" t="s">
        <v>2978</v>
      </c>
      <c r="E1965" s="1" t="s">
        <v>2976</v>
      </c>
      <c r="F1965" s="1" t="s">
        <v>2977</v>
      </c>
    </row>
    <row r="1966" spans="1:6" x14ac:dyDescent="0.15">
      <c r="A1966" s="1" t="s">
        <v>5208</v>
      </c>
      <c r="B1966" s="1" t="s">
        <v>818</v>
      </c>
      <c r="C1966" s="1" t="s">
        <v>2972</v>
      </c>
      <c r="D1966" s="1" t="s">
        <v>2978</v>
      </c>
      <c r="E1966" s="1" t="s">
        <v>2976</v>
      </c>
      <c r="F1966" s="1" t="s">
        <v>2977</v>
      </c>
    </row>
    <row r="1967" spans="1:6" x14ac:dyDescent="0.15">
      <c r="A1967" s="1" t="s">
        <v>5209</v>
      </c>
      <c r="B1967" s="1" t="s">
        <v>736</v>
      </c>
      <c r="C1967" s="1" t="s">
        <v>2972</v>
      </c>
      <c r="D1967" s="1" t="s">
        <v>2978</v>
      </c>
      <c r="E1967" s="1" t="s">
        <v>2976</v>
      </c>
      <c r="F1967" s="1" t="s">
        <v>2977</v>
      </c>
    </row>
    <row r="1968" spans="1:6" x14ac:dyDescent="0.15">
      <c r="A1968" s="1" t="s">
        <v>1604</v>
      </c>
      <c r="B1968" s="1" t="s">
        <v>2674</v>
      </c>
      <c r="C1968" s="1" t="s">
        <v>2972</v>
      </c>
      <c r="D1968" s="1" t="s">
        <v>2978</v>
      </c>
      <c r="E1968" s="1" t="s">
        <v>2976</v>
      </c>
      <c r="F1968" s="1" t="s">
        <v>2977</v>
      </c>
    </row>
    <row r="1969" spans="1:6" x14ac:dyDescent="0.15">
      <c r="A1969" s="1" t="s">
        <v>5210</v>
      </c>
      <c r="B1969" s="1" t="s">
        <v>5211</v>
      </c>
      <c r="C1969" s="1" t="s">
        <v>2972</v>
      </c>
      <c r="D1969" s="1" t="s">
        <v>2978</v>
      </c>
      <c r="E1969" s="1" t="s">
        <v>2976</v>
      </c>
      <c r="F1969" s="1" t="s">
        <v>2977</v>
      </c>
    </row>
    <row r="1970" spans="1:6" x14ac:dyDescent="0.15">
      <c r="A1970" s="1" t="s">
        <v>5212</v>
      </c>
      <c r="B1970" s="1" t="s">
        <v>694</v>
      </c>
      <c r="C1970" s="1" t="s">
        <v>2972</v>
      </c>
      <c r="D1970" s="1" t="s">
        <v>2978</v>
      </c>
      <c r="E1970" s="1" t="s">
        <v>2976</v>
      </c>
      <c r="F1970" s="1" t="s">
        <v>2977</v>
      </c>
    </row>
    <row r="1971" spans="1:6" x14ac:dyDescent="0.15">
      <c r="A1971" s="1" t="s">
        <v>5213</v>
      </c>
      <c r="B1971" s="1" t="s">
        <v>3019</v>
      </c>
      <c r="C1971" s="1" t="s">
        <v>2972</v>
      </c>
      <c r="D1971" s="1" t="s">
        <v>2978</v>
      </c>
      <c r="E1971" s="1" t="s">
        <v>2976</v>
      </c>
      <c r="F1971" s="1" t="s">
        <v>2977</v>
      </c>
    </row>
    <row r="1972" spans="1:6" x14ac:dyDescent="0.15">
      <c r="A1972" s="1" t="s">
        <v>7764</v>
      </c>
      <c r="B1972" s="1" t="s">
        <v>7765</v>
      </c>
      <c r="C1972" s="1" t="s">
        <v>2972</v>
      </c>
      <c r="D1972" s="1" t="s">
        <v>2978</v>
      </c>
      <c r="E1972" s="1" t="s">
        <v>2976</v>
      </c>
      <c r="F1972" s="1" t="s">
        <v>2977</v>
      </c>
    </row>
    <row r="1973" spans="1:6" x14ac:dyDescent="0.15">
      <c r="A1973" s="1" t="s">
        <v>7766</v>
      </c>
      <c r="B1973" s="1" t="s">
        <v>7767</v>
      </c>
      <c r="C1973" s="1" t="s">
        <v>2972</v>
      </c>
      <c r="D1973" s="1" t="s">
        <v>2978</v>
      </c>
      <c r="E1973" s="1" t="s">
        <v>2976</v>
      </c>
      <c r="F1973" s="1" t="s">
        <v>2977</v>
      </c>
    </row>
    <row r="1974" spans="1:6" x14ac:dyDescent="0.15">
      <c r="A1974" s="1" t="s">
        <v>1607</v>
      </c>
      <c r="B1974" s="1" t="s">
        <v>2677</v>
      </c>
      <c r="C1974" s="1" t="s">
        <v>2972</v>
      </c>
      <c r="D1974" s="1" t="s">
        <v>2978</v>
      </c>
      <c r="E1974" s="1" t="s">
        <v>2976</v>
      </c>
      <c r="F1974" s="1" t="s">
        <v>2977</v>
      </c>
    </row>
    <row r="1975" spans="1:6" x14ac:dyDescent="0.15">
      <c r="A1975" s="1" t="s">
        <v>7768</v>
      </c>
      <c r="B1975" s="1" t="s">
        <v>7769</v>
      </c>
      <c r="C1975" s="1" t="s">
        <v>2972</v>
      </c>
      <c r="D1975" s="1" t="s">
        <v>2978</v>
      </c>
      <c r="E1975" s="1" t="s">
        <v>2976</v>
      </c>
      <c r="F1975" s="1" t="s">
        <v>2977</v>
      </c>
    </row>
    <row r="1976" spans="1:6" x14ac:dyDescent="0.15">
      <c r="A1976" s="1" t="s">
        <v>3405</v>
      </c>
      <c r="B1976" s="1" t="s">
        <v>3406</v>
      </c>
      <c r="C1976" s="1" t="s">
        <v>2972</v>
      </c>
      <c r="D1976" s="1" t="s">
        <v>2978</v>
      </c>
      <c r="E1976" s="1" t="s">
        <v>2976</v>
      </c>
      <c r="F1976" s="1" t="s">
        <v>2977</v>
      </c>
    </row>
    <row r="1977" spans="1:6" x14ac:dyDescent="0.15">
      <c r="A1977" s="1" t="s">
        <v>5214</v>
      </c>
      <c r="B1977" s="1" t="s">
        <v>5215</v>
      </c>
      <c r="C1977" s="1" t="s">
        <v>2972</v>
      </c>
      <c r="D1977" s="1" t="s">
        <v>2979</v>
      </c>
      <c r="E1977" s="1" t="s">
        <v>2976</v>
      </c>
      <c r="F1977" s="1" t="s">
        <v>2977</v>
      </c>
    </row>
    <row r="1978" spans="1:6" x14ac:dyDescent="0.15">
      <c r="A1978" s="1" t="s">
        <v>1608</v>
      </c>
      <c r="B1978" s="1" t="s">
        <v>2678</v>
      </c>
      <c r="C1978" s="1" t="s">
        <v>2972</v>
      </c>
      <c r="D1978" s="1" t="s">
        <v>2978</v>
      </c>
      <c r="E1978" s="1" t="s">
        <v>2976</v>
      </c>
      <c r="F1978" s="1" t="s">
        <v>2977</v>
      </c>
    </row>
    <row r="1979" spans="1:6" x14ac:dyDescent="0.15">
      <c r="A1979" s="1" t="s">
        <v>1609</v>
      </c>
      <c r="B1979" s="1" t="s">
        <v>2679</v>
      </c>
      <c r="C1979" s="1" t="s">
        <v>2972</v>
      </c>
      <c r="D1979" s="1" t="s">
        <v>2978</v>
      </c>
      <c r="E1979" s="1" t="s">
        <v>2976</v>
      </c>
      <c r="F1979" s="1" t="s">
        <v>2977</v>
      </c>
    </row>
    <row r="1980" spans="1:6" x14ac:dyDescent="0.15">
      <c r="A1980" s="1" t="s">
        <v>1610</v>
      </c>
      <c r="B1980" s="1" t="s">
        <v>2680</v>
      </c>
      <c r="C1980" s="1" t="s">
        <v>2972</v>
      </c>
      <c r="D1980" s="1" t="s">
        <v>2978</v>
      </c>
      <c r="E1980" s="1" t="s">
        <v>2976</v>
      </c>
      <c r="F1980" s="1" t="s">
        <v>2977</v>
      </c>
    </row>
    <row r="1981" spans="1:6" x14ac:dyDescent="0.15">
      <c r="A1981" s="1" t="s">
        <v>1611</v>
      </c>
      <c r="B1981" s="1" t="s">
        <v>2681</v>
      </c>
      <c r="C1981" s="1" t="s">
        <v>2972</v>
      </c>
      <c r="D1981" s="1" t="s">
        <v>2978</v>
      </c>
      <c r="E1981" s="1" t="s">
        <v>2976</v>
      </c>
      <c r="F1981" s="1" t="s">
        <v>2977</v>
      </c>
    </row>
    <row r="1982" spans="1:6" x14ac:dyDescent="0.15">
      <c r="A1982" s="1" t="s">
        <v>5216</v>
      </c>
      <c r="B1982" s="1" t="s">
        <v>5217</v>
      </c>
      <c r="C1982" s="1" t="s">
        <v>2972</v>
      </c>
      <c r="D1982" s="1" t="s">
        <v>2978</v>
      </c>
      <c r="E1982" s="1" t="s">
        <v>2976</v>
      </c>
      <c r="F1982" s="1" t="s">
        <v>2977</v>
      </c>
    </row>
    <row r="1983" spans="1:6" x14ac:dyDescent="0.15">
      <c r="A1983" s="1" t="s">
        <v>7770</v>
      </c>
      <c r="B1983" s="1" t="s">
        <v>7771</v>
      </c>
      <c r="C1983" s="1" t="s">
        <v>2972</v>
      </c>
      <c r="D1983" s="1" t="s">
        <v>2978</v>
      </c>
      <c r="E1983" s="1" t="s">
        <v>2976</v>
      </c>
      <c r="F1983" s="1" t="s">
        <v>2977</v>
      </c>
    </row>
    <row r="1984" spans="1:6" x14ac:dyDescent="0.15">
      <c r="A1984" s="1" t="s">
        <v>7772</v>
      </c>
      <c r="B1984" s="1" t="s">
        <v>7773</v>
      </c>
      <c r="C1984" s="1" t="s">
        <v>2972</v>
      </c>
      <c r="D1984" s="1" t="s">
        <v>2978</v>
      </c>
      <c r="E1984" s="1" t="s">
        <v>2976</v>
      </c>
      <c r="F1984" s="1" t="s">
        <v>2977</v>
      </c>
    </row>
    <row r="1985" spans="1:6" x14ac:dyDescent="0.15">
      <c r="A1985" s="1" t="s">
        <v>7774</v>
      </c>
      <c r="B1985" s="1" t="s">
        <v>7775</v>
      </c>
      <c r="C1985" s="1" t="s">
        <v>2972</v>
      </c>
      <c r="D1985" s="1" t="s">
        <v>2978</v>
      </c>
      <c r="E1985" s="1" t="s">
        <v>2976</v>
      </c>
      <c r="F1985" s="1" t="s">
        <v>2977</v>
      </c>
    </row>
    <row r="1986" spans="1:6" x14ac:dyDescent="0.15">
      <c r="A1986" s="1" t="s">
        <v>5218</v>
      </c>
      <c r="B1986" s="1" t="s">
        <v>5219</v>
      </c>
      <c r="C1986" s="1" t="s">
        <v>2972</v>
      </c>
      <c r="D1986" s="1" t="s">
        <v>2978</v>
      </c>
      <c r="E1986" s="1" t="s">
        <v>2976</v>
      </c>
      <c r="F1986" s="1" t="s">
        <v>2977</v>
      </c>
    </row>
    <row r="1987" spans="1:6" x14ac:dyDescent="0.15">
      <c r="A1987" s="1" t="s">
        <v>1612</v>
      </c>
      <c r="B1987" s="1" t="s">
        <v>2682</v>
      </c>
      <c r="C1987" s="1" t="s">
        <v>2972</v>
      </c>
      <c r="D1987" s="1" t="s">
        <v>2978</v>
      </c>
      <c r="E1987" s="1" t="s">
        <v>2976</v>
      </c>
      <c r="F1987" s="1" t="s">
        <v>2977</v>
      </c>
    </row>
    <row r="1988" spans="1:6" x14ac:dyDescent="0.15">
      <c r="A1988" s="1" t="s">
        <v>1613</v>
      </c>
      <c r="B1988" s="1" t="s">
        <v>2683</v>
      </c>
      <c r="C1988" s="1" t="s">
        <v>2972</v>
      </c>
      <c r="D1988" s="1" t="s">
        <v>2978</v>
      </c>
      <c r="E1988" s="1" t="s">
        <v>2976</v>
      </c>
      <c r="F1988" s="1" t="s">
        <v>2977</v>
      </c>
    </row>
    <row r="1989" spans="1:6" x14ac:dyDescent="0.15">
      <c r="A1989" s="1" t="s">
        <v>1614</v>
      </c>
      <c r="B1989" s="1" t="s">
        <v>2684</v>
      </c>
      <c r="C1989" s="1" t="s">
        <v>2972</v>
      </c>
      <c r="D1989" s="1" t="s">
        <v>2978</v>
      </c>
      <c r="E1989" s="1" t="s">
        <v>2976</v>
      </c>
      <c r="F1989" s="1" t="s">
        <v>2977</v>
      </c>
    </row>
    <row r="1990" spans="1:6" x14ac:dyDescent="0.15">
      <c r="A1990" s="1" t="s">
        <v>7776</v>
      </c>
      <c r="B1990" s="1" t="s">
        <v>7777</v>
      </c>
      <c r="C1990" s="1" t="s">
        <v>2972</v>
      </c>
      <c r="D1990" s="1" t="s">
        <v>2979</v>
      </c>
      <c r="E1990" s="1" t="s">
        <v>2976</v>
      </c>
      <c r="F1990" s="1" t="s">
        <v>2977</v>
      </c>
    </row>
    <row r="1991" spans="1:6" x14ac:dyDescent="0.15">
      <c r="A1991" s="1" t="s">
        <v>5220</v>
      </c>
      <c r="B1991" s="1" t="s">
        <v>5221</v>
      </c>
      <c r="C1991" s="1" t="s">
        <v>2972</v>
      </c>
      <c r="D1991" s="1" t="s">
        <v>2978</v>
      </c>
      <c r="E1991" s="1" t="s">
        <v>2976</v>
      </c>
      <c r="F1991" s="1" t="s">
        <v>2977</v>
      </c>
    </row>
    <row r="1992" spans="1:6" x14ac:dyDescent="0.15">
      <c r="A1992" s="1" t="s">
        <v>1615</v>
      </c>
      <c r="B1992" s="1" t="s">
        <v>2685</v>
      </c>
      <c r="C1992" s="1" t="s">
        <v>2972</v>
      </c>
      <c r="D1992" s="1" t="s">
        <v>2978</v>
      </c>
      <c r="E1992" s="1" t="s">
        <v>2976</v>
      </c>
      <c r="F1992" s="1" t="s">
        <v>2977</v>
      </c>
    </row>
    <row r="1993" spans="1:6" x14ac:dyDescent="0.15">
      <c r="A1993" s="1" t="s">
        <v>7778</v>
      </c>
      <c r="B1993" s="1" t="s">
        <v>7779</v>
      </c>
      <c r="C1993" s="1" t="s">
        <v>2972</v>
      </c>
      <c r="D1993" s="1" t="s">
        <v>2978</v>
      </c>
      <c r="E1993" s="1" t="s">
        <v>2976</v>
      </c>
      <c r="F1993" s="1" t="s">
        <v>2977</v>
      </c>
    </row>
    <row r="1994" spans="1:6" x14ac:dyDescent="0.15">
      <c r="A1994" s="1" t="s">
        <v>3407</v>
      </c>
      <c r="B1994" s="1" t="s">
        <v>3408</v>
      </c>
      <c r="C1994" s="1" t="s">
        <v>2972</v>
      </c>
      <c r="D1994" s="1" t="s">
        <v>2978</v>
      </c>
      <c r="E1994" s="1" t="s">
        <v>2976</v>
      </c>
      <c r="F1994" s="1" t="s">
        <v>2977</v>
      </c>
    </row>
    <row r="1995" spans="1:6" x14ac:dyDescent="0.15">
      <c r="A1995" s="1" t="s">
        <v>7780</v>
      </c>
      <c r="B1995" s="1" t="s">
        <v>7781</v>
      </c>
      <c r="C1995" s="1" t="s">
        <v>2972</v>
      </c>
      <c r="D1995" s="1" t="s">
        <v>2978</v>
      </c>
      <c r="E1995" s="1" t="s">
        <v>2976</v>
      </c>
      <c r="F1995" s="1" t="s">
        <v>2977</v>
      </c>
    </row>
    <row r="1996" spans="1:6" x14ac:dyDescent="0.15">
      <c r="A1996" s="1" t="s">
        <v>5222</v>
      </c>
      <c r="B1996" s="1" t="s">
        <v>5223</v>
      </c>
      <c r="C1996" s="1" t="s">
        <v>2972</v>
      </c>
      <c r="D1996" s="1" t="s">
        <v>2978</v>
      </c>
      <c r="E1996" s="1" t="s">
        <v>2976</v>
      </c>
      <c r="F1996" s="1" t="s">
        <v>2977</v>
      </c>
    </row>
    <row r="1997" spans="1:6" x14ac:dyDescent="0.15">
      <c r="A1997" s="1" t="s">
        <v>5224</v>
      </c>
      <c r="B1997" s="1" t="s">
        <v>5225</v>
      </c>
      <c r="C1997" s="1" t="s">
        <v>2972</v>
      </c>
      <c r="D1997" s="1" t="s">
        <v>2978</v>
      </c>
      <c r="E1997" s="1" t="s">
        <v>2976</v>
      </c>
      <c r="F1997" s="1" t="s">
        <v>2977</v>
      </c>
    </row>
    <row r="1998" spans="1:6" x14ac:dyDescent="0.15">
      <c r="A1998" s="1" t="s">
        <v>5226</v>
      </c>
      <c r="B1998" s="1" t="s">
        <v>747</v>
      </c>
      <c r="C1998" s="1" t="s">
        <v>2972</v>
      </c>
      <c r="D1998" s="1" t="s">
        <v>2978</v>
      </c>
      <c r="E1998" s="1" t="s">
        <v>2976</v>
      </c>
      <c r="F1998" s="1" t="s">
        <v>2977</v>
      </c>
    </row>
    <row r="1999" spans="1:6" x14ac:dyDescent="0.15">
      <c r="A1999" s="1" t="s">
        <v>7782</v>
      </c>
      <c r="B1999" s="1" t="s">
        <v>7783</v>
      </c>
      <c r="C1999" s="1" t="s">
        <v>2972</v>
      </c>
      <c r="D1999" s="1" t="s">
        <v>2978</v>
      </c>
      <c r="E1999" s="1" t="s">
        <v>2976</v>
      </c>
      <c r="F1999" s="1" t="s">
        <v>2977</v>
      </c>
    </row>
    <row r="2000" spans="1:6" x14ac:dyDescent="0.15">
      <c r="A2000" s="1" t="s">
        <v>5227</v>
      </c>
      <c r="B2000" s="1" t="s">
        <v>5228</v>
      </c>
      <c r="C2000" s="1" t="s">
        <v>2972</v>
      </c>
      <c r="D2000" s="1" t="s">
        <v>2978</v>
      </c>
      <c r="E2000" s="1" t="s">
        <v>2976</v>
      </c>
      <c r="F2000" s="1" t="s">
        <v>2977</v>
      </c>
    </row>
    <row r="2001" spans="1:6" x14ac:dyDescent="0.15">
      <c r="A2001" s="1" t="s">
        <v>5229</v>
      </c>
      <c r="B2001" s="1" t="s">
        <v>5230</v>
      </c>
      <c r="C2001" s="1" t="s">
        <v>2972</v>
      </c>
      <c r="D2001" s="1" t="s">
        <v>2978</v>
      </c>
      <c r="E2001" s="1" t="s">
        <v>2976</v>
      </c>
      <c r="F2001" s="1" t="s">
        <v>2977</v>
      </c>
    </row>
    <row r="2002" spans="1:6" x14ac:dyDescent="0.15">
      <c r="A2002" s="1" t="s">
        <v>1616</v>
      </c>
      <c r="B2002" s="1" t="s">
        <v>2686</v>
      </c>
      <c r="C2002" s="1" t="s">
        <v>2972</v>
      </c>
      <c r="D2002" s="1" t="s">
        <v>2978</v>
      </c>
      <c r="E2002" s="1" t="s">
        <v>2976</v>
      </c>
      <c r="F2002" s="1" t="s">
        <v>2977</v>
      </c>
    </row>
    <row r="2003" spans="1:6" x14ac:dyDescent="0.15">
      <c r="A2003" s="1" t="s">
        <v>5231</v>
      </c>
      <c r="B2003" s="1" t="s">
        <v>646</v>
      </c>
      <c r="C2003" s="1" t="s">
        <v>2972</v>
      </c>
      <c r="D2003" s="1" t="s">
        <v>2978</v>
      </c>
      <c r="E2003" s="1" t="s">
        <v>2976</v>
      </c>
      <c r="F2003" s="1" t="s">
        <v>2977</v>
      </c>
    </row>
    <row r="2004" spans="1:6" x14ac:dyDescent="0.15">
      <c r="A2004" s="1" t="s">
        <v>1617</v>
      </c>
      <c r="B2004" s="1" t="s">
        <v>2687</v>
      </c>
      <c r="C2004" s="1" t="s">
        <v>2972</v>
      </c>
      <c r="D2004" s="1" t="s">
        <v>2978</v>
      </c>
      <c r="E2004" s="1" t="s">
        <v>2976</v>
      </c>
      <c r="F2004" s="1" t="s">
        <v>2977</v>
      </c>
    </row>
    <row r="2005" spans="1:6" x14ac:dyDescent="0.15">
      <c r="A2005" s="1" t="s">
        <v>5232</v>
      </c>
      <c r="B2005" s="1" t="s">
        <v>5233</v>
      </c>
      <c r="C2005" s="1" t="s">
        <v>2972</v>
      </c>
      <c r="D2005" s="1" t="s">
        <v>2978</v>
      </c>
      <c r="E2005" s="1" t="s">
        <v>2976</v>
      </c>
      <c r="F2005" s="1" t="s">
        <v>2977</v>
      </c>
    </row>
    <row r="2006" spans="1:6" x14ac:dyDescent="0.15">
      <c r="A2006" s="1" t="s">
        <v>5234</v>
      </c>
      <c r="B2006" s="1" t="s">
        <v>5235</v>
      </c>
      <c r="C2006" s="1" t="s">
        <v>2972</v>
      </c>
      <c r="D2006" s="1" t="s">
        <v>2978</v>
      </c>
      <c r="E2006" s="1" t="s">
        <v>2976</v>
      </c>
      <c r="F2006" s="1" t="s">
        <v>2977</v>
      </c>
    </row>
    <row r="2007" spans="1:6" x14ac:dyDescent="0.15">
      <c r="A2007" s="1" t="s">
        <v>7784</v>
      </c>
      <c r="B2007" s="1" t="s">
        <v>7785</v>
      </c>
      <c r="C2007" s="1" t="s">
        <v>2972</v>
      </c>
      <c r="D2007" s="1" t="s">
        <v>2978</v>
      </c>
      <c r="E2007" s="1" t="s">
        <v>2976</v>
      </c>
      <c r="F2007" s="1" t="s">
        <v>2977</v>
      </c>
    </row>
    <row r="2008" spans="1:6" x14ac:dyDescent="0.15">
      <c r="A2008" s="1" t="s">
        <v>5236</v>
      </c>
      <c r="B2008" s="1" t="s">
        <v>5237</v>
      </c>
      <c r="C2008" s="1" t="s">
        <v>2972</v>
      </c>
      <c r="D2008" s="1" t="s">
        <v>2978</v>
      </c>
      <c r="E2008" s="1" t="s">
        <v>2976</v>
      </c>
      <c r="F2008" s="1" t="s">
        <v>2977</v>
      </c>
    </row>
    <row r="2009" spans="1:6" x14ac:dyDescent="0.15">
      <c r="A2009" s="1" t="s">
        <v>5238</v>
      </c>
      <c r="B2009" s="1" t="s">
        <v>5239</v>
      </c>
      <c r="C2009" s="1" t="s">
        <v>2972</v>
      </c>
      <c r="D2009" s="1" t="s">
        <v>2978</v>
      </c>
      <c r="E2009" s="1" t="s">
        <v>2976</v>
      </c>
      <c r="F2009" s="1" t="s">
        <v>2977</v>
      </c>
    </row>
    <row r="2010" spans="1:6" x14ac:dyDescent="0.15">
      <c r="A2010" s="1" t="s">
        <v>5240</v>
      </c>
      <c r="B2010" s="1" t="s">
        <v>3075</v>
      </c>
      <c r="C2010" s="1" t="s">
        <v>2972</v>
      </c>
      <c r="D2010" s="1" t="s">
        <v>2978</v>
      </c>
      <c r="E2010" s="1" t="s">
        <v>2976</v>
      </c>
      <c r="F2010" s="1" t="s">
        <v>2977</v>
      </c>
    </row>
    <row r="2011" spans="1:6" x14ac:dyDescent="0.15">
      <c r="A2011" s="1" t="s">
        <v>5241</v>
      </c>
      <c r="B2011" s="1" t="s">
        <v>5242</v>
      </c>
      <c r="C2011" s="1" t="s">
        <v>2972</v>
      </c>
      <c r="D2011" s="1" t="s">
        <v>2978</v>
      </c>
      <c r="E2011" s="1" t="s">
        <v>2976</v>
      </c>
      <c r="F2011" s="1" t="s">
        <v>2977</v>
      </c>
    </row>
    <row r="2012" spans="1:6" x14ac:dyDescent="0.15">
      <c r="A2012" s="1" t="s">
        <v>7786</v>
      </c>
      <c r="B2012" s="1" t="s">
        <v>7787</v>
      </c>
      <c r="C2012" s="1" t="s">
        <v>2972</v>
      </c>
      <c r="D2012" s="1" t="s">
        <v>2978</v>
      </c>
      <c r="E2012" s="1" t="s">
        <v>2976</v>
      </c>
      <c r="F2012" s="1" t="s">
        <v>2977</v>
      </c>
    </row>
    <row r="2013" spans="1:6" x14ac:dyDescent="0.15">
      <c r="A2013" s="1" t="s">
        <v>5243</v>
      </c>
      <c r="B2013" s="1" t="s">
        <v>5244</v>
      </c>
      <c r="C2013" s="1" t="s">
        <v>2972</v>
      </c>
      <c r="D2013" s="1" t="s">
        <v>2978</v>
      </c>
      <c r="E2013" s="1" t="s">
        <v>2976</v>
      </c>
      <c r="F2013" s="1" t="s">
        <v>2977</v>
      </c>
    </row>
    <row r="2014" spans="1:6" x14ac:dyDescent="0.15">
      <c r="A2014" s="1" t="s">
        <v>1618</v>
      </c>
      <c r="B2014" s="1" t="s">
        <v>2688</v>
      </c>
      <c r="C2014" s="1" t="s">
        <v>2972</v>
      </c>
      <c r="D2014" s="1" t="s">
        <v>2978</v>
      </c>
      <c r="E2014" s="1" t="s">
        <v>2976</v>
      </c>
      <c r="F2014" s="1" t="s">
        <v>2977</v>
      </c>
    </row>
    <row r="2015" spans="1:6" x14ac:dyDescent="0.15">
      <c r="A2015" s="1" t="s">
        <v>1619</v>
      </c>
      <c r="B2015" s="1" t="s">
        <v>2689</v>
      </c>
      <c r="C2015" s="1" t="s">
        <v>2972</v>
      </c>
      <c r="D2015" s="1" t="s">
        <v>2978</v>
      </c>
      <c r="E2015" s="1" t="s">
        <v>2976</v>
      </c>
      <c r="F2015" s="1" t="s">
        <v>2977</v>
      </c>
    </row>
    <row r="2016" spans="1:6" x14ac:dyDescent="0.15">
      <c r="A2016" s="1" t="s">
        <v>5245</v>
      </c>
      <c r="B2016" s="1" t="s">
        <v>5246</v>
      </c>
      <c r="C2016" s="1" t="s">
        <v>2972</v>
      </c>
      <c r="D2016" s="1" t="s">
        <v>2978</v>
      </c>
      <c r="E2016" s="1" t="s">
        <v>2976</v>
      </c>
      <c r="F2016" s="1" t="s">
        <v>2977</v>
      </c>
    </row>
    <row r="2017" spans="1:6" x14ac:dyDescent="0.15">
      <c r="A2017" s="1" t="s">
        <v>7788</v>
      </c>
      <c r="B2017" s="1" t="s">
        <v>7789</v>
      </c>
      <c r="C2017" s="1" t="s">
        <v>2972</v>
      </c>
      <c r="D2017" s="1" t="s">
        <v>2978</v>
      </c>
      <c r="E2017" s="1" t="s">
        <v>2976</v>
      </c>
      <c r="F2017" s="1" t="s">
        <v>2977</v>
      </c>
    </row>
    <row r="2018" spans="1:6" x14ac:dyDescent="0.15">
      <c r="A2018" s="1" t="s">
        <v>7790</v>
      </c>
      <c r="B2018" s="1" t="s">
        <v>7791</v>
      </c>
      <c r="C2018" s="1" t="s">
        <v>2972</v>
      </c>
      <c r="D2018" s="1" t="s">
        <v>2978</v>
      </c>
      <c r="E2018" s="1" t="s">
        <v>2976</v>
      </c>
      <c r="F2018" s="1" t="s">
        <v>2977</v>
      </c>
    </row>
    <row r="2019" spans="1:6" x14ac:dyDescent="0.15">
      <c r="A2019" s="1" t="s">
        <v>1621</v>
      </c>
      <c r="B2019" s="1" t="s">
        <v>2691</v>
      </c>
      <c r="C2019" s="1" t="s">
        <v>2972</v>
      </c>
      <c r="D2019" s="1" t="s">
        <v>2978</v>
      </c>
      <c r="E2019" s="1" t="s">
        <v>2976</v>
      </c>
      <c r="F2019" s="1" t="s">
        <v>2977</v>
      </c>
    </row>
    <row r="2020" spans="1:6" x14ac:dyDescent="0.15">
      <c r="A2020" s="1" t="s">
        <v>5247</v>
      </c>
      <c r="B2020" s="1" t="s">
        <v>5248</v>
      </c>
      <c r="C2020" s="1" t="s">
        <v>2972</v>
      </c>
      <c r="D2020" s="1" t="s">
        <v>2978</v>
      </c>
      <c r="E2020" s="1" t="s">
        <v>2976</v>
      </c>
      <c r="F2020" s="1" t="s">
        <v>2977</v>
      </c>
    </row>
    <row r="2021" spans="1:6" x14ac:dyDescent="0.15">
      <c r="A2021" s="1" t="s">
        <v>7792</v>
      </c>
      <c r="B2021" s="1" t="s">
        <v>7793</v>
      </c>
      <c r="C2021" s="1" t="s">
        <v>2972</v>
      </c>
      <c r="D2021" s="1" t="s">
        <v>2978</v>
      </c>
      <c r="E2021" s="1" t="s">
        <v>2976</v>
      </c>
      <c r="F2021" s="1" t="s">
        <v>2977</v>
      </c>
    </row>
    <row r="2022" spans="1:6" x14ac:dyDescent="0.15">
      <c r="A2022" s="1" t="s">
        <v>5249</v>
      </c>
      <c r="B2022" s="1" t="s">
        <v>5250</v>
      </c>
      <c r="C2022" s="1" t="s">
        <v>2972</v>
      </c>
      <c r="D2022" s="1" t="s">
        <v>2978</v>
      </c>
      <c r="E2022" s="1" t="s">
        <v>2976</v>
      </c>
      <c r="F2022" s="1" t="s">
        <v>2977</v>
      </c>
    </row>
    <row r="2023" spans="1:6" x14ac:dyDescent="0.15">
      <c r="A2023" s="1" t="s">
        <v>7794</v>
      </c>
      <c r="B2023" s="1" t="s">
        <v>7795</v>
      </c>
      <c r="C2023" s="1" t="s">
        <v>2972</v>
      </c>
      <c r="D2023" s="1" t="s">
        <v>2978</v>
      </c>
      <c r="E2023" s="1" t="s">
        <v>2976</v>
      </c>
      <c r="F2023" s="1" t="s">
        <v>2977</v>
      </c>
    </row>
    <row r="2024" spans="1:6" x14ac:dyDescent="0.15">
      <c r="A2024" s="1" t="s">
        <v>5251</v>
      </c>
      <c r="B2024" s="1" t="s">
        <v>5252</v>
      </c>
      <c r="C2024" s="1" t="s">
        <v>2972</v>
      </c>
      <c r="D2024" s="1" t="s">
        <v>2978</v>
      </c>
      <c r="E2024" s="1" t="s">
        <v>2976</v>
      </c>
      <c r="F2024" s="1" t="s">
        <v>2977</v>
      </c>
    </row>
    <row r="2025" spans="1:6" x14ac:dyDescent="0.15">
      <c r="A2025" s="1" t="s">
        <v>1622</v>
      </c>
      <c r="B2025" s="1" t="s">
        <v>2692</v>
      </c>
      <c r="C2025" s="1" t="s">
        <v>2972</v>
      </c>
      <c r="D2025" s="1" t="s">
        <v>2978</v>
      </c>
      <c r="E2025" s="1" t="s">
        <v>2976</v>
      </c>
      <c r="F2025" s="1" t="s">
        <v>2977</v>
      </c>
    </row>
    <row r="2026" spans="1:6" x14ac:dyDescent="0.15">
      <c r="A2026" s="1" t="s">
        <v>5253</v>
      </c>
      <c r="B2026" s="1" t="s">
        <v>5254</v>
      </c>
      <c r="C2026" s="1" t="s">
        <v>2972</v>
      </c>
      <c r="D2026" s="1" t="s">
        <v>2978</v>
      </c>
      <c r="E2026" s="1" t="s">
        <v>2976</v>
      </c>
      <c r="F2026" s="1" t="s">
        <v>2977</v>
      </c>
    </row>
    <row r="2027" spans="1:6" x14ac:dyDescent="0.15">
      <c r="A2027" s="1" t="s">
        <v>7796</v>
      </c>
      <c r="B2027" s="1" t="s">
        <v>7797</v>
      </c>
      <c r="C2027" s="1" t="s">
        <v>2972</v>
      </c>
      <c r="D2027" s="1" t="s">
        <v>2978</v>
      </c>
      <c r="E2027" s="1" t="s">
        <v>2976</v>
      </c>
      <c r="F2027" s="1" t="s">
        <v>2977</v>
      </c>
    </row>
    <row r="2028" spans="1:6" x14ac:dyDescent="0.15">
      <c r="A2028" s="1" t="s">
        <v>7798</v>
      </c>
      <c r="B2028" s="1" t="s">
        <v>7799</v>
      </c>
      <c r="C2028" s="1" t="s">
        <v>2972</v>
      </c>
      <c r="D2028" s="1" t="s">
        <v>2978</v>
      </c>
      <c r="E2028" s="1" t="s">
        <v>2976</v>
      </c>
      <c r="F2028" s="1" t="s">
        <v>2977</v>
      </c>
    </row>
    <row r="2029" spans="1:6" x14ac:dyDescent="0.15">
      <c r="A2029" s="1" t="s">
        <v>7800</v>
      </c>
      <c r="B2029" s="1" t="s">
        <v>7801</v>
      </c>
      <c r="C2029" s="1" t="s">
        <v>2972</v>
      </c>
      <c r="D2029" s="1" t="s">
        <v>2978</v>
      </c>
      <c r="E2029" s="1" t="s">
        <v>2976</v>
      </c>
      <c r="F2029" s="1" t="s">
        <v>2977</v>
      </c>
    </row>
    <row r="2030" spans="1:6" x14ac:dyDescent="0.15">
      <c r="A2030" s="1" t="s">
        <v>7802</v>
      </c>
      <c r="B2030" s="1" t="s">
        <v>7803</v>
      </c>
      <c r="C2030" s="1" t="s">
        <v>2972</v>
      </c>
      <c r="D2030" s="1" t="s">
        <v>2978</v>
      </c>
      <c r="E2030" s="1" t="s">
        <v>2976</v>
      </c>
      <c r="F2030" s="1" t="s">
        <v>2977</v>
      </c>
    </row>
    <row r="2031" spans="1:6" x14ac:dyDescent="0.15">
      <c r="A2031" s="1" t="s">
        <v>5255</v>
      </c>
      <c r="B2031" s="1" t="s">
        <v>705</v>
      </c>
      <c r="C2031" s="1" t="s">
        <v>2972</v>
      </c>
      <c r="D2031" s="1" t="s">
        <v>2978</v>
      </c>
      <c r="E2031" s="1" t="s">
        <v>2976</v>
      </c>
      <c r="F2031" s="1" t="s">
        <v>2977</v>
      </c>
    </row>
    <row r="2032" spans="1:6" x14ac:dyDescent="0.15">
      <c r="A2032" s="1" t="s">
        <v>5256</v>
      </c>
      <c r="B2032" s="1" t="s">
        <v>3409</v>
      </c>
      <c r="C2032" s="1" t="s">
        <v>2972</v>
      </c>
      <c r="D2032" s="1" t="s">
        <v>2978</v>
      </c>
      <c r="E2032" s="1" t="s">
        <v>2976</v>
      </c>
      <c r="F2032" s="1" t="s">
        <v>2977</v>
      </c>
    </row>
    <row r="2033" spans="1:6" x14ac:dyDescent="0.15">
      <c r="A2033" s="1" t="s">
        <v>3410</v>
      </c>
      <c r="B2033" s="1" t="s">
        <v>3411</v>
      </c>
      <c r="C2033" s="1" t="s">
        <v>2972</v>
      </c>
      <c r="D2033" s="1" t="s">
        <v>2978</v>
      </c>
      <c r="E2033" s="1" t="s">
        <v>2976</v>
      </c>
      <c r="F2033" s="1" t="s">
        <v>2977</v>
      </c>
    </row>
    <row r="2034" spans="1:6" x14ac:dyDescent="0.15">
      <c r="A2034" s="1" t="s">
        <v>3412</v>
      </c>
      <c r="B2034" s="1" t="s">
        <v>3413</v>
      </c>
      <c r="C2034" s="1" t="s">
        <v>2972</v>
      </c>
      <c r="D2034" s="1" t="s">
        <v>2978</v>
      </c>
      <c r="E2034" s="1" t="s">
        <v>2976</v>
      </c>
      <c r="F2034" s="1" t="s">
        <v>2977</v>
      </c>
    </row>
    <row r="2035" spans="1:6" x14ac:dyDescent="0.15">
      <c r="A2035" s="1" t="s">
        <v>1623</v>
      </c>
      <c r="B2035" s="1" t="s">
        <v>2693</v>
      </c>
      <c r="C2035" s="1" t="s">
        <v>2972</v>
      </c>
      <c r="D2035" s="1" t="s">
        <v>2978</v>
      </c>
      <c r="E2035" s="1" t="s">
        <v>2976</v>
      </c>
      <c r="F2035" s="1" t="s">
        <v>2977</v>
      </c>
    </row>
    <row r="2036" spans="1:6" x14ac:dyDescent="0.15">
      <c r="A2036" s="1" t="s">
        <v>1624</v>
      </c>
      <c r="B2036" s="1" t="s">
        <v>2694</v>
      </c>
      <c r="C2036" s="1" t="s">
        <v>2972</v>
      </c>
      <c r="D2036" s="1" t="s">
        <v>2978</v>
      </c>
      <c r="E2036" s="1" t="s">
        <v>2976</v>
      </c>
      <c r="F2036" s="1" t="s">
        <v>2977</v>
      </c>
    </row>
    <row r="2037" spans="1:6" x14ac:dyDescent="0.15">
      <c r="A2037" s="1" t="s">
        <v>7804</v>
      </c>
      <c r="B2037" s="1" t="s">
        <v>7805</v>
      </c>
      <c r="C2037" s="1" t="s">
        <v>2972</v>
      </c>
      <c r="D2037" s="1" t="s">
        <v>2978</v>
      </c>
      <c r="E2037" s="1" t="s">
        <v>2976</v>
      </c>
      <c r="F2037" s="1" t="s">
        <v>2977</v>
      </c>
    </row>
    <row r="2038" spans="1:6" x14ac:dyDescent="0.15">
      <c r="A2038" s="1" t="s">
        <v>5257</v>
      </c>
      <c r="B2038" s="1" t="s">
        <v>812</v>
      </c>
      <c r="C2038" s="1" t="s">
        <v>2972</v>
      </c>
      <c r="D2038" s="1" t="s">
        <v>2978</v>
      </c>
      <c r="E2038" s="1" t="s">
        <v>2976</v>
      </c>
      <c r="F2038" s="1" t="s">
        <v>2977</v>
      </c>
    </row>
    <row r="2039" spans="1:6" x14ac:dyDescent="0.15">
      <c r="A2039" s="1" t="s">
        <v>5258</v>
      </c>
      <c r="B2039" s="1" t="s">
        <v>5259</v>
      </c>
      <c r="C2039" s="1" t="s">
        <v>2972</v>
      </c>
      <c r="D2039" s="1" t="s">
        <v>2978</v>
      </c>
      <c r="E2039" s="1" t="s">
        <v>2976</v>
      </c>
      <c r="F2039" s="1" t="s">
        <v>2977</v>
      </c>
    </row>
    <row r="2040" spans="1:6" x14ac:dyDescent="0.15">
      <c r="A2040" s="1" t="s">
        <v>5260</v>
      </c>
      <c r="B2040" s="1" t="s">
        <v>663</v>
      </c>
      <c r="C2040" s="1" t="s">
        <v>2972</v>
      </c>
      <c r="D2040" s="1" t="s">
        <v>2978</v>
      </c>
      <c r="E2040" s="1" t="s">
        <v>2976</v>
      </c>
      <c r="F2040" s="1" t="s">
        <v>2977</v>
      </c>
    </row>
    <row r="2041" spans="1:6" x14ac:dyDescent="0.15">
      <c r="A2041" s="1" t="s">
        <v>1625</v>
      </c>
      <c r="B2041" s="1" t="s">
        <v>2695</v>
      </c>
      <c r="C2041" s="1" t="s">
        <v>2972</v>
      </c>
      <c r="D2041" s="1" t="s">
        <v>2978</v>
      </c>
      <c r="E2041" s="1" t="s">
        <v>2976</v>
      </c>
      <c r="F2041" s="1" t="s">
        <v>2977</v>
      </c>
    </row>
    <row r="2042" spans="1:6" x14ac:dyDescent="0.15">
      <c r="A2042" s="1" t="s">
        <v>5261</v>
      </c>
      <c r="B2042" s="1" t="s">
        <v>5262</v>
      </c>
      <c r="C2042" s="1" t="s">
        <v>2972</v>
      </c>
      <c r="D2042" s="1" t="s">
        <v>2978</v>
      </c>
      <c r="E2042" s="1" t="s">
        <v>2976</v>
      </c>
      <c r="F2042" s="1" t="s">
        <v>2977</v>
      </c>
    </row>
    <row r="2043" spans="1:6" x14ac:dyDescent="0.15">
      <c r="A2043" s="1" t="s">
        <v>5263</v>
      </c>
      <c r="B2043" s="1" t="s">
        <v>5264</v>
      </c>
      <c r="C2043" s="1" t="s">
        <v>2972</v>
      </c>
      <c r="D2043" s="1" t="s">
        <v>2978</v>
      </c>
      <c r="E2043" s="1" t="s">
        <v>2976</v>
      </c>
      <c r="F2043" s="1" t="s">
        <v>2977</v>
      </c>
    </row>
    <row r="2044" spans="1:6" x14ac:dyDescent="0.15">
      <c r="A2044" s="1" t="s">
        <v>5265</v>
      </c>
      <c r="B2044" s="1" t="s">
        <v>2696</v>
      </c>
      <c r="C2044" s="1" t="s">
        <v>2972</v>
      </c>
      <c r="D2044" s="1" t="s">
        <v>2978</v>
      </c>
      <c r="E2044" s="1" t="s">
        <v>2976</v>
      </c>
      <c r="F2044" s="1" t="s">
        <v>2977</v>
      </c>
    </row>
    <row r="2045" spans="1:6" x14ac:dyDescent="0.15">
      <c r="A2045" s="1" t="s">
        <v>7806</v>
      </c>
      <c r="B2045" s="1" t="s">
        <v>7807</v>
      </c>
      <c r="C2045" s="1" t="s">
        <v>2972</v>
      </c>
      <c r="D2045" s="1" t="s">
        <v>2978</v>
      </c>
      <c r="E2045" s="1" t="s">
        <v>2976</v>
      </c>
      <c r="F2045" s="1" t="s">
        <v>2977</v>
      </c>
    </row>
    <row r="2046" spans="1:6" x14ac:dyDescent="0.15">
      <c r="A2046" s="1" t="s">
        <v>1626</v>
      </c>
      <c r="B2046" s="1" t="s">
        <v>2697</v>
      </c>
      <c r="C2046" s="1" t="s">
        <v>2972</v>
      </c>
      <c r="D2046" s="1" t="s">
        <v>2978</v>
      </c>
      <c r="E2046" s="1" t="s">
        <v>2976</v>
      </c>
      <c r="F2046" s="1" t="s">
        <v>2977</v>
      </c>
    </row>
    <row r="2047" spans="1:6" x14ac:dyDescent="0.15">
      <c r="A2047" s="1" t="s">
        <v>5266</v>
      </c>
      <c r="B2047" s="1" t="s">
        <v>5267</v>
      </c>
      <c r="C2047" s="1" t="s">
        <v>2972</v>
      </c>
      <c r="D2047" s="1" t="s">
        <v>2978</v>
      </c>
      <c r="E2047" s="1" t="s">
        <v>2976</v>
      </c>
      <c r="F2047" s="1" t="s">
        <v>2977</v>
      </c>
    </row>
    <row r="2048" spans="1:6" x14ac:dyDescent="0.15">
      <c r="A2048" s="1" t="s">
        <v>7808</v>
      </c>
      <c r="B2048" s="1" t="s">
        <v>7809</v>
      </c>
      <c r="C2048" s="1" t="s">
        <v>2972</v>
      </c>
      <c r="D2048" s="1" t="s">
        <v>2978</v>
      </c>
      <c r="E2048" s="1" t="s">
        <v>2976</v>
      </c>
      <c r="F2048" s="1" t="s">
        <v>2977</v>
      </c>
    </row>
    <row r="2049" spans="1:6" x14ac:dyDescent="0.15">
      <c r="A2049" s="1" t="s">
        <v>5268</v>
      </c>
      <c r="B2049" s="1" t="s">
        <v>5269</v>
      </c>
      <c r="C2049" s="1" t="s">
        <v>2972</v>
      </c>
      <c r="D2049" s="1" t="s">
        <v>2978</v>
      </c>
      <c r="E2049" s="1" t="s">
        <v>2976</v>
      </c>
      <c r="F2049" s="1" t="s">
        <v>2977</v>
      </c>
    </row>
    <row r="2050" spans="1:6" x14ac:dyDescent="0.15">
      <c r="A2050" s="1" t="s">
        <v>5270</v>
      </c>
      <c r="B2050" s="1" t="s">
        <v>5271</v>
      </c>
      <c r="C2050" s="1" t="s">
        <v>2972</v>
      </c>
      <c r="D2050" s="1" t="s">
        <v>2978</v>
      </c>
      <c r="E2050" s="1" t="s">
        <v>2976</v>
      </c>
      <c r="F2050" s="1" t="s">
        <v>2977</v>
      </c>
    </row>
    <row r="2051" spans="1:6" x14ac:dyDescent="0.15">
      <c r="A2051" s="1" t="s">
        <v>3414</v>
      </c>
      <c r="B2051" s="1" t="s">
        <v>3415</v>
      </c>
      <c r="C2051" s="1" t="s">
        <v>2972</v>
      </c>
      <c r="D2051" s="1" t="s">
        <v>2978</v>
      </c>
      <c r="E2051" s="1" t="s">
        <v>2976</v>
      </c>
      <c r="F2051" s="1" t="s">
        <v>2977</v>
      </c>
    </row>
    <row r="2052" spans="1:6" x14ac:dyDescent="0.15">
      <c r="A2052" s="1" t="s">
        <v>3416</v>
      </c>
      <c r="B2052" s="1" t="s">
        <v>3417</v>
      </c>
      <c r="C2052" s="1" t="s">
        <v>2972</v>
      </c>
      <c r="D2052" s="1" t="s">
        <v>2978</v>
      </c>
      <c r="E2052" s="1" t="s">
        <v>2976</v>
      </c>
      <c r="F2052" s="1" t="s">
        <v>2977</v>
      </c>
    </row>
    <row r="2053" spans="1:6" x14ac:dyDescent="0.15">
      <c r="A2053" s="1" t="s">
        <v>3418</v>
      </c>
      <c r="B2053" s="1" t="s">
        <v>3419</v>
      </c>
      <c r="C2053" s="1" t="s">
        <v>2972</v>
      </c>
      <c r="D2053" s="1" t="s">
        <v>2978</v>
      </c>
      <c r="E2053" s="1" t="s">
        <v>2976</v>
      </c>
      <c r="F2053" s="1" t="s">
        <v>2977</v>
      </c>
    </row>
    <row r="2054" spans="1:6" x14ac:dyDescent="0.15">
      <c r="A2054" s="1" t="s">
        <v>5272</v>
      </c>
      <c r="B2054" s="1" t="s">
        <v>2698</v>
      </c>
      <c r="C2054" s="1" t="s">
        <v>2972</v>
      </c>
      <c r="D2054" s="1" t="s">
        <v>2979</v>
      </c>
      <c r="E2054" s="1" t="s">
        <v>2976</v>
      </c>
      <c r="F2054" s="1" t="s">
        <v>2977</v>
      </c>
    </row>
    <row r="2055" spans="1:6" x14ac:dyDescent="0.15">
      <c r="A2055" s="1" t="s">
        <v>5273</v>
      </c>
      <c r="B2055" s="1" t="s">
        <v>5274</v>
      </c>
      <c r="C2055" s="1" t="s">
        <v>2972</v>
      </c>
      <c r="D2055" s="1" t="s">
        <v>2978</v>
      </c>
      <c r="E2055" s="1" t="s">
        <v>2976</v>
      </c>
      <c r="F2055" s="1" t="s">
        <v>2977</v>
      </c>
    </row>
    <row r="2056" spans="1:6" x14ac:dyDescent="0.15">
      <c r="A2056" s="1" t="s">
        <v>5275</v>
      </c>
      <c r="B2056" s="1" t="s">
        <v>5276</v>
      </c>
      <c r="C2056" s="1" t="s">
        <v>2972</v>
      </c>
      <c r="D2056" s="1" t="s">
        <v>2978</v>
      </c>
      <c r="E2056" s="1" t="s">
        <v>2976</v>
      </c>
      <c r="F2056" s="1" t="s">
        <v>2977</v>
      </c>
    </row>
    <row r="2057" spans="1:6" x14ac:dyDescent="0.15">
      <c r="A2057" s="1" t="s">
        <v>1627</v>
      </c>
      <c r="B2057" s="1" t="s">
        <v>2699</v>
      </c>
      <c r="C2057" s="1" t="s">
        <v>2972</v>
      </c>
      <c r="D2057" s="1" t="s">
        <v>2978</v>
      </c>
      <c r="E2057" s="1" t="s">
        <v>2976</v>
      </c>
      <c r="F2057" s="1" t="s">
        <v>2977</v>
      </c>
    </row>
    <row r="2058" spans="1:6" x14ac:dyDescent="0.15">
      <c r="A2058" s="1" t="s">
        <v>5277</v>
      </c>
      <c r="B2058" s="1" t="s">
        <v>3063</v>
      </c>
      <c r="C2058" s="1" t="s">
        <v>2972</v>
      </c>
      <c r="D2058" s="1" t="s">
        <v>2978</v>
      </c>
      <c r="E2058" s="1" t="s">
        <v>2976</v>
      </c>
      <c r="F2058" s="1" t="s">
        <v>2977</v>
      </c>
    </row>
    <row r="2059" spans="1:6" x14ac:dyDescent="0.15">
      <c r="A2059" s="1" t="s">
        <v>5278</v>
      </c>
      <c r="B2059" s="1" t="s">
        <v>5279</v>
      </c>
      <c r="C2059" s="1" t="s">
        <v>2972</v>
      </c>
      <c r="D2059" s="1" t="s">
        <v>2978</v>
      </c>
      <c r="E2059" s="1" t="s">
        <v>2976</v>
      </c>
      <c r="F2059" s="1" t="s">
        <v>2977</v>
      </c>
    </row>
    <row r="2060" spans="1:6" x14ac:dyDescent="0.15">
      <c r="A2060" s="1" t="s">
        <v>1628</v>
      </c>
      <c r="B2060" s="1" t="s">
        <v>2700</v>
      </c>
      <c r="C2060" s="1" t="s">
        <v>2972</v>
      </c>
      <c r="D2060" s="1" t="s">
        <v>2978</v>
      </c>
      <c r="E2060" s="1" t="s">
        <v>2976</v>
      </c>
      <c r="F2060" s="1" t="s">
        <v>2977</v>
      </c>
    </row>
    <row r="2061" spans="1:6" x14ac:dyDescent="0.15">
      <c r="A2061" s="1" t="s">
        <v>5280</v>
      </c>
      <c r="B2061" s="1" t="s">
        <v>656</v>
      </c>
      <c r="C2061" s="1" t="s">
        <v>2972</v>
      </c>
      <c r="D2061" s="1" t="s">
        <v>2978</v>
      </c>
      <c r="E2061" s="1" t="s">
        <v>2976</v>
      </c>
      <c r="F2061" s="1" t="s">
        <v>2977</v>
      </c>
    </row>
    <row r="2062" spans="1:6" x14ac:dyDescent="0.15">
      <c r="A2062" s="1" t="s">
        <v>5281</v>
      </c>
      <c r="B2062" s="1" t="s">
        <v>5282</v>
      </c>
      <c r="C2062" s="1" t="s">
        <v>2972</v>
      </c>
      <c r="D2062" s="1" t="s">
        <v>2978</v>
      </c>
      <c r="E2062" s="1" t="s">
        <v>2976</v>
      </c>
      <c r="F2062" s="1" t="s">
        <v>2977</v>
      </c>
    </row>
    <row r="2063" spans="1:6" x14ac:dyDescent="0.15">
      <c r="A2063" s="1" t="s">
        <v>5283</v>
      </c>
      <c r="B2063" s="1" t="s">
        <v>5284</v>
      </c>
      <c r="C2063" s="1" t="s">
        <v>2972</v>
      </c>
      <c r="D2063" s="1" t="s">
        <v>2978</v>
      </c>
      <c r="E2063" s="1" t="s">
        <v>2976</v>
      </c>
      <c r="F2063" s="1" t="s">
        <v>2977</v>
      </c>
    </row>
    <row r="2064" spans="1:6" x14ac:dyDescent="0.15">
      <c r="A2064" s="1" t="s">
        <v>5285</v>
      </c>
      <c r="B2064" s="1" t="s">
        <v>5286</v>
      </c>
      <c r="C2064" s="1" t="s">
        <v>2972</v>
      </c>
      <c r="D2064" s="1" t="s">
        <v>2978</v>
      </c>
      <c r="E2064" s="1" t="s">
        <v>2976</v>
      </c>
      <c r="F2064" s="1" t="s">
        <v>2977</v>
      </c>
    </row>
    <row r="2065" spans="1:6" x14ac:dyDescent="0.15">
      <c r="A2065" s="1" t="s">
        <v>5287</v>
      </c>
      <c r="B2065" s="1" t="s">
        <v>711</v>
      </c>
      <c r="C2065" s="1" t="s">
        <v>2972</v>
      </c>
      <c r="D2065" s="1" t="s">
        <v>2978</v>
      </c>
      <c r="E2065" s="1" t="s">
        <v>2976</v>
      </c>
      <c r="F2065" s="1" t="s">
        <v>2977</v>
      </c>
    </row>
    <row r="2066" spans="1:6" x14ac:dyDescent="0.15">
      <c r="A2066" s="1" t="s">
        <v>7810</v>
      </c>
      <c r="B2066" s="1" t="s">
        <v>7811</v>
      </c>
      <c r="C2066" s="1" t="s">
        <v>2972</v>
      </c>
      <c r="D2066" s="1" t="s">
        <v>2978</v>
      </c>
      <c r="E2066" s="1" t="s">
        <v>2976</v>
      </c>
      <c r="F2066" s="1" t="s">
        <v>2977</v>
      </c>
    </row>
    <row r="2067" spans="1:6" x14ac:dyDescent="0.15">
      <c r="A2067" s="1" t="s">
        <v>1629</v>
      </c>
      <c r="B2067" s="1" t="s">
        <v>2701</v>
      </c>
      <c r="C2067" s="1" t="s">
        <v>2972</v>
      </c>
      <c r="D2067" s="1" t="s">
        <v>2978</v>
      </c>
      <c r="E2067" s="1" t="s">
        <v>2976</v>
      </c>
      <c r="F2067" s="1" t="s">
        <v>2977</v>
      </c>
    </row>
    <row r="2068" spans="1:6" x14ac:dyDescent="0.15">
      <c r="A2068" s="1" t="s">
        <v>3420</v>
      </c>
      <c r="B2068" s="1" t="s">
        <v>3421</v>
      </c>
      <c r="C2068" s="1" t="s">
        <v>2972</v>
      </c>
      <c r="D2068" s="1" t="s">
        <v>2978</v>
      </c>
      <c r="E2068" s="1" t="s">
        <v>2976</v>
      </c>
      <c r="F2068" s="1" t="s">
        <v>2977</v>
      </c>
    </row>
    <row r="2069" spans="1:6" x14ac:dyDescent="0.15">
      <c r="A2069" s="1" t="s">
        <v>5288</v>
      </c>
      <c r="B2069" s="1" t="s">
        <v>5289</v>
      </c>
      <c r="C2069" s="1" t="s">
        <v>2972</v>
      </c>
      <c r="D2069" s="1" t="s">
        <v>2978</v>
      </c>
      <c r="E2069" s="1" t="s">
        <v>2976</v>
      </c>
      <c r="F2069" s="1" t="s">
        <v>2977</v>
      </c>
    </row>
    <row r="2070" spans="1:6" x14ac:dyDescent="0.15">
      <c r="A2070" s="1" t="s">
        <v>7812</v>
      </c>
      <c r="B2070" s="1" t="s">
        <v>7813</v>
      </c>
      <c r="C2070" s="1" t="s">
        <v>2972</v>
      </c>
      <c r="D2070" s="1" t="s">
        <v>2978</v>
      </c>
      <c r="E2070" s="1" t="s">
        <v>2976</v>
      </c>
      <c r="F2070" s="1" t="s">
        <v>2977</v>
      </c>
    </row>
    <row r="2071" spans="1:6" x14ac:dyDescent="0.15">
      <c r="A2071" s="1" t="s">
        <v>7814</v>
      </c>
      <c r="B2071" s="1" t="s">
        <v>7815</v>
      </c>
      <c r="C2071" s="1" t="s">
        <v>2972</v>
      </c>
      <c r="D2071" s="1" t="s">
        <v>2978</v>
      </c>
      <c r="E2071" s="1" t="s">
        <v>2976</v>
      </c>
      <c r="F2071" s="1" t="s">
        <v>2977</v>
      </c>
    </row>
    <row r="2072" spans="1:6" x14ac:dyDescent="0.15">
      <c r="A2072" s="1" t="s">
        <v>5290</v>
      </c>
      <c r="B2072" s="1" t="s">
        <v>5291</v>
      </c>
      <c r="C2072" s="1" t="s">
        <v>2972</v>
      </c>
      <c r="D2072" s="1" t="s">
        <v>2978</v>
      </c>
      <c r="E2072" s="1" t="s">
        <v>2976</v>
      </c>
      <c r="F2072" s="1" t="s">
        <v>2977</v>
      </c>
    </row>
    <row r="2073" spans="1:6" x14ac:dyDescent="0.15">
      <c r="A2073" s="1" t="s">
        <v>5292</v>
      </c>
      <c r="B2073" s="1" t="s">
        <v>5293</v>
      </c>
      <c r="C2073" s="1" t="s">
        <v>2972</v>
      </c>
      <c r="D2073" s="1" t="s">
        <v>2978</v>
      </c>
      <c r="E2073" s="1" t="s">
        <v>2976</v>
      </c>
      <c r="F2073" s="1" t="s">
        <v>2977</v>
      </c>
    </row>
    <row r="2074" spans="1:6" x14ac:dyDescent="0.15">
      <c r="A2074" s="1" t="s">
        <v>5294</v>
      </c>
      <c r="B2074" s="1" t="s">
        <v>5295</v>
      </c>
      <c r="C2074" s="1" t="s">
        <v>2972</v>
      </c>
      <c r="D2074" s="1" t="s">
        <v>2978</v>
      </c>
      <c r="E2074" s="1" t="s">
        <v>2976</v>
      </c>
      <c r="F2074" s="1" t="s">
        <v>2977</v>
      </c>
    </row>
    <row r="2075" spans="1:6" x14ac:dyDescent="0.15">
      <c r="A2075" s="1" t="s">
        <v>7816</v>
      </c>
      <c r="B2075" s="1" t="s">
        <v>7817</v>
      </c>
      <c r="C2075" s="1" t="s">
        <v>2972</v>
      </c>
      <c r="D2075" s="1" t="s">
        <v>2978</v>
      </c>
      <c r="E2075" s="1" t="s">
        <v>2976</v>
      </c>
      <c r="F2075" s="1" t="s">
        <v>2977</v>
      </c>
    </row>
    <row r="2076" spans="1:6" x14ac:dyDescent="0.15">
      <c r="A2076" s="1" t="s">
        <v>7818</v>
      </c>
      <c r="B2076" s="1" t="s">
        <v>7819</v>
      </c>
      <c r="C2076" s="1" t="s">
        <v>2972</v>
      </c>
      <c r="D2076" s="1" t="s">
        <v>2979</v>
      </c>
      <c r="E2076" s="1" t="s">
        <v>2976</v>
      </c>
      <c r="F2076" s="1" t="s">
        <v>2977</v>
      </c>
    </row>
    <row r="2077" spans="1:6" x14ac:dyDescent="0.15">
      <c r="A2077" s="1" t="s">
        <v>5296</v>
      </c>
      <c r="B2077" s="1" t="s">
        <v>5297</v>
      </c>
      <c r="C2077" s="1" t="s">
        <v>2972</v>
      </c>
      <c r="D2077" s="1" t="s">
        <v>2978</v>
      </c>
      <c r="E2077" s="1" t="s">
        <v>2976</v>
      </c>
      <c r="F2077" s="1" t="s">
        <v>2977</v>
      </c>
    </row>
    <row r="2078" spans="1:6" x14ac:dyDescent="0.15">
      <c r="A2078" s="1" t="s">
        <v>5298</v>
      </c>
      <c r="B2078" s="1" t="s">
        <v>5299</v>
      </c>
      <c r="C2078" s="1" t="s">
        <v>2972</v>
      </c>
      <c r="D2078" s="1" t="s">
        <v>2978</v>
      </c>
      <c r="E2078" s="1" t="s">
        <v>2976</v>
      </c>
      <c r="F2078" s="1" t="s">
        <v>2977</v>
      </c>
    </row>
    <row r="2079" spans="1:6" x14ac:dyDescent="0.15">
      <c r="A2079" s="1" t="s">
        <v>7820</v>
      </c>
      <c r="B2079" s="1" t="s">
        <v>7821</v>
      </c>
      <c r="C2079" s="1" t="s">
        <v>2972</v>
      </c>
      <c r="D2079" s="1" t="s">
        <v>2978</v>
      </c>
      <c r="E2079" s="1" t="s">
        <v>2976</v>
      </c>
      <c r="F2079" s="1" t="s">
        <v>2977</v>
      </c>
    </row>
    <row r="2080" spans="1:6" x14ac:dyDescent="0.15">
      <c r="A2080" s="1" t="s">
        <v>5300</v>
      </c>
      <c r="B2080" s="1" t="s">
        <v>5301</v>
      </c>
      <c r="C2080" s="1" t="s">
        <v>2972</v>
      </c>
      <c r="D2080" s="1" t="s">
        <v>2978</v>
      </c>
      <c r="E2080" s="1" t="s">
        <v>2976</v>
      </c>
      <c r="F2080" s="1" t="s">
        <v>2977</v>
      </c>
    </row>
    <row r="2081" spans="1:6" x14ac:dyDescent="0.15">
      <c r="A2081" s="1" t="s">
        <v>5302</v>
      </c>
      <c r="B2081" s="1" t="s">
        <v>5303</v>
      </c>
      <c r="C2081" s="1" t="s">
        <v>2972</v>
      </c>
      <c r="D2081" s="1" t="s">
        <v>2978</v>
      </c>
      <c r="E2081" s="1" t="s">
        <v>2976</v>
      </c>
      <c r="F2081" s="1" t="s">
        <v>2977</v>
      </c>
    </row>
    <row r="2082" spans="1:6" x14ac:dyDescent="0.15">
      <c r="A2082" s="1" t="s">
        <v>5304</v>
      </c>
      <c r="B2082" s="1" t="s">
        <v>5305</v>
      </c>
      <c r="C2082" s="1" t="s">
        <v>2972</v>
      </c>
      <c r="D2082" s="1" t="s">
        <v>2978</v>
      </c>
      <c r="E2082" s="1" t="s">
        <v>2976</v>
      </c>
      <c r="F2082" s="1" t="s">
        <v>2977</v>
      </c>
    </row>
    <row r="2083" spans="1:6" x14ac:dyDescent="0.15">
      <c r="A2083" s="1" t="s">
        <v>7822</v>
      </c>
      <c r="B2083" s="1" t="s">
        <v>7823</v>
      </c>
      <c r="C2083" s="1" t="s">
        <v>2972</v>
      </c>
      <c r="D2083" s="1" t="s">
        <v>2978</v>
      </c>
      <c r="E2083" s="1" t="s">
        <v>2976</v>
      </c>
      <c r="F2083" s="1" t="s">
        <v>2977</v>
      </c>
    </row>
    <row r="2084" spans="1:6" x14ac:dyDescent="0.15">
      <c r="A2084" s="1" t="s">
        <v>7824</v>
      </c>
      <c r="B2084" s="1" t="s">
        <v>7825</v>
      </c>
      <c r="C2084" s="1" t="s">
        <v>2972</v>
      </c>
      <c r="D2084" s="1" t="s">
        <v>2978</v>
      </c>
      <c r="E2084" s="1" t="s">
        <v>2976</v>
      </c>
      <c r="F2084" s="1" t="s">
        <v>2977</v>
      </c>
    </row>
    <row r="2085" spans="1:6" x14ac:dyDescent="0.15">
      <c r="A2085" s="1" t="s">
        <v>5306</v>
      </c>
      <c r="B2085" s="1" t="s">
        <v>5307</v>
      </c>
      <c r="C2085" s="1" t="s">
        <v>2972</v>
      </c>
      <c r="D2085" s="1" t="s">
        <v>2978</v>
      </c>
      <c r="E2085" s="1" t="s">
        <v>2976</v>
      </c>
      <c r="F2085" s="1" t="s">
        <v>2977</v>
      </c>
    </row>
    <row r="2086" spans="1:6" x14ac:dyDescent="0.15">
      <c r="A2086" s="1" t="s">
        <v>5308</v>
      </c>
      <c r="B2086" s="1" t="s">
        <v>5309</v>
      </c>
      <c r="C2086" s="1" t="s">
        <v>2972</v>
      </c>
      <c r="D2086" s="1" t="s">
        <v>2978</v>
      </c>
      <c r="E2086" s="1" t="s">
        <v>2976</v>
      </c>
      <c r="F2086" s="1" t="s">
        <v>2977</v>
      </c>
    </row>
    <row r="2087" spans="1:6" x14ac:dyDescent="0.15">
      <c r="A2087" s="1" t="s">
        <v>5310</v>
      </c>
      <c r="B2087" s="1" t="s">
        <v>5311</v>
      </c>
      <c r="C2087" s="1" t="s">
        <v>2972</v>
      </c>
      <c r="D2087" s="1" t="s">
        <v>2978</v>
      </c>
      <c r="E2087" s="1" t="s">
        <v>2976</v>
      </c>
      <c r="F2087" s="1" t="s">
        <v>2977</v>
      </c>
    </row>
    <row r="2088" spans="1:6" x14ac:dyDescent="0.15">
      <c r="A2088" s="1" t="s">
        <v>3422</v>
      </c>
      <c r="B2088" s="1" t="s">
        <v>3423</v>
      </c>
      <c r="C2088" s="1" t="s">
        <v>2972</v>
      </c>
      <c r="D2088" s="1" t="s">
        <v>2978</v>
      </c>
      <c r="E2088" s="1" t="s">
        <v>2976</v>
      </c>
      <c r="F2088" s="1" t="s">
        <v>2977</v>
      </c>
    </row>
    <row r="2089" spans="1:6" x14ac:dyDescent="0.15">
      <c r="A2089" s="1" t="s">
        <v>5312</v>
      </c>
      <c r="B2089" s="1" t="s">
        <v>5313</v>
      </c>
      <c r="C2089" s="1" t="s">
        <v>2972</v>
      </c>
      <c r="D2089" s="1" t="s">
        <v>2978</v>
      </c>
      <c r="E2089" s="1" t="s">
        <v>2976</v>
      </c>
      <c r="F2089" s="1" t="s">
        <v>2977</v>
      </c>
    </row>
    <row r="2090" spans="1:6" x14ac:dyDescent="0.15">
      <c r="A2090" s="1" t="s">
        <v>5314</v>
      </c>
      <c r="B2090" s="1" t="s">
        <v>5315</v>
      </c>
      <c r="C2090" s="1" t="s">
        <v>2972</v>
      </c>
      <c r="D2090" s="1" t="s">
        <v>2978</v>
      </c>
      <c r="E2090" s="1" t="s">
        <v>2976</v>
      </c>
      <c r="F2090" s="1" t="s">
        <v>2977</v>
      </c>
    </row>
    <row r="2091" spans="1:6" x14ac:dyDescent="0.15">
      <c r="A2091" s="1" t="s">
        <v>5316</v>
      </c>
      <c r="B2091" s="1" t="s">
        <v>5317</v>
      </c>
      <c r="C2091" s="1" t="s">
        <v>2972</v>
      </c>
      <c r="D2091" s="1" t="s">
        <v>2978</v>
      </c>
      <c r="E2091" s="1" t="s">
        <v>2976</v>
      </c>
      <c r="F2091" s="1" t="s">
        <v>2977</v>
      </c>
    </row>
    <row r="2092" spans="1:6" x14ac:dyDescent="0.15">
      <c r="A2092" s="1" t="s">
        <v>3424</v>
      </c>
      <c r="B2092" s="1" t="s">
        <v>3425</v>
      </c>
      <c r="C2092" s="1" t="s">
        <v>2972</v>
      </c>
      <c r="D2092" s="1" t="s">
        <v>2978</v>
      </c>
      <c r="E2092" s="1" t="s">
        <v>2976</v>
      </c>
      <c r="F2092" s="1" t="s">
        <v>2977</v>
      </c>
    </row>
    <row r="2093" spans="1:6" x14ac:dyDescent="0.15">
      <c r="A2093" s="1" t="s">
        <v>5318</v>
      </c>
      <c r="B2093" s="1" t="s">
        <v>3068</v>
      </c>
      <c r="C2093" s="1" t="s">
        <v>2972</v>
      </c>
      <c r="D2093" s="1" t="s">
        <v>2978</v>
      </c>
      <c r="E2093" s="1" t="s">
        <v>2976</v>
      </c>
      <c r="F2093" s="1" t="s">
        <v>2977</v>
      </c>
    </row>
    <row r="2094" spans="1:6" x14ac:dyDescent="0.15">
      <c r="A2094" s="1" t="s">
        <v>1630</v>
      </c>
      <c r="B2094" s="1" t="s">
        <v>2702</v>
      </c>
      <c r="C2094" s="1" t="s">
        <v>2972</v>
      </c>
      <c r="D2094" s="1" t="s">
        <v>2978</v>
      </c>
      <c r="E2094" s="1" t="s">
        <v>2976</v>
      </c>
      <c r="F2094" s="1" t="s">
        <v>2977</v>
      </c>
    </row>
    <row r="2095" spans="1:6" x14ac:dyDescent="0.15">
      <c r="A2095" s="1" t="s">
        <v>5319</v>
      </c>
      <c r="B2095" s="1" t="s">
        <v>5320</v>
      </c>
      <c r="C2095" s="1" t="s">
        <v>2972</v>
      </c>
      <c r="D2095" s="1" t="s">
        <v>2978</v>
      </c>
      <c r="E2095" s="1" t="s">
        <v>2976</v>
      </c>
      <c r="F2095" s="1" t="s">
        <v>2977</v>
      </c>
    </row>
    <row r="2096" spans="1:6" x14ac:dyDescent="0.15">
      <c r="A2096" s="1" t="s">
        <v>5321</v>
      </c>
      <c r="B2096" s="1" t="s">
        <v>5322</v>
      </c>
      <c r="C2096" s="1" t="s">
        <v>2972</v>
      </c>
      <c r="D2096" s="1" t="s">
        <v>2978</v>
      </c>
      <c r="E2096" s="1" t="s">
        <v>2976</v>
      </c>
      <c r="F2096" s="1" t="s">
        <v>2977</v>
      </c>
    </row>
    <row r="2097" spans="1:6" x14ac:dyDescent="0.15">
      <c r="A2097" s="1" t="s">
        <v>5323</v>
      </c>
      <c r="B2097" s="1" t="s">
        <v>5324</v>
      </c>
      <c r="C2097" s="1" t="s">
        <v>2972</v>
      </c>
      <c r="D2097" s="1" t="s">
        <v>2978</v>
      </c>
      <c r="E2097" s="1" t="s">
        <v>2976</v>
      </c>
      <c r="F2097" s="1" t="s">
        <v>2977</v>
      </c>
    </row>
    <row r="2098" spans="1:6" x14ac:dyDescent="0.15">
      <c r="A2098" s="1" t="s">
        <v>7826</v>
      </c>
      <c r="B2098" s="1" t="s">
        <v>7827</v>
      </c>
      <c r="C2098" s="1" t="s">
        <v>2972</v>
      </c>
      <c r="D2098" s="1" t="s">
        <v>2978</v>
      </c>
      <c r="E2098" s="1" t="s">
        <v>2976</v>
      </c>
      <c r="F2098" s="1" t="s">
        <v>2977</v>
      </c>
    </row>
    <row r="2099" spans="1:6" x14ac:dyDescent="0.15">
      <c r="A2099" s="1" t="s">
        <v>5325</v>
      </c>
      <c r="B2099" s="1" t="s">
        <v>701</v>
      </c>
      <c r="C2099" s="1" t="s">
        <v>2972</v>
      </c>
      <c r="D2099" s="1" t="s">
        <v>2978</v>
      </c>
      <c r="E2099" s="1" t="s">
        <v>2976</v>
      </c>
      <c r="F2099" s="1" t="s">
        <v>2977</v>
      </c>
    </row>
    <row r="2100" spans="1:6" x14ac:dyDescent="0.15">
      <c r="A2100" s="1" t="s">
        <v>5326</v>
      </c>
      <c r="B2100" s="1" t="s">
        <v>5327</v>
      </c>
      <c r="C2100" s="1" t="s">
        <v>2972</v>
      </c>
      <c r="D2100" s="1" t="s">
        <v>2978</v>
      </c>
      <c r="E2100" s="1" t="s">
        <v>2976</v>
      </c>
      <c r="F2100" s="1" t="s">
        <v>2977</v>
      </c>
    </row>
    <row r="2101" spans="1:6" x14ac:dyDescent="0.15">
      <c r="A2101" s="1" t="s">
        <v>3426</v>
      </c>
      <c r="B2101" s="1" t="s">
        <v>3427</v>
      </c>
      <c r="C2101" s="1" t="s">
        <v>2972</v>
      </c>
      <c r="D2101" s="1" t="s">
        <v>2978</v>
      </c>
      <c r="E2101" s="1" t="s">
        <v>2976</v>
      </c>
      <c r="F2101" s="1" t="s">
        <v>2977</v>
      </c>
    </row>
    <row r="2102" spans="1:6" x14ac:dyDescent="0.15">
      <c r="A2102" s="1" t="s">
        <v>5328</v>
      </c>
      <c r="B2102" s="1" t="s">
        <v>5329</v>
      </c>
      <c r="C2102" s="1" t="s">
        <v>2972</v>
      </c>
      <c r="D2102" s="1" t="s">
        <v>2979</v>
      </c>
      <c r="E2102" s="1" t="s">
        <v>2976</v>
      </c>
      <c r="F2102" s="1" t="s">
        <v>2977</v>
      </c>
    </row>
    <row r="2103" spans="1:6" x14ac:dyDescent="0.15">
      <c r="A2103" s="1" t="s">
        <v>5330</v>
      </c>
      <c r="B2103" s="1" t="s">
        <v>802</v>
      </c>
      <c r="C2103" s="1" t="s">
        <v>2972</v>
      </c>
      <c r="D2103" s="1" t="s">
        <v>2978</v>
      </c>
      <c r="E2103" s="1" t="s">
        <v>2976</v>
      </c>
      <c r="F2103" s="1" t="s">
        <v>2977</v>
      </c>
    </row>
    <row r="2104" spans="1:6" x14ac:dyDescent="0.15">
      <c r="A2104" s="1" t="s">
        <v>5331</v>
      </c>
      <c r="B2104" s="1" t="s">
        <v>5332</v>
      </c>
      <c r="C2104" s="1" t="s">
        <v>2972</v>
      </c>
      <c r="D2104" s="1" t="s">
        <v>2978</v>
      </c>
      <c r="E2104" s="1" t="s">
        <v>2976</v>
      </c>
      <c r="F2104" s="1" t="s">
        <v>2977</v>
      </c>
    </row>
    <row r="2105" spans="1:6" x14ac:dyDescent="0.15">
      <c r="A2105" s="1" t="s">
        <v>7828</v>
      </c>
      <c r="B2105" s="1" t="s">
        <v>7829</v>
      </c>
      <c r="C2105" s="1" t="s">
        <v>2972</v>
      </c>
      <c r="D2105" s="1" t="s">
        <v>2978</v>
      </c>
      <c r="E2105" s="1" t="s">
        <v>2976</v>
      </c>
      <c r="F2105" s="1" t="s">
        <v>2977</v>
      </c>
    </row>
    <row r="2106" spans="1:6" x14ac:dyDescent="0.15">
      <c r="A2106" s="1" t="s">
        <v>5333</v>
      </c>
      <c r="B2106" s="1" t="s">
        <v>5334</v>
      </c>
      <c r="C2106" s="1" t="s">
        <v>2972</v>
      </c>
      <c r="D2106" s="1" t="s">
        <v>2978</v>
      </c>
      <c r="E2106" s="1" t="s">
        <v>2976</v>
      </c>
      <c r="F2106" s="1" t="s">
        <v>2977</v>
      </c>
    </row>
    <row r="2107" spans="1:6" x14ac:dyDescent="0.15">
      <c r="A2107" s="1" t="s">
        <v>7830</v>
      </c>
      <c r="B2107" s="1" t="s">
        <v>7831</v>
      </c>
      <c r="C2107" s="1" t="s">
        <v>2972</v>
      </c>
      <c r="D2107" s="1" t="s">
        <v>2978</v>
      </c>
      <c r="E2107" s="1" t="s">
        <v>2976</v>
      </c>
      <c r="F2107" s="1" t="s">
        <v>2977</v>
      </c>
    </row>
    <row r="2108" spans="1:6" x14ac:dyDescent="0.15">
      <c r="A2108" s="1" t="s">
        <v>5335</v>
      </c>
      <c r="B2108" s="1" t="s">
        <v>3009</v>
      </c>
      <c r="C2108" s="1" t="s">
        <v>2972</v>
      </c>
      <c r="D2108" s="1" t="s">
        <v>2978</v>
      </c>
      <c r="E2108" s="1" t="s">
        <v>2976</v>
      </c>
      <c r="F2108" s="1" t="s">
        <v>2977</v>
      </c>
    </row>
    <row r="2109" spans="1:6" x14ac:dyDescent="0.15">
      <c r="A2109" s="1" t="s">
        <v>7832</v>
      </c>
      <c r="B2109" s="1" t="s">
        <v>7833</v>
      </c>
      <c r="C2109" s="1" t="s">
        <v>2972</v>
      </c>
      <c r="D2109" s="1" t="s">
        <v>2978</v>
      </c>
      <c r="E2109" s="1" t="s">
        <v>2976</v>
      </c>
      <c r="F2109" s="1" t="s">
        <v>2977</v>
      </c>
    </row>
    <row r="2110" spans="1:6" x14ac:dyDescent="0.15">
      <c r="A2110" s="1" t="s">
        <v>7834</v>
      </c>
      <c r="B2110" s="1" t="s">
        <v>7835</v>
      </c>
      <c r="C2110" s="1" t="s">
        <v>2972</v>
      </c>
      <c r="D2110" s="1" t="s">
        <v>2978</v>
      </c>
      <c r="E2110" s="1" t="s">
        <v>2976</v>
      </c>
      <c r="F2110" s="1" t="s">
        <v>2977</v>
      </c>
    </row>
    <row r="2111" spans="1:6" x14ac:dyDescent="0.15">
      <c r="A2111" s="1" t="s">
        <v>5336</v>
      </c>
      <c r="B2111" s="1" t="s">
        <v>5337</v>
      </c>
      <c r="C2111" s="1" t="s">
        <v>2972</v>
      </c>
      <c r="D2111" s="1" t="s">
        <v>2978</v>
      </c>
      <c r="E2111" s="1" t="s">
        <v>2976</v>
      </c>
      <c r="F2111" s="1" t="s">
        <v>2977</v>
      </c>
    </row>
    <row r="2112" spans="1:6" x14ac:dyDescent="0.15">
      <c r="A2112" s="1" t="s">
        <v>1631</v>
      </c>
      <c r="B2112" s="1" t="s">
        <v>2703</v>
      </c>
      <c r="C2112" s="1" t="s">
        <v>2972</v>
      </c>
      <c r="D2112" s="1" t="s">
        <v>2978</v>
      </c>
      <c r="E2112" s="1" t="s">
        <v>2976</v>
      </c>
      <c r="F2112" s="1" t="s">
        <v>2977</v>
      </c>
    </row>
    <row r="2113" spans="1:6" x14ac:dyDescent="0.15">
      <c r="A2113" s="1" t="s">
        <v>1632</v>
      </c>
      <c r="B2113" s="1" t="s">
        <v>2704</v>
      </c>
      <c r="C2113" s="1" t="s">
        <v>2972</v>
      </c>
      <c r="D2113" s="1" t="s">
        <v>2978</v>
      </c>
      <c r="E2113" s="1" t="s">
        <v>2976</v>
      </c>
      <c r="F2113" s="1" t="s">
        <v>2977</v>
      </c>
    </row>
    <row r="2114" spans="1:6" x14ac:dyDescent="0.15">
      <c r="A2114" s="1" t="s">
        <v>5338</v>
      </c>
      <c r="B2114" s="1" t="s">
        <v>5339</v>
      </c>
      <c r="C2114" s="1" t="s">
        <v>2972</v>
      </c>
      <c r="D2114" s="1" t="s">
        <v>2978</v>
      </c>
      <c r="E2114" s="1" t="s">
        <v>2976</v>
      </c>
      <c r="F2114" s="1" t="s">
        <v>2977</v>
      </c>
    </row>
    <row r="2115" spans="1:6" x14ac:dyDescent="0.15">
      <c r="A2115" s="1" t="s">
        <v>5340</v>
      </c>
      <c r="B2115" s="1" t="s">
        <v>5341</v>
      </c>
      <c r="C2115" s="1" t="s">
        <v>2972</v>
      </c>
      <c r="D2115" s="1" t="s">
        <v>2978</v>
      </c>
      <c r="E2115" s="1" t="s">
        <v>2976</v>
      </c>
      <c r="F2115" s="1" t="s">
        <v>2977</v>
      </c>
    </row>
    <row r="2116" spans="1:6" x14ac:dyDescent="0.15">
      <c r="A2116" s="1" t="s">
        <v>5342</v>
      </c>
      <c r="B2116" s="1" t="s">
        <v>5343</v>
      </c>
      <c r="C2116" s="1" t="s">
        <v>2972</v>
      </c>
      <c r="D2116" s="1" t="s">
        <v>2978</v>
      </c>
      <c r="E2116" s="1" t="s">
        <v>2976</v>
      </c>
      <c r="F2116" s="1" t="s">
        <v>2977</v>
      </c>
    </row>
    <row r="2117" spans="1:6" x14ac:dyDescent="0.15">
      <c r="A2117" s="1" t="s">
        <v>7836</v>
      </c>
      <c r="B2117" s="1" t="s">
        <v>7837</v>
      </c>
      <c r="C2117" s="1" t="s">
        <v>2972</v>
      </c>
      <c r="D2117" s="1" t="s">
        <v>2978</v>
      </c>
      <c r="E2117" s="1" t="s">
        <v>2976</v>
      </c>
      <c r="F2117" s="1" t="s">
        <v>2977</v>
      </c>
    </row>
    <row r="2118" spans="1:6" x14ac:dyDescent="0.15">
      <c r="A2118" s="1" t="s">
        <v>5344</v>
      </c>
      <c r="B2118" s="1" t="s">
        <v>5345</v>
      </c>
      <c r="C2118" s="1" t="s">
        <v>2972</v>
      </c>
      <c r="D2118" s="1" t="s">
        <v>2978</v>
      </c>
      <c r="E2118" s="1" t="s">
        <v>2976</v>
      </c>
      <c r="F2118" s="1" t="s">
        <v>2977</v>
      </c>
    </row>
    <row r="2119" spans="1:6" x14ac:dyDescent="0.15">
      <c r="A2119" s="1" t="s">
        <v>7838</v>
      </c>
      <c r="B2119" s="1" t="s">
        <v>7839</v>
      </c>
      <c r="C2119" s="1" t="s">
        <v>2972</v>
      </c>
      <c r="D2119" s="1" t="s">
        <v>2978</v>
      </c>
      <c r="E2119" s="1" t="s">
        <v>2976</v>
      </c>
      <c r="F2119" s="1" t="s">
        <v>2977</v>
      </c>
    </row>
    <row r="2120" spans="1:6" x14ac:dyDescent="0.15">
      <c r="A2120" s="1" t="s">
        <v>5346</v>
      </c>
      <c r="B2120" s="1" t="s">
        <v>5347</v>
      </c>
      <c r="C2120" s="1" t="s">
        <v>2972</v>
      </c>
      <c r="D2120" s="1" t="s">
        <v>2978</v>
      </c>
      <c r="E2120" s="1" t="s">
        <v>2976</v>
      </c>
      <c r="F2120" s="1" t="s">
        <v>2977</v>
      </c>
    </row>
    <row r="2121" spans="1:6" x14ac:dyDescent="0.15">
      <c r="A2121" s="1" t="s">
        <v>7840</v>
      </c>
      <c r="B2121" s="1" t="s">
        <v>7841</v>
      </c>
      <c r="C2121" s="1" t="s">
        <v>2972</v>
      </c>
      <c r="D2121" s="1" t="s">
        <v>2978</v>
      </c>
      <c r="E2121" s="1" t="s">
        <v>2976</v>
      </c>
      <c r="F2121" s="1" t="s">
        <v>2977</v>
      </c>
    </row>
    <row r="2122" spans="1:6" x14ac:dyDescent="0.15">
      <c r="A2122" s="1" t="s">
        <v>5348</v>
      </c>
      <c r="B2122" s="1" t="s">
        <v>5349</v>
      </c>
      <c r="C2122" s="1" t="s">
        <v>2972</v>
      </c>
      <c r="D2122" s="1" t="s">
        <v>2978</v>
      </c>
      <c r="E2122" s="1" t="s">
        <v>2976</v>
      </c>
      <c r="F2122" s="1" t="s">
        <v>2977</v>
      </c>
    </row>
    <row r="2123" spans="1:6" x14ac:dyDescent="0.15">
      <c r="A2123" s="1" t="s">
        <v>7842</v>
      </c>
      <c r="B2123" s="1" t="s">
        <v>7843</v>
      </c>
      <c r="C2123" s="1" t="s">
        <v>2972</v>
      </c>
      <c r="D2123" s="1" t="s">
        <v>2978</v>
      </c>
      <c r="E2123" s="1" t="s">
        <v>2976</v>
      </c>
      <c r="F2123" s="1" t="s">
        <v>2977</v>
      </c>
    </row>
    <row r="2124" spans="1:6" x14ac:dyDescent="0.15">
      <c r="A2124" s="1" t="s">
        <v>7844</v>
      </c>
      <c r="B2124" s="1" t="s">
        <v>7845</v>
      </c>
      <c r="C2124" s="1" t="s">
        <v>2972</v>
      </c>
      <c r="D2124" s="1" t="s">
        <v>2978</v>
      </c>
      <c r="E2124" s="1" t="s">
        <v>2976</v>
      </c>
      <c r="F2124" s="1" t="s">
        <v>2977</v>
      </c>
    </row>
    <row r="2125" spans="1:6" x14ac:dyDescent="0.15">
      <c r="A2125" s="1" t="s">
        <v>7846</v>
      </c>
      <c r="B2125" s="1" t="s">
        <v>7847</v>
      </c>
      <c r="C2125" s="1" t="s">
        <v>2972</v>
      </c>
      <c r="D2125" s="1" t="s">
        <v>2978</v>
      </c>
      <c r="E2125" s="1" t="s">
        <v>2976</v>
      </c>
      <c r="F2125" s="1" t="s">
        <v>2977</v>
      </c>
    </row>
    <row r="2126" spans="1:6" x14ac:dyDescent="0.15">
      <c r="A2126" s="1" t="s">
        <v>7848</v>
      </c>
      <c r="B2126" s="1" t="s">
        <v>7849</v>
      </c>
      <c r="C2126" s="1" t="s">
        <v>2972</v>
      </c>
      <c r="D2126" s="1" t="s">
        <v>2978</v>
      </c>
      <c r="E2126" s="1" t="s">
        <v>2976</v>
      </c>
      <c r="F2126" s="1" t="s">
        <v>2977</v>
      </c>
    </row>
    <row r="2127" spans="1:6" x14ac:dyDescent="0.15">
      <c r="A2127" s="1" t="s">
        <v>5350</v>
      </c>
      <c r="B2127" s="1" t="s">
        <v>640</v>
      </c>
      <c r="C2127" s="1" t="s">
        <v>2972</v>
      </c>
      <c r="D2127" s="1" t="s">
        <v>2978</v>
      </c>
      <c r="E2127" s="1" t="s">
        <v>2976</v>
      </c>
      <c r="F2127" s="1" t="s">
        <v>2977</v>
      </c>
    </row>
    <row r="2128" spans="1:6" x14ac:dyDescent="0.15">
      <c r="A2128" s="1" t="s">
        <v>5351</v>
      </c>
      <c r="B2128" s="1" t="s">
        <v>5352</v>
      </c>
      <c r="C2128" s="1" t="s">
        <v>2972</v>
      </c>
      <c r="D2128" s="1" t="s">
        <v>2978</v>
      </c>
      <c r="E2128" s="1" t="s">
        <v>2976</v>
      </c>
      <c r="F2128" s="1" t="s">
        <v>2977</v>
      </c>
    </row>
    <row r="2129" spans="1:6" x14ac:dyDescent="0.15">
      <c r="A2129" s="1" t="s">
        <v>7850</v>
      </c>
      <c r="B2129" s="1" t="s">
        <v>7851</v>
      </c>
      <c r="C2129" s="1" t="s">
        <v>2972</v>
      </c>
      <c r="D2129" s="1" t="s">
        <v>2978</v>
      </c>
      <c r="E2129" s="1" t="s">
        <v>2976</v>
      </c>
      <c r="F2129" s="1" t="s">
        <v>2977</v>
      </c>
    </row>
    <row r="2130" spans="1:6" x14ac:dyDescent="0.15">
      <c r="A2130" s="1" t="s">
        <v>5353</v>
      </c>
      <c r="B2130" s="1" t="s">
        <v>5354</v>
      </c>
      <c r="C2130" s="1" t="s">
        <v>2972</v>
      </c>
      <c r="D2130" s="1" t="s">
        <v>2978</v>
      </c>
      <c r="E2130" s="1" t="s">
        <v>2976</v>
      </c>
      <c r="F2130" s="1" t="s">
        <v>2977</v>
      </c>
    </row>
    <row r="2131" spans="1:6" x14ac:dyDescent="0.15">
      <c r="A2131" s="1" t="s">
        <v>5355</v>
      </c>
      <c r="B2131" s="1" t="s">
        <v>5356</v>
      </c>
      <c r="C2131" s="1" t="s">
        <v>2972</v>
      </c>
      <c r="D2131" s="1" t="s">
        <v>2978</v>
      </c>
      <c r="E2131" s="1" t="s">
        <v>2976</v>
      </c>
      <c r="F2131" s="1" t="s">
        <v>2977</v>
      </c>
    </row>
    <row r="2132" spans="1:6" x14ac:dyDescent="0.15">
      <c r="A2132" s="1" t="s">
        <v>3430</v>
      </c>
      <c r="B2132" s="1" t="s">
        <v>3431</v>
      </c>
      <c r="C2132" s="1" t="s">
        <v>2972</v>
      </c>
      <c r="D2132" s="1" t="s">
        <v>2978</v>
      </c>
      <c r="E2132" s="1" t="s">
        <v>2976</v>
      </c>
      <c r="F2132" s="1" t="s">
        <v>2977</v>
      </c>
    </row>
    <row r="2133" spans="1:6" x14ac:dyDescent="0.15">
      <c r="A2133" s="1" t="s">
        <v>7852</v>
      </c>
      <c r="B2133" s="1" t="s">
        <v>7853</v>
      </c>
      <c r="C2133" s="1" t="s">
        <v>2972</v>
      </c>
      <c r="D2133" s="1" t="s">
        <v>2978</v>
      </c>
      <c r="E2133" s="1" t="s">
        <v>2976</v>
      </c>
      <c r="F2133" s="1" t="s">
        <v>2977</v>
      </c>
    </row>
    <row r="2134" spans="1:6" x14ac:dyDescent="0.15">
      <c r="A2134" s="1" t="s">
        <v>5357</v>
      </c>
      <c r="B2134" s="1" t="s">
        <v>5358</v>
      </c>
      <c r="C2134" s="1" t="s">
        <v>2972</v>
      </c>
      <c r="D2134" s="1" t="s">
        <v>2978</v>
      </c>
      <c r="E2134" s="1" t="s">
        <v>2976</v>
      </c>
      <c r="F2134" s="1" t="s">
        <v>2977</v>
      </c>
    </row>
    <row r="2135" spans="1:6" x14ac:dyDescent="0.15">
      <c r="A2135" s="1" t="s">
        <v>5359</v>
      </c>
      <c r="B2135" s="1" t="s">
        <v>3074</v>
      </c>
      <c r="C2135" s="1" t="s">
        <v>2972</v>
      </c>
      <c r="D2135" s="1" t="s">
        <v>2978</v>
      </c>
      <c r="E2135" s="1" t="s">
        <v>2976</v>
      </c>
      <c r="F2135" s="1" t="s">
        <v>2977</v>
      </c>
    </row>
    <row r="2136" spans="1:6" x14ac:dyDescent="0.15">
      <c r="A2136" s="1" t="s">
        <v>3434</v>
      </c>
      <c r="B2136" s="1" t="s">
        <v>3435</v>
      </c>
      <c r="C2136" s="1" t="s">
        <v>2972</v>
      </c>
      <c r="D2136" s="1" t="s">
        <v>2978</v>
      </c>
      <c r="E2136" s="1" t="s">
        <v>2976</v>
      </c>
      <c r="F2136" s="1" t="s">
        <v>2977</v>
      </c>
    </row>
    <row r="2137" spans="1:6" x14ac:dyDescent="0.15">
      <c r="A2137" s="1" t="s">
        <v>5360</v>
      </c>
      <c r="B2137" s="1" t="s">
        <v>762</v>
      </c>
      <c r="C2137" s="1" t="s">
        <v>2972</v>
      </c>
      <c r="D2137" s="1" t="s">
        <v>2978</v>
      </c>
      <c r="E2137" s="1" t="s">
        <v>2976</v>
      </c>
      <c r="F2137" s="1" t="s">
        <v>2977</v>
      </c>
    </row>
    <row r="2138" spans="1:6" x14ac:dyDescent="0.15">
      <c r="A2138" s="1" t="s">
        <v>7854</v>
      </c>
      <c r="B2138" s="1" t="s">
        <v>5361</v>
      </c>
      <c r="C2138" s="1" t="s">
        <v>2972</v>
      </c>
      <c r="D2138" s="1" t="s">
        <v>2979</v>
      </c>
      <c r="E2138" s="1" t="s">
        <v>2976</v>
      </c>
      <c r="F2138" s="1" t="s">
        <v>2977</v>
      </c>
    </row>
    <row r="2139" spans="1:6" x14ac:dyDescent="0.15">
      <c r="A2139" s="1" t="s">
        <v>7855</v>
      </c>
      <c r="B2139" s="1" t="s">
        <v>7856</v>
      </c>
      <c r="C2139" s="1" t="s">
        <v>2972</v>
      </c>
      <c r="D2139" s="1" t="s">
        <v>2978</v>
      </c>
      <c r="E2139" s="1" t="s">
        <v>2976</v>
      </c>
      <c r="F2139" s="1" t="s">
        <v>2977</v>
      </c>
    </row>
    <row r="2140" spans="1:6" x14ac:dyDescent="0.15">
      <c r="A2140" s="1" t="s">
        <v>5362</v>
      </c>
      <c r="B2140" s="1" t="s">
        <v>5363</v>
      </c>
      <c r="C2140" s="1" t="s">
        <v>2972</v>
      </c>
      <c r="D2140" s="1" t="s">
        <v>2978</v>
      </c>
      <c r="E2140" s="1" t="s">
        <v>2976</v>
      </c>
      <c r="F2140" s="1" t="s">
        <v>2977</v>
      </c>
    </row>
    <row r="2141" spans="1:6" x14ac:dyDescent="0.15">
      <c r="A2141" s="1" t="s">
        <v>5364</v>
      </c>
      <c r="B2141" s="1" t="s">
        <v>5365</v>
      </c>
      <c r="C2141" s="1" t="s">
        <v>2972</v>
      </c>
      <c r="D2141" s="1" t="s">
        <v>2978</v>
      </c>
      <c r="E2141" s="1" t="s">
        <v>2976</v>
      </c>
      <c r="F2141" s="1" t="s">
        <v>2977</v>
      </c>
    </row>
    <row r="2142" spans="1:6" x14ac:dyDescent="0.15">
      <c r="A2142" s="1" t="s">
        <v>7857</v>
      </c>
      <c r="B2142" s="1" t="s">
        <v>7858</v>
      </c>
      <c r="C2142" s="1" t="s">
        <v>2972</v>
      </c>
      <c r="D2142" s="1" t="s">
        <v>2978</v>
      </c>
      <c r="E2142" s="1" t="s">
        <v>2976</v>
      </c>
      <c r="F2142" s="1" t="s">
        <v>2977</v>
      </c>
    </row>
    <row r="2143" spans="1:6" x14ac:dyDescent="0.15">
      <c r="A2143" s="1" t="s">
        <v>1633</v>
      </c>
      <c r="B2143" s="1" t="s">
        <v>2705</v>
      </c>
      <c r="C2143" s="1" t="s">
        <v>2972</v>
      </c>
      <c r="D2143" s="1" t="s">
        <v>2978</v>
      </c>
      <c r="E2143" s="1" t="s">
        <v>2976</v>
      </c>
      <c r="F2143" s="1" t="s">
        <v>2977</v>
      </c>
    </row>
    <row r="2144" spans="1:6" x14ac:dyDescent="0.15">
      <c r="A2144" s="1" t="s">
        <v>7859</v>
      </c>
      <c r="B2144" s="1" t="s">
        <v>7860</v>
      </c>
      <c r="C2144" s="1" t="s">
        <v>2972</v>
      </c>
      <c r="D2144" s="1" t="s">
        <v>2978</v>
      </c>
      <c r="E2144" s="1" t="s">
        <v>2976</v>
      </c>
      <c r="F2144" s="1" t="s">
        <v>2977</v>
      </c>
    </row>
    <row r="2145" spans="1:6" x14ac:dyDescent="0.15">
      <c r="A2145" s="1" t="s">
        <v>5366</v>
      </c>
      <c r="B2145" s="1" t="s">
        <v>658</v>
      </c>
      <c r="C2145" s="1" t="s">
        <v>2972</v>
      </c>
      <c r="D2145" s="1" t="s">
        <v>2978</v>
      </c>
      <c r="E2145" s="1" t="s">
        <v>2976</v>
      </c>
      <c r="F2145" s="1" t="s">
        <v>2977</v>
      </c>
    </row>
    <row r="2146" spans="1:6" x14ac:dyDescent="0.15">
      <c r="A2146" s="1" t="s">
        <v>5367</v>
      </c>
      <c r="B2146" s="1" t="s">
        <v>5368</v>
      </c>
      <c r="C2146" s="1" t="s">
        <v>2972</v>
      </c>
      <c r="D2146" s="1" t="s">
        <v>2978</v>
      </c>
      <c r="E2146" s="1" t="s">
        <v>2976</v>
      </c>
      <c r="F2146" s="1" t="s">
        <v>2977</v>
      </c>
    </row>
    <row r="2147" spans="1:6" x14ac:dyDescent="0.15">
      <c r="A2147" s="1" t="s">
        <v>3438</v>
      </c>
      <c r="B2147" s="1" t="s">
        <v>3439</v>
      </c>
      <c r="C2147" s="1" t="s">
        <v>2972</v>
      </c>
      <c r="D2147" s="1" t="s">
        <v>2978</v>
      </c>
      <c r="E2147" s="1" t="s">
        <v>2976</v>
      </c>
      <c r="F2147" s="1" t="s">
        <v>2977</v>
      </c>
    </row>
    <row r="2148" spans="1:6" x14ac:dyDescent="0.15">
      <c r="A2148" s="1" t="s">
        <v>3440</v>
      </c>
      <c r="B2148" s="1" t="s">
        <v>3441</v>
      </c>
      <c r="C2148" s="1" t="s">
        <v>2972</v>
      </c>
      <c r="D2148" s="1" t="s">
        <v>2978</v>
      </c>
      <c r="E2148" s="1" t="s">
        <v>2976</v>
      </c>
      <c r="F2148" s="1" t="s">
        <v>2977</v>
      </c>
    </row>
    <row r="2149" spans="1:6" x14ac:dyDescent="0.15">
      <c r="A2149" s="1" t="s">
        <v>7861</v>
      </c>
      <c r="B2149" s="1" t="s">
        <v>7862</v>
      </c>
      <c r="C2149" s="1" t="s">
        <v>2972</v>
      </c>
      <c r="D2149" s="1" t="s">
        <v>2978</v>
      </c>
      <c r="E2149" s="1" t="s">
        <v>2976</v>
      </c>
      <c r="F2149" s="1" t="s">
        <v>2977</v>
      </c>
    </row>
    <row r="2150" spans="1:6" x14ac:dyDescent="0.15">
      <c r="A2150" s="1" t="s">
        <v>5369</v>
      </c>
      <c r="B2150" s="1" t="s">
        <v>5370</v>
      </c>
      <c r="C2150" s="1" t="s">
        <v>2972</v>
      </c>
      <c r="D2150" s="1" t="s">
        <v>2978</v>
      </c>
      <c r="E2150" s="1" t="s">
        <v>2976</v>
      </c>
      <c r="F2150" s="1" t="s">
        <v>2977</v>
      </c>
    </row>
    <row r="2151" spans="1:6" x14ac:dyDescent="0.15">
      <c r="A2151" s="1" t="s">
        <v>7863</v>
      </c>
      <c r="B2151" s="1" t="s">
        <v>7864</v>
      </c>
      <c r="C2151" s="1" t="s">
        <v>2972</v>
      </c>
      <c r="D2151" s="1" t="s">
        <v>2978</v>
      </c>
      <c r="E2151" s="1" t="s">
        <v>2976</v>
      </c>
      <c r="F2151" s="1" t="s">
        <v>2977</v>
      </c>
    </row>
    <row r="2152" spans="1:6" x14ac:dyDescent="0.15">
      <c r="A2152" s="1" t="s">
        <v>7865</v>
      </c>
      <c r="B2152" s="1" t="s">
        <v>7866</v>
      </c>
      <c r="C2152" s="1" t="s">
        <v>2972</v>
      </c>
      <c r="D2152" s="1" t="s">
        <v>2978</v>
      </c>
      <c r="E2152" s="1" t="s">
        <v>2976</v>
      </c>
      <c r="F2152" s="1" t="s">
        <v>2977</v>
      </c>
    </row>
    <row r="2153" spans="1:6" x14ac:dyDescent="0.15">
      <c r="A2153" s="1" t="s">
        <v>7867</v>
      </c>
      <c r="B2153" s="1" t="s">
        <v>7868</v>
      </c>
      <c r="C2153" s="1" t="s">
        <v>2972</v>
      </c>
      <c r="D2153" s="1" t="s">
        <v>2978</v>
      </c>
      <c r="E2153" s="1" t="s">
        <v>2976</v>
      </c>
      <c r="F2153" s="1" t="s">
        <v>2977</v>
      </c>
    </row>
    <row r="2154" spans="1:6" x14ac:dyDescent="0.15">
      <c r="A2154" s="1" t="s">
        <v>7869</v>
      </c>
      <c r="B2154" s="1" t="s">
        <v>7870</v>
      </c>
      <c r="C2154" s="1" t="s">
        <v>2972</v>
      </c>
      <c r="D2154" s="1" t="s">
        <v>2978</v>
      </c>
      <c r="E2154" s="1" t="s">
        <v>2976</v>
      </c>
      <c r="F2154" s="1" t="s">
        <v>2977</v>
      </c>
    </row>
    <row r="2155" spans="1:6" x14ac:dyDescent="0.15">
      <c r="A2155" s="1" t="s">
        <v>7871</v>
      </c>
      <c r="B2155" s="1" t="s">
        <v>7872</v>
      </c>
      <c r="C2155" s="1" t="s">
        <v>2972</v>
      </c>
      <c r="D2155" s="1" t="s">
        <v>2978</v>
      </c>
      <c r="E2155" s="1" t="s">
        <v>2976</v>
      </c>
      <c r="F2155" s="1" t="s">
        <v>2977</v>
      </c>
    </row>
    <row r="2156" spans="1:6" x14ac:dyDescent="0.15">
      <c r="A2156" s="1" t="s">
        <v>7873</v>
      </c>
      <c r="B2156" s="1" t="s">
        <v>7874</v>
      </c>
      <c r="C2156" s="1" t="s">
        <v>2972</v>
      </c>
      <c r="D2156" s="1" t="s">
        <v>2978</v>
      </c>
      <c r="E2156" s="1" t="s">
        <v>2976</v>
      </c>
      <c r="F2156" s="1" t="s">
        <v>2977</v>
      </c>
    </row>
    <row r="2157" spans="1:6" x14ac:dyDescent="0.15">
      <c r="A2157" s="1" t="s">
        <v>5373</v>
      </c>
      <c r="B2157" s="1" t="s">
        <v>5374</v>
      </c>
      <c r="C2157" s="1" t="s">
        <v>2972</v>
      </c>
      <c r="D2157" s="1" t="s">
        <v>2978</v>
      </c>
      <c r="E2157" s="1" t="s">
        <v>2976</v>
      </c>
      <c r="F2157" s="1" t="s">
        <v>2977</v>
      </c>
    </row>
    <row r="2158" spans="1:6" x14ac:dyDescent="0.15">
      <c r="A2158" s="1" t="s">
        <v>5375</v>
      </c>
      <c r="B2158" s="1" t="s">
        <v>5376</v>
      </c>
      <c r="C2158" s="1" t="s">
        <v>2972</v>
      </c>
      <c r="D2158" s="1" t="s">
        <v>2978</v>
      </c>
      <c r="E2158" s="1" t="s">
        <v>2976</v>
      </c>
      <c r="F2158" s="1" t="s">
        <v>2977</v>
      </c>
    </row>
    <row r="2159" spans="1:6" x14ac:dyDescent="0.15">
      <c r="A2159" s="1" t="s">
        <v>5377</v>
      </c>
      <c r="B2159" s="1" t="s">
        <v>5378</v>
      </c>
      <c r="C2159" s="1" t="s">
        <v>2972</v>
      </c>
      <c r="D2159" s="1" t="s">
        <v>2978</v>
      </c>
      <c r="E2159" s="1" t="s">
        <v>2976</v>
      </c>
      <c r="F2159" s="1" t="s">
        <v>2977</v>
      </c>
    </row>
    <row r="2160" spans="1:6" x14ac:dyDescent="0.15">
      <c r="A2160" s="1" t="s">
        <v>5379</v>
      </c>
      <c r="B2160" s="1" t="s">
        <v>5380</v>
      </c>
      <c r="C2160" s="1" t="s">
        <v>2972</v>
      </c>
      <c r="D2160" s="1" t="s">
        <v>2978</v>
      </c>
      <c r="E2160" s="1" t="s">
        <v>2976</v>
      </c>
      <c r="F2160" s="1" t="s">
        <v>2977</v>
      </c>
    </row>
    <row r="2161" spans="1:6" x14ac:dyDescent="0.15">
      <c r="A2161" s="1" t="s">
        <v>5381</v>
      </c>
      <c r="B2161" s="1" t="s">
        <v>716</v>
      </c>
      <c r="C2161" s="1" t="s">
        <v>2972</v>
      </c>
      <c r="D2161" s="1" t="s">
        <v>2978</v>
      </c>
      <c r="E2161" s="1" t="s">
        <v>2976</v>
      </c>
      <c r="F2161" s="1" t="s">
        <v>2977</v>
      </c>
    </row>
    <row r="2162" spans="1:6" x14ac:dyDescent="0.15">
      <c r="A2162" s="1" t="s">
        <v>5382</v>
      </c>
      <c r="B2162" s="1" t="s">
        <v>3039</v>
      </c>
      <c r="C2162" s="1" t="s">
        <v>2972</v>
      </c>
      <c r="D2162" s="1" t="s">
        <v>2979</v>
      </c>
      <c r="E2162" s="1" t="s">
        <v>2976</v>
      </c>
      <c r="F2162" s="1" t="s">
        <v>2977</v>
      </c>
    </row>
    <row r="2163" spans="1:6" x14ac:dyDescent="0.15">
      <c r="A2163" s="1" t="s">
        <v>5383</v>
      </c>
      <c r="B2163" s="1" t="s">
        <v>5384</v>
      </c>
      <c r="C2163" s="1" t="s">
        <v>2972</v>
      </c>
      <c r="D2163" s="1" t="s">
        <v>2978</v>
      </c>
      <c r="E2163" s="1" t="s">
        <v>2976</v>
      </c>
      <c r="F2163" s="1" t="s">
        <v>2977</v>
      </c>
    </row>
    <row r="2164" spans="1:6" x14ac:dyDescent="0.15">
      <c r="A2164" s="1" t="s">
        <v>5385</v>
      </c>
      <c r="B2164" s="1" t="s">
        <v>5386</v>
      </c>
      <c r="C2164" s="1" t="s">
        <v>2972</v>
      </c>
      <c r="D2164" s="1" t="s">
        <v>2978</v>
      </c>
      <c r="E2164" s="1" t="s">
        <v>2976</v>
      </c>
      <c r="F2164" s="1" t="s">
        <v>2977</v>
      </c>
    </row>
    <row r="2165" spans="1:6" x14ac:dyDescent="0.15">
      <c r="A2165" s="1" t="s">
        <v>7875</v>
      </c>
      <c r="B2165" s="1" t="s">
        <v>7876</v>
      </c>
      <c r="C2165" s="1" t="s">
        <v>2972</v>
      </c>
      <c r="D2165" s="1" t="s">
        <v>2978</v>
      </c>
      <c r="E2165" s="1" t="s">
        <v>2976</v>
      </c>
      <c r="F2165" s="1" t="s">
        <v>2977</v>
      </c>
    </row>
    <row r="2166" spans="1:6" x14ac:dyDescent="0.15">
      <c r="A2166" s="1" t="s">
        <v>5387</v>
      </c>
      <c r="B2166" s="1" t="s">
        <v>5388</v>
      </c>
      <c r="C2166" s="1" t="s">
        <v>2972</v>
      </c>
      <c r="D2166" s="1" t="s">
        <v>2979</v>
      </c>
      <c r="E2166" s="1" t="s">
        <v>2976</v>
      </c>
      <c r="F2166" s="1" t="s">
        <v>2977</v>
      </c>
    </row>
    <row r="2167" spans="1:6" x14ac:dyDescent="0.15">
      <c r="A2167" s="1" t="s">
        <v>5389</v>
      </c>
      <c r="B2167" s="1" t="s">
        <v>5390</v>
      </c>
      <c r="C2167" s="1" t="s">
        <v>2972</v>
      </c>
      <c r="D2167" s="1" t="s">
        <v>2978</v>
      </c>
      <c r="E2167" s="1" t="s">
        <v>2976</v>
      </c>
      <c r="F2167" s="1" t="s">
        <v>2977</v>
      </c>
    </row>
    <row r="2168" spans="1:6" x14ac:dyDescent="0.15">
      <c r="A2168" s="1" t="s">
        <v>5391</v>
      </c>
      <c r="B2168" s="1" t="s">
        <v>5392</v>
      </c>
      <c r="C2168" s="1" t="s">
        <v>2972</v>
      </c>
      <c r="D2168" s="1" t="s">
        <v>2978</v>
      </c>
      <c r="E2168" s="1" t="s">
        <v>2976</v>
      </c>
      <c r="F2168" s="1" t="s">
        <v>2977</v>
      </c>
    </row>
    <row r="2169" spans="1:6" x14ac:dyDescent="0.15">
      <c r="A2169" s="1" t="s">
        <v>1636</v>
      </c>
      <c r="B2169" s="1" t="s">
        <v>2708</v>
      </c>
      <c r="C2169" s="1" t="s">
        <v>2972</v>
      </c>
      <c r="D2169" s="1" t="s">
        <v>2978</v>
      </c>
      <c r="E2169" s="1" t="s">
        <v>2976</v>
      </c>
      <c r="F2169" s="1" t="s">
        <v>2977</v>
      </c>
    </row>
    <row r="2170" spans="1:6" x14ac:dyDescent="0.15">
      <c r="A2170" s="1" t="s">
        <v>7877</v>
      </c>
      <c r="B2170" s="1" t="s">
        <v>7878</v>
      </c>
      <c r="C2170" s="1" t="s">
        <v>2972</v>
      </c>
      <c r="D2170" s="1" t="s">
        <v>2978</v>
      </c>
      <c r="E2170" s="1" t="s">
        <v>2976</v>
      </c>
      <c r="F2170" s="1" t="s">
        <v>2977</v>
      </c>
    </row>
    <row r="2171" spans="1:6" x14ac:dyDescent="0.15">
      <c r="A2171" s="1" t="s">
        <v>7879</v>
      </c>
      <c r="B2171" s="1" t="s">
        <v>7880</v>
      </c>
      <c r="C2171" s="1" t="s">
        <v>2972</v>
      </c>
      <c r="D2171" s="1" t="s">
        <v>2978</v>
      </c>
      <c r="E2171" s="1" t="s">
        <v>2976</v>
      </c>
      <c r="F2171" s="1" t="s">
        <v>2977</v>
      </c>
    </row>
    <row r="2172" spans="1:6" x14ac:dyDescent="0.15">
      <c r="A2172" s="1" t="s">
        <v>5393</v>
      </c>
      <c r="B2172" s="1" t="s">
        <v>5394</v>
      </c>
      <c r="C2172" s="1" t="s">
        <v>2972</v>
      </c>
      <c r="D2172" s="1" t="s">
        <v>2978</v>
      </c>
      <c r="E2172" s="1" t="s">
        <v>2976</v>
      </c>
      <c r="F2172" s="1" t="s">
        <v>2977</v>
      </c>
    </row>
    <row r="2173" spans="1:6" x14ac:dyDescent="0.15">
      <c r="A2173" s="1" t="s">
        <v>5395</v>
      </c>
      <c r="B2173" s="1" t="s">
        <v>5396</v>
      </c>
      <c r="C2173" s="1" t="s">
        <v>2972</v>
      </c>
      <c r="D2173" s="1" t="s">
        <v>2978</v>
      </c>
      <c r="E2173" s="1" t="s">
        <v>2976</v>
      </c>
      <c r="F2173" s="1" t="s">
        <v>2977</v>
      </c>
    </row>
    <row r="2174" spans="1:6" x14ac:dyDescent="0.15">
      <c r="A2174" s="1" t="s">
        <v>7881</v>
      </c>
      <c r="B2174" s="1" t="s">
        <v>7882</v>
      </c>
      <c r="C2174" s="1" t="s">
        <v>2972</v>
      </c>
      <c r="D2174" s="1" t="s">
        <v>2978</v>
      </c>
      <c r="E2174" s="1" t="s">
        <v>2976</v>
      </c>
      <c r="F2174" s="1" t="s">
        <v>2977</v>
      </c>
    </row>
    <row r="2175" spans="1:6" x14ac:dyDescent="0.15">
      <c r="A2175" s="1" t="s">
        <v>7883</v>
      </c>
      <c r="B2175" s="1" t="s">
        <v>7884</v>
      </c>
      <c r="C2175" s="1" t="s">
        <v>2972</v>
      </c>
      <c r="D2175" s="1" t="s">
        <v>2978</v>
      </c>
      <c r="E2175" s="1" t="s">
        <v>2976</v>
      </c>
      <c r="F2175" s="1" t="s">
        <v>2977</v>
      </c>
    </row>
    <row r="2176" spans="1:6" x14ac:dyDescent="0.15">
      <c r="A2176" s="1" t="s">
        <v>3446</v>
      </c>
      <c r="B2176" s="1" t="s">
        <v>3447</v>
      </c>
      <c r="C2176" s="1" t="s">
        <v>2972</v>
      </c>
      <c r="D2176" s="1" t="s">
        <v>2978</v>
      </c>
      <c r="E2176" s="1" t="s">
        <v>2976</v>
      </c>
      <c r="F2176" s="1" t="s">
        <v>2977</v>
      </c>
    </row>
    <row r="2177" spans="1:6" x14ac:dyDescent="0.15">
      <c r="A2177" s="1" t="s">
        <v>1637</v>
      </c>
      <c r="B2177" s="1" t="s">
        <v>2709</v>
      </c>
      <c r="C2177" s="1" t="s">
        <v>2972</v>
      </c>
      <c r="D2177" s="1" t="s">
        <v>2978</v>
      </c>
      <c r="E2177" s="1" t="s">
        <v>2976</v>
      </c>
      <c r="F2177" s="1" t="s">
        <v>2977</v>
      </c>
    </row>
    <row r="2178" spans="1:6" x14ac:dyDescent="0.15">
      <c r="A2178" s="1" t="s">
        <v>7885</v>
      </c>
      <c r="B2178" s="1" t="s">
        <v>7886</v>
      </c>
      <c r="C2178" s="1" t="s">
        <v>2972</v>
      </c>
      <c r="D2178" s="1" t="s">
        <v>2978</v>
      </c>
      <c r="E2178" s="1" t="s">
        <v>2976</v>
      </c>
      <c r="F2178" s="1" t="s">
        <v>2977</v>
      </c>
    </row>
    <row r="2179" spans="1:6" x14ac:dyDescent="0.15">
      <c r="A2179" s="1" t="s">
        <v>7887</v>
      </c>
      <c r="B2179" s="1" t="s">
        <v>7888</v>
      </c>
      <c r="C2179" s="1" t="s">
        <v>2972</v>
      </c>
      <c r="D2179" s="1" t="s">
        <v>2978</v>
      </c>
      <c r="E2179" s="1" t="s">
        <v>2976</v>
      </c>
      <c r="F2179" s="1" t="s">
        <v>2977</v>
      </c>
    </row>
    <row r="2180" spans="1:6" x14ac:dyDescent="0.15">
      <c r="A2180" s="1" t="s">
        <v>3449</v>
      </c>
      <c r="B2180" s="1" t="s">
        <v>3450</v>
      </c>
      <c r="C2180" s="1" t="s">
        <v>2972</v>
      </c>
      <c r="D2180" s="1" t="s">
        <v>2978</v>
      </c>
      <c r="E2180" s="1" t="s">
        <v>2976</v>
      </c>
      <c r="F2180" s="1" t="s">
        <v>2977</v>
      </c>
    </row>
    <row r="2181" spans="1:6" x14ac:dyDescent="0.15">
      <c r="A2181" s="1" t="s">
        <v>7889</v>
      </c>
      <c r="B2181" s="1" t="s">
        <v>7890</v>
      </c>
      <c r="C2181" s="1" t="s">
        <v>2972</v>
      </c>
      <c r="D2181" s="1" t="s">
        <v>2978</v>
      </c>
      <c r="E2181" s="1" t="s">
        <v>2976</v>
      </c>
      <c r="F2181" s="1" t="s">
        <v>2977</v>
      </c>
    </row>
    <row r="2182" spans="1:6" x14ac:dyDescent="0.15">
      <c r="A2182" s="1" t="s">
        <v>3451</v>
      </c>
      <c r="B2182" s="1" t="s">
        <v>3452</v>
      </c>
      <c r="C2182" s="1" t="s">
        <v>2972</v>
      </c>
      <c r="D2182" s="1" t="s">
        <v>2978</v>
      </c>
      <c r="E2182" s="1" t="s">
        <v>2976</v>
      </c>
      <c r="F2182" s="1" t="s">
        <v>2977</v>
      </c>
    </row>
    <row r="2183" spans="1:6" x14ac:dyDescent="0.15">
      <c r="A2183" s="1" t="s">
        <v>7891</v>
      </c>
      <c r="B2183" s="1" t="s">
        <v>7892</v>
      </c>
      <c r="C2183" s="1" t="s">
        <v>2972</v>
      </c>
      <c r="D2183" s="1" t="s">
        <v>2978</v>
      </c>
      <c r="E2183" s="1" t="s">
        <v>2976</v>
      </c>
      <c r="F2183" s="1" t="s">
        <v>2977</v>
      </c>
    </row>
    <row r="2184" spans="1:6" x14ac:dyDescent="0.15">
      <c r="A2184" s="1" t="s">
        <v>7893</v>
      </c>
      <c r="B2184" s="1" t="s">
        <v>7894</v>
      </c>
      <c r="C2184" s="1" t="s">
        <v>2972</v>
      </c>
      <c r="D2184" s="1" t="s">
        <v>2978</v>
      </c>
      <c r="E2184" s="1" t="s">
        <v>2976</v>
      </c>
      <c r="F2184" s="1" t="s">
        <v>2977</v>
      </c>
    </row>
    <row r="2185" spans="1:6" x14ac:dyDescent="0.15">
      <c r="A2185" s="1" t="s">
        <v>1638</v>
      </c>
      <c r="B2185" s="1" t="s">
        <v>2710</v>
      </c>
      <c r="C2185" s="1" t="s">
        <v>2972</v>
      </c>
      <c r="D2185" s="1" t="s">
        <v>2978</v>
      </c>
      <c r="E2185" s="1" t="s">
        <v>2976</v>
      </c>
      <c r="F2185" s="1" t="s">
        <v>2977</v>
      </c>
    </row>
    <row r="2186" spans="1:6" x14ac:dyDescent="0.15">
      <c r="A2186" s="1" t="s">
        <v>7895</v>
      </c>
      <c r="B2186" s="1" t="s">
        <v>7896</v>
      </c>
      <c r="C2186" s="1" t="s">
        <v>2972</v>
      </c>
      <c r="D2186" s="1" t="s">
        <v>2978</v>
      </c>
      <c r="E2186" s="1" t="s">
        <v>2976</v>
      </c>
      <c r="F2186" s="1" t="s">
        <v>2977</v>
      </c>
    </row>
    <row r="2187" spans="1:6" x14ac:dyDescent="0.15">
      <c r="A2187" s="1" t="s">
        <v>7897</v>
      </c>
      <c r="B2187" s="1" t="s">
        <v>7898</v>
      </c>
      <c r="C2187" s="1" t="s">
        <v>2972</v>
      </c>
      <c r="D2187" s="1" t="s">
        <v>2978</v>
      </c>
      <c r="E2187" s="1" t="s">
        <v>2976</v>
      </c>
      <c r="F2187" s="1" t="s">
        <v>2977</v>
      </c>
    </row>
    <row r="2188" spans="1:6" x14ac:dyDescent="0.15">
      <c r="A2188" s="1" t="s">
        <v>5399</v>
      </c>
      <c r="B2188" s="1" t="s">
        <v>751</v>
      </c>
      <c r="C2188" s="1" t="s">
        <v>2972</v>
      </c>
      <c r="D2188" s="1" t="s">
        <v>2978</v>
      </c>
      <c r="E2188" s="1" t="s">
        <v>2976</v>
      </c>
      <c r="F2188" s="1" t="s">
        <v>2977</v>
      </c>
    </row>
    <row r="2189" spans="1:6" x14ac:dyDescent="0.15">
      <c r="A2189" s="1" t="s">
        <v>1639</v>
      </c>
      <c r="B2189" s="1" t="s">
        <v>2711</v>
      </c>
      <c r="C2189" s="1" t="s">
        <v>2972</v>
      </c>
      <c r="D2189" s="1" t="s">
        <v>2979</v>
      </c>
      <c r="E2189" s="1" t="s">
        <v>2976</v>
      </c>
      <c r="F2189" s="1" t="s">
        <v>2977</v>
      </c>
    </row>
    <row r="2190" spans="1:6" x14ac:dyDescent="0.15">
      <c r="A2190" s="1" t="s">
        <v>3455</v>
      </c>
      <c r="B2190" s="1" t="s">
        <v>3456</v>
      </c>
      <c r="C2190" s="1" t="s">
        <v>2972</v>
      </c>
      <c r="D2190" s="1" t="s">
        <v>2978</v>
      </c>
      <c r="E2190" s="1" t="s">
        <v>2976</v>
      </c>
      <c r="F2190" s="1" t="s">
        <v>2977</v>
      </c>
    </row>
    <row r="2191" spans="1:6" x14ac:dyDescent="0.15">
      <c r="A2191" s="1" t="s">
        <v>5400</v>
      </c>
      <c r="B2191" s="1" t="s">
        <v>5401</v>
      </c>
      <c r="C2191" s="1" t="s">
        <v>2972</v>
      </c>
      <c r="D2191" s="1" t="s">
        <v>2978</v>
      </c>
      <c r="E2191" s="1" t="s">
        <v>2976</v>
      </c>
      <c r="F2191" s="1" t="s">
        <v>2977</v>
      </c>
    </row>
    <row r="2192" spans="1:6" x14ac:dyDescent="0.15">
      <c r="A2192" s="1" t="s">
        <v>5402</v>
      </c>
      <c r="B2192" s="1" t="s">
        <v>5403</v>
      </c>
      <c r="C2192" s="1" t="s">
        <v>2972</v>
      </c>
      <c r="D2192" s="1" t="s">
        <v>2978</v>
      </c>
      <c r="E2192" s="1" t="s">
        <v>2976</v>
      </c>
      <c r="F2192" s="1" t="s">
        <v>2977</v>
      </c>
    </row>
    <row r="2193" spans="1:6" x14ac:dyDescent="0.15">
      <c r="A2193" s="1" t="s">
        <v>3457</v>
      </c>
      <c r="B2193" s="1" t="s">
        <v>3458</v>
      </c>
      <c r="C2193" s="1" t="s">
        <v>2972</v>
      </c>
      <c r="D2193" s="1" t="s">
        <v>2978</v>
      </c>
      <c r="E2193" s="1" t="s">
        <v>2976</v>
      </c>
      <c r="F2193" s="1" t="s">
        <v>2977</v>
      </c>
    </row>
    <row r="2194" spans="1:6" x14ac:dyDescent="0.15">
      <c r="A2194" s="1" t="s">
        <v>1640</v>
      </c>
      <c r="B2194" s="1" t="s">
        <v>2712</v>
      </c>
      <c r="C2194" s="1" t="s">
        <v>2972</v>
      </c>
      <c r="D2194" s="1" t="s">
        <v>2978</v>
      </c>
      <c r="E2194" s="1" t="s">
        <v>2976</v>
      </c>
      <c r="F2194" s="1" t="s">
        <v>2977</v>
      </c>
    </row>
    <row r="2195" spans="1:6" x14ac:dyDescent="0.15">
      <c r="A2195" s="1" t="s">
        <v>5404</v>
      </c>
      <c r="B2195" s="1" t="s">
        <v>3010</v>
      </c>
      <c r="C2195" s="1" t="s">
        <v>2972</v>
      </c>
      <c r="D2195" s="1" t="s">
        <v>2978</v>
      </c>
      <c r="E2195" s="1" t="s">
        <v>2976</v>
      </c>
      <c r="F2195" s="1" t="s">
        <v>2977</v>
      </c>
    </row>
    <row r="2196" spans="1:6" x14ac:dyDescent="0.15">
      <c r="A2196" s="1" t="s">
        <v>7899</v>
      </c>
      <c r="B2196" s="1" t="s">
        <v>7900</v>
      </c>
      <c r="C2196" s="1" t="s">
        <v>2972</v>
      </c>
      <c r="D2196" s="1" t="s">
        <v>2978</v>
      </c>
      <c r="E2196" s="1" t="s">
        <v>2976</v>
      </c>
      <c r="F2196" s="1" t="s">
        <v>2977</v>
      </c>
    </row>
    <row r="2197" spans="1:6" x14ac:dyDescent="0.15">
      <c r="A2197" s="1" t="s">
        <v>1641</v>
      </c>
      <c r="B2197" s="1" t="s">
        <v>2713</v>
      </c>
      <c r="C2197" s="1" t="s">
        <v>2972</v>
      </c>
      <c r="D2197" s="1" t="s">
        <v>2978</v>
      </c>
      <c r="E2197" s="1" t="s">
        <v>2976</v>
      </c>
      <c r="F2197" s="1" t="s">
        <v>2977</v>
      </c>
    </row>
    <row r="2198" spans="1:6" x14ac:dyDescent="0.15">
      <c r="A2198" s="1" t="s">
        <v>5405</v>
      </c>
      <c r="B2198" s="1" t="s">
        <v>5406</v>
      </c>
      <c r="C2198" s="1" t="s">
        <v>2972</v>
      </c>
      <c r="D2198" s="1" t="s">
        <v>2978</v>
      </c>
      <c r="E2198" s="1" t="s">
        <v>2976</v>
      </c>
      <c r="F2198" s="1" t="s">
        <v>2977</v>
      </c>
    </row>
    <row r="2199" spans="1:6" x14ac:dyDescent="0.15">
      <c r="A2199" s="1" t="s">
        <v>5407</v>
      </c>
      <c r="B2199" s="1" t="s">
        <v>725</v>
      </c>
      <c r="C2199" s="1" t="s">
        <v>2972</v>
      </c>
      <c r="D2199" s="1" t="s">
        <v>2978</v>
      </c>
      <c r="E2199" s="1" t="s">
        <v>2976</v>
      </c>
      <c r="F2199" s="1" t="s">
        <v>2977</v>
      </c>
    </row>
    <row r="2200" spans="1:6" x14ac:dyDescent="0.15">
      <c r="A2200" s="1" t="s">
        <v>3459</v>
      </c>
      <c r="B2200" s="1" t="s">
        <v>2714</v>
      </c>
      <c r="C2200" s="1" t="s">
        <v>2972</v>
      </c>
      <c r="D2200" s="1" t="s">
        <v>2978</v>
      </c>
      <c r="E2200" s="1" t="s">
        <v>2976</v>
      </c>
      <c r="F2200" s="1" t="s">
        <v>2977</v>
      </c>
    </row>
    <row r="2201" spans="1:6" x14ac:dyDescent="0.15">
      <c r="A2201" s="1" t="s">
        <v>3460</v>
      </c>
      <c r="B2201" s="1" t="s">
        <v>3461</v>
      </c>
      <c r="C2201" s="1" t="s">
        <v>2972</v>
      </c>
      <c r="D2201" s="1" t="s">
        <v>2978</v>
      </c>
      <c r="E2201" s="1" t="s">
        <v>2976</v>
      </c>
      <c r="F2201" s="1" t="s">
        <v>2977</v>
      </c>
    </row>
    <row r="2202" spans="1:6" x14ac:dyDescent="0.15">
      <c r="A2202" s="1" t="s">
        <v>1642</v>
      </c>
      <c r="B2202" s="1" t="s">
        <v>2715</v>
      </c>
      <c r="C2202" s="1" t="s">
        <v>2972</v>
      </c>
      <c r="D2202" s="1" t="s">
        <v>2978</v>
      </c>
      <c r="E2202" s="1" t="s">
        <v>2976</v>
      </c>
      <c r="F2202" s="1" t="s">
        <v>2977</v>
      </c>
    </row>
    <row r="2203" spans="1:6" x14ac:dyDescent="0.15">
      <c r="A2203" s="1" t="s">
        <v>7901</v>
      </c>
      <c r="B2203" s="1" t="s">
        <v>7902</v>
      </c>
      <c r="C2203" s="1" t="s">
        <v>2972</v>
      </c>
      <c r="D2203" s="1" t="s">
        <v>2978</v>
      </c>
      <c r="E2203" s="1" t="s">
        <v>2976</v>
      </c>
      <c r="F2203" s="1" t="s">
        <v>2977</v>
      </c>
    </row>
    <row r="2204" spans="1:6" x14ac:dyDescent="0.15">
      <c r="A2204" s="1" t="s">
        <v>5408</v>
      </c>
      <c r="B2204" s="1" t="s">
        <v>5409</v>
      </c>
      <c r="C2204" s="1" t="s">
        <v>2972</v>
      </c>
      <c r="D2204" s="1" t="s">
        <v>2978</v>
      </c>
      <c r="E2204" s="1" t="s">
        <v>2976</v>
      </c>
      <c r="F2204" s="1" t="s">
        <v>2977</v>
      </c>
    </row>
    <row r="2205" spans="1:6" x14ac:dyDescent="0.15">
      <c r="A2205" s="1" t="s">
        <v>5410</v>
      </c>
      <c r="B2205" s="1" t="s">
        <v>5411</v>
      </c>
      <c r="C2205" s="1" t="s">
        <v>2972</v>
      </c>
      <c r="D2205" s="1" t="s">
        <v>2978</v>
      </c>
      <c r="E2205" s="1" t="s">
        <v>2976</v>
      </c>
      <c r="F2205" s="1" t="s">
        <v>2977</v>
      </c>
    </row>
    <row r="2206" spans="1:6" x14ac:dyDescent="0.15">
      <c r="A2206" s="1" t="s">
        <v>5412</v>
      </c>
      <c r="B2206" s="1" t="s">
        <v>5413</v>
      </c>
      <c r="C2206" s="1" t="s">
        <v>2972</v>
      </c>
      <c r="D2206" s="1" t="s">
        <v>2978</v>
      </c>
      <c r="E2206" s="1" t="s">
        <v>2976</v>
      </c>
      <c r="F2206" s="1" t="s">
        <v>2977</v>
      </c>
    </row>
    <row r="2207" spans="1:6" x14ac:dyDescent="0.15">
      <c r="A2207" s="1" t="s">
        <v>7903</v>
      </c>
      <c r="B2207" s="1" t="s">
        <v>7904</v>
      </c>
      <c r="C2207" s="1" t="s">
        <v>2972</v>
      </c>
      <c r="D2207" s="1" t="s">
        <v>2978</v>
      </c>
      <c r="E2207" s="1" t="s">
        <v>2976</v>
      </c>
      <c r="F2207" s="1" t="s">
        <v>2977</v>
      </c>
    </row>
    <row r="2208" spans="1:6" x14ac:dyDescent="0.15">
      <c r="A2208" s="1" t="s">
        <v>5414</v>
      </c>
      <c r="B2208" s="1" t="s">
        <v>5415</v>
      </c>
      <c r="C2208" s="1" t="s">
        <v>2972</v>
      </c>
      <c r="D2208" s="1" t="s">
        <v>2978</v>
      </c>
      <c r="E2208" s="1" t="s">
        <v>2976</v>
      </c>
      <c r="F2208" s="1" t="s">
        <v>2977</v>
      </c>
    </row>
    <row r="2209" spans="1:6" x14ac:dyDescent="0.15">
      <c r="A2209" s="1" t="s">
        <v>5416</v>
      </c>
      <c r="B2209" s="1" t="s">
        <v>5417</v>
      </c>
      <c r="C2209" s="1" t="s">
        <v>2972</v>
      </c>
      <c r="D2209" s="1" t="s">
        <v>2978</v>
      </c>
      <c r="E2209" s="1" t="s">
        <v>2976</v>
      </c>
      <c r="F2209" s="1" t="s">
        <v>2977</v>
      </c>
    </row>
    <row r="2210" spans="1:6" x14ac:dyDescent="0.15">
      <c r="A2210" s="1" t="s">
        <v>7905</v>
      </c>
      <c r="B2210" s="1" t="s">
        <v>7906</v>
      </c>
      <c r="C2210" s="1" t="s">
        <v>2972</v>
      </c>
      <c r="D2210" s="1" t="s">
        <v>2978</v>
      </c>
      <c r="E2210" s="1" t="s">
        <v>2976</v>
      </c>
      <c r="F2210" s="1" t="s">
        <v>2977</v>
      </c>
    </row>
    <row r="2211" spans="1:6" x14ac:dyDescent="0.15">
      <c r="A2211" s="1" t="s">
        <v>5418</v>
      </c>
      <c r="B2211" s="1" t="s">
        <v>5419</v>
      </c>
      <c r="C2211" s="1" t="s">
        <v>2972</v>
      </c>
      <c r="D2211" s="1" t="s">
        <v>2978</v>
      </c>
      <c r="E2211" s="1" t="s">
        <v>2976</v>
      </c>
      <c r="F2211" s="1" t="s">
        <v>2977</v>
      </c>
    </row>
    <row r="2212" spans="1:6" x14ac:dyDescent="0.15">
      <c r="A2212" s="1" t="s">
        <v>5420</v>
      </c>
      <c r="B2212" s="1" t="s">
        <v>5421</v>
      </c>
      <c r="C2212" s="1" t="s">
        <v>2972</v>
      </c>
      <c r="D2212" s="1" t="s">
        <v>2978</v>
      </c>
      <c r="E2212" s="1" t="s">
        <v>2976</v>
      </c>
      <c r="F2212" s="1" t="s">
        <v>2977</v>
      </c>
    </row>
    <row r="2213" spans="1:6" x14ac:dyDescent="0.15">
      <c r="A2213" s="1" t="s">
        <v>7907</v>
      </c>
      <c r="B2213" s="1" t="s">
        <v>7908</v>
      </c>
      <c r="C2213" s="1" t="s">
        <v>2972</v>
      </c>
      <c r="D2213" s="1" t="s">
        <v>2979</v>
      </c>
      <c r="E2213" s="1" t="s">
        <v>2976</v>
      </c>
      <c r="F2213" s="1" t="s">
        <v>2977</v>
      </c>
    </row>
    <row r="2214" spans="1:6" x14ac:dyDescent="0.15">
      <c r="A2214" s="1" t="s">
        <v>1643</v>
      </c>
      <c r="B2214" s="1" t="s">
        <v>2716</v>
      </c>
      <c r="C2214" s="1" t="s">
        <v>2972</v>
      </c>
      <c r="D2214" s="1" t="s">
        <v>2978</v>
      </c>
      <c r="E2214" s="1" t="s">
        <v>2976</v>
      </c>
      <c r="F2214" s="1" t="s">
        <v>2977</v>
      </c>
    </row>
    <row r="2215" spans="1:6" x14ac:dyDescent="0.15">
      <c r="A2215" s="1" t="s">
        <v>5422</v>
      </c>
      <c r="B2215" s="1" t="s">
        <v>5423</v>
      </c>
      <c r="C2215" s="1" t="s">
        <v>2972</v>
      </c>
      <c r="D2215" s="1" t="s">
        <v>2978</v>
      </c>
      <c r="E2215" s="1" t="s">
        <v>2976</v>
      </c>
      <c r="F2215" s="1" t="s">
        <v>2977</v>
      </c>
    </row>
    <row r="2216" spans="1:6" x14ac:dyDescent="0.15">
      <c r="A2216" s="1" t="s">
        <v>3462</v>
      </c>
      <c r="B2216" s="1" t="s">
        <v>3463</v>
      </c>
      <c r="C2216" s="1" t="s">
        <v>2972</v>
      </c>
      <c r="D2216" s="1" t="s">
        <v>2978</v>
      </c>
      <c r="E2216" s="1" t="s">
        <v>2976</v>
      </c>
      <c r="F2216" s="1" t="s">
        <v>2977</v>
      </c>
    </row>
    <row r="2217" spans="1:6" x14ac:dyDescent="0.15">
      <c r="A2217" s="1" t="s">
        <v>5424</v>
      </c>
      <c r="B2217" s="1" t="s">
        <v>5425</v>
      </c>
      <c r="C2217" s="1" t="s">
        <v>2972</v>
      </c>
      <c r="D2217" s="1" t="s">
        <v>2978</v>
      </c>
      <c r="E2217" s="1" t="s">
        <v>2976</v>
      </c>
      <c r="F2217" s="1" t="s">
        <v>2977</v>
      </c>
    </row>
    <row r="2218" spans="1:6" x14ac:dyDescent="0.15">
      <c r="A2218" s="1" t="s">
        <v>5426</v>
      </c>
      <c r="B2218" s="1" t="s">
        <v>3038</v>
      </c>
      <c r="C2218" s="1" t="s">
        <v>2972</v>
      </c>
      <c r="D2218" s="1" t="s">
        <v>2978</v>
      </c>
      <c r="E2218" s="1" t="s">
        <v>2976</v>
      </c>
      <c r="F2218" s="1" t="s">
        <v>2977</v>
      </c>
    </row>
    <row r="2219" spans="1:6" x14ac:dyDescent="0.15">
      <c r="A2219" s="1" t="s">
        <v>5427</v>
      </c>
      <c r="B2219" s="1" t="s">
        <v>806</v>
      </c>
      <c r="C2219" s="1" t="s">
        <v>2972</v>
      </c>
      <c r="D2219" s="1" t="s">
        <v>2978</v>
      </c>
      <c r="E2219" s="1" t="s">
        <v>2976</v>
      </c>
      <c r="F2219" s="1" t="s">
        <v>2977</v>
      </c>
    </row>
    <row r="2220" spans="1:6" x14ac:dyDescent="0.15">
      <c r="A2220" s="1" t="s">
        <v>5428</v>
      </c>
      <c r="B2220" s="1" t="s">
        <v>722</v>
      </c>
      <c r="C2220" s="1" t="s">
        <v>2972</v>
      </c>
      <c r="D2220" s="1" t="s">
        <v>2978</v>
      </c>
      <c r="E2220" s="1" t="s">
        <v>2976</v>
      </c>
      <c r="F2220" s="1" t="s">
        <v>2977</v>
      </c>
    </row>
    <row r="2221" spans="1:6" x14ac:dyDescent="0.15">
      <c r="A2221" s="1" t="s">
        <v>3464</v>
      </c>
      <c r="B2221" s="1" t="s">
        <v>3465</v>
      </c>
      <c r="C2221" s="1" t="s">
        <v>2972</v>
      </c>
      <c r="D2221" s="1" t="s">
        <v>2978</v>
      </c>
      <c r="E2221" s="1" t="s">
        <v>2976</v>
      </c>
      <c r="F2221" s="1" t="s">
        <v>2977</v>
      </c>
    </row>
    <row r="2222" spans="1:6" x14ac:dyDescent="0.15">
      <c r="A2222" s="1" t="s">
        <v>7909</v>
      </c>
      <c r="B2222" s="1" t="s">
        <v>7910</v>
      </c>
      <c r="C2222" s="1" t="s">
        <v>2972</v>
      </c>
      <c r="D2222" s="1" t="s">
        <v>2978</v>
      </c>
      <c r="E2222" s="1" t="s">
        <v>2976</v>
      </c>
      <c r="F2222" s="1" t="s">
        <v>2977</v>
      </c>
    </row>
    <row r="2223" spans="1:6" x14ac:dyDescent="0.15">
      <c r="A2223" s="1" t="s">
        <v>1644</v>
      </c>
      <c r="B2223" s="1" t="s">
        <v>2717</v>
      </c>
      <c r="C2223" s="1" t="s">
        <v>2972</v>
      </c>
      <c r="D2223" s="1" t="s">
        <v>2978</v>
      </c>
      <c r="E2223" s="1" t="s">
        <v>2976</v>
      </c>
      <c r="F2223" s="1" t="s">
        <v>2977</v>
      </c>
    </row>
    <row r="2224" spans="1:6" x14ac:dyDescent="0.15">
      <c r="A2224" s="1" t="s">
        <v>3466</v>
      </c>
      <c r="B2224" s="1" t="s">
        <v>3467</v>
      </c>
      <c r="C2224" s="1" t="s">
        <v>2972</v>
      </c>
      <c r="D2224" s="1" t="s">
        <v>2978</v>
      </c>
      <c r="E2224" s="1" t="s">
        <v>2976</v>
      </c>
      <c r="F2224" s="1" t="s">
        <v>2977</v>
      </c>
    </row>
    <row r="2225" spans="1:6" x14ac:dyDescent="0.15">
      <c r="A2225" s="1" t="s">
        <v>1645</v>
      </c>
      <c r="B2225" s="1" t="s">
        <v>2718</v>
      </c>
      <c r="C2225" s="1" t="s">
        <v>2972</v>
      </c>
      <c r="D2225" s="1" t="s">
        <v>2978</v>
      </c>
      <c r="E2225" s="1" t="s">
        <v>2976</v>
      </c>
      <c r="F2225" s="1" t="s">
        <v>2977</v>
      </c>
    </row>
    <row r="2226" spans="1:6" x14ac:dyDescent="0.15">
      <c r="A2226" s="1" t="s">
        <v>1646</v>
      </c>
      <c r="B2226" s="1" t="s">
        <v>2719</v>
      </c>
      <c r="C2226" s="1" t="s">
        <v>2972</v>
      </c>
      <c r="D2226" s="1" t="s">
        <v>2978</v>
      </c>
      <c r="E2226" s="1" t="s">
        <v>2976</v>
      </c>
      <c r="F2226" s="1" t="s">
        <v>2977</v>
      </c>
    </row>
    <row r="2227" spans="1:6" x14ac:dyDescent="0.15">
      <c r="A2227" s="1" t="s">
        <v>1647</v>
      </c>
      <c r="B2227" s="1" t="s">
        <v>2720</v>
      </c>
      <c r="C2227" s="1" t="s">
        <v>2972</v>
      </c>
      <c r="D2227" s="1" t="s">
        <v>2978</v>
      </c>
      <c r="E2227" s="1" t="s">
        <v>2976</v>
      </c>
      <c r="F2227" s="1" t="s">
        <v>2977</v>
      </c>
    </row>
    <row r="2228" spans="1:6" x14ac:dyDescent="0.15">
      <c r="A2228" s="1" t="s">
        <v>5429</v>
      </c>
      <c r="B2228" s="1" t="s">
        <v>5430</v>
      </c>
      <c r="C2228" s="1" t="s">
        <v>2972</v>
      </c>
      <c r="D2228" s="1" t="s">
        <v>2978</v>
      </c>
      <c r="E2228" s="1" t="s">
        <v>2976</v>
      </c>
      <c r="F2228" s="1" t="s">
        <v>2977</v>
      </c>
    </row>
    <row r="2229" spans="1:6" x14ac:dyDescent="0.15">
      <c r="A2229" s="1" t="s">
        <v>1648</v>
      </c>
      <c r="B2229" s="1" t="s">
        <v>2721</v>
      </c>
      <c r="C2229" s="1" t="s">
        <v>2972</v>
      </c>
      <c r="D2229" s="1" t="s">
        <v>2978</v>
      </c>
      <c r="E2229" s="1" t="s">
        <v>2976</v>
      </c>
      <c r="F2229" s="1" t="s">
        <v>2977</v>
      </c>
    </row>
    <row r="2230" spans="1:6" x14ac:dyDescent="0.15">
      <c r="A2230" s="1" t="s">
        <v>7911</v>
      </c>
      <c r="B2230" s="1" t="s">
        <v>7912</v>
      </c>
      <c r="C2230" s="1" t="s">
        <v>2972</v>
      </c>
      <c r="D2230" s="1" t="s">
        <v>2978</v>
      </c>
      <c r="E2230" s="1" t="s">
        <v>2976</v>
      </c>
      <c r="F2230" s="1" t="s">
        <v>2977</v>
      </c>
    </row>
    <row r="2231" spans="1:6" x14ac:dyDescent="0.15">
      <c r="A2231" s="1" t="s">
        <v>5431</v>
      </c>
      <c r="B2231" s="1" t="s">
        <v>5432</v>
      </c>
      <c r="C2231" s="1" t="s">
        <v>2972</v>
      </c>
      <c r="D2231" s="1" t="s">
        <v>2978</v>
      </c>
      <c r="E2231" s="1" t="s">
        <v>2976</v>
      </c>
      <c r="F2231" s="1" t="s">
        <v>2977</v>
      </c>
    </row>
    <row r="2232" spans="1:6" x14ac:dyDescent="0.15">
      <c r="A2232" s="1" t="s">
        <v>7913</v>
      </c>
      <c r="B2232" s="1" t="s">
        <v>7914</v>
      </c>
      <c r="C2232" s="1" t="s">
        <v>2972</v>
      </c>
      <c r="D2232" s="1" t="s">
        <v>2978</v>
      </c>
      <c r="E2232" s="1" t="s">
        <v>2976</v>
      </c>
      <c r="F2232" s="1" t="s">
        <v>2977</v>
      </c>
    </row>
    <row r="2233" spans="1:6" x14ac:dyDescent="0.15">
      <c r="A2233" s="1" t="s">
        <v>1649</v>
      </c>
      <c r="B2233" s="1" t="s">
        <v>2722</v>
      </c>
      <c r="C2233" s="1" t="s">
        <v>2972</v>
      </c>
      <c r="D2233" s="1" t="s">
        <v>2978</v>
      </c>
      <c r="E2233" s="1" t="s">
        <v>2976</v>
      </c>
      <c r="F2233" s="1" t="s">
        <v>2977</v>
      </c>
    </row>
    <row r="2234" spans="1:6" x14ac:dyDescent="0.15">
      <c r="A2234" s="1" t="s">
        <v>1650</v>
      </c>
      <c r="B2234" s="1" t="s">
        <v>2723</v>
      </c>
      <c r="C2234" s="1" t="s">
        <v>2972</v>
      </c>
      <c r="D2234" s="1" t="s">
        <v>2978</v>
      </c>
      <c r="E2234" s="1" t="s">
        <v>2976</v>
      </c>
      <c r="F2234" s="1" t="s">
        <v>2977</v>
      </c>
    </row>
    <row r="2235" spans="1:6" x14ac:dyDescent="0.15">
      <c r="A2235" s="1" t="s">
        <v>1651</v>
      </c>
      <c r="B2235" s="1" t="s">
        <v>2724</v>
      </c>
      <c r="C2235" s="1" t="s">
        <v>2972</v>
      </c>
      <c r="D2235" s="1" t="s">
        <v>2978</v>
      </c>
      <c r="E2235" s="1" t="s">
        <v>2976</v>
      </c>
      <c r="F2235" s="1" t="s">
        <v>2977</v>
      </c>
    </row>
    <row r="2236" spans="1:6" x14ac:dyDescent="0.15">
      <c r="A2236" s="1" t="s">
        <v>7915</v>
      </c>
      <c r="B2236" s="1" t="s">
        <v>7916</v>
      </c>
      <c r="C2236" s="1" t="s">
        <v>2972</v>
      </c>
      <c r="D2236" s="1" t="s">
        <v>2978</v>
      </c>
      <c r="E2236" s="1" t="s">
        <v>2976</v>
      </c>
      <c r="F2236" s="1" t="s">
        <v>2977</v>
      </c>
    </row>
    <row r="2237" spans="1:6" x14ac:dyDescent="0.15">
      <c r="A2237" s="1" t="s">
        <v>7917</v>
      </c>
      <c r="B2237" s="1" t="s">
        <v>7918</v>
      </c>
      <c r="C2237" s="1" t="s">
        <v>2972</v>
      </c>
      <c r="D2237" s="1" t="s">
        <v>2978</v>
      </c>
      <c r="E2237" s="1" t="s">
        <v>2976</v>
      </c>
      <c r="F2237" s="1" t="s">
        <v>2977</v>
      </c>
    </row>
    <row r="2238" spans="1:6" x14ac:dyDescent="0.15">
      <c r="A2238" s="1" t="s">
        <v>5433</v>
      </c>
      <c r="B2238" s="1" t="s">
        <v>5434</v>
      </c>
      <c r="C2238" s="1" t="s">
        <v>2972</v>
      </c>
      <c r="D2238" s="1" t="s">
        <v>2978</v>
      </c>
      <c r="E2238" s="1" t="s">
        <v>2976</v>
      </c>
      <c r="F2238" s="1" t="s">
        <v>2977</v>
      </c>
    </row>
    <row r="2239" spans="1:6" x14ac:dyDescent="0.15">
      <c r="A2239" s="1" t="s">
        <v>7919</v>
      </c>
      <c r="B2239" s="1" t="s">
        <v>7920</v>
      </c>
      <c r="C2239" s="1" t="s">
        <v>2972</v>
      </c>
      <c r="D2239" s="1" t="s">
        <v>2978</v>
      </c>
      <c r="E2239" s="1" t="s">
        <v>2976</v>
      </c>
      <c r="F2239" s="1" t="s">
        <v>2977</v>
      </c>
    </row>
    <row r="2240" spans="1:6" x14ac:dyDescent="0.15">
      <c r="A2240" s="1" t="s">
        <v>7921</v>
      </c>
      <c r="B2240" s="1" t="s">
        <v>7922</v>
      </c>
      <c r="C2240" s="1" t="s">
        <v>2972</v>
      </c>
      <c r="D2240" s="1" t="s">
        <v>2978</v>
      </c>
      <c r="E2240" s="1" t="s">
        <v>2976</v>
      </c>
      <c r="F2240" s="1" t="s">
        <v>2977</v>
      </c>
    </row>
    <row r="2241" spans="1:6" x14ac:dyDescent="0.15">
      <c r="A2241" s="1" t="s">
        <v>5435</v>
      </c>
      <c r="B2241" s="1" t="s">
        <v>5436</v>
      </c>
      <c r="C2241" s="1" t="s">
        <v>2972</v>
      </c>
      <c r="D2241" s="1" t="s">
        <v>2978</v>
      </c>
      <c r="E2241" s="1" t="s">
        <v>2976</v>
      </c>
      <c r="F2241" s="1" t="s">
        <v>2977</v>
      </c>
    </row>
    <row r="2242" spans="1:6" x14ac:dyDescent="0.15">
      <c r="A2242" s="1" t="s">
        <v>1652</v>
      </c>
      <c r="B2242" s="1" t="s">
        <v>2725</v>
      </c>
      <c r="C2242" s="1" t="s">
        <v>2972</v>
      </c>
      <c r="D2242" s="1" t="s">
        <v>2978</v>
      </c>
      <c r="E2242" s="1" t="s">
        <v>2976</v>
      </c>
      <c r="F2242" s="1" t="s">
        <v>2977</v>
      </c>
    </row>
    <row r="2243" spans="1:6" x14ac:dyDescent="0.15">
      <c r="A2243" s="1" t="s">
        <v>5437</v>
      </c>
      <c r="B2243" s="1" t="s">
        <v>5438</v>
      </c>
      <c r="C2243" s="1" t="s">
        <v>2972</v>
      </c>
      <c r="D2243" s="1" t="s">
        <v>2978</v>
      </c>
      <c r="E2243" s="1" t="s">
        <v>2976</v>
      </c>
      <c r="F2243" s="1" t="s">
        <v>2977</v>
      </c>
    </row>
    <row r="2244" spans="1:6" x14ac:dyDescent="0.15">
      <c r="A2244" s="1" t="s">
        <v>1653</v>
      </c>
      <c r="B2244" s="1" t="s">
        <v>2726</v>
      </c>
      <c r="C2244" s="1" t="s">
        <v>2972</v>
      </c>
      <c r="D2244" s="1" t="s">
        <v>2978</v>
      </c>
      <c r="E2244" s="1" t="s">
        <v>2976</v>
      </c>
      <c r="F2244" s="1" t="s">
        <v>2977</v>
      </c>
    </row>
    <row r="2245" spans="1:6" x14ac:dyDescent="0.15">
      <c r="A2245" s="1" t="s">
        <v>7923</v>
      </c>
      <c r="B2245" s="1" t="s">
        <v>7924</v>
      </c>
      <c r="C2245" s="1" t="s">
        <v>2972</v>
      </c>
      <c r="D2245" s="1" t="s">
        <v>2978</v>
      </c>
      <c r="E2245" s="1" t="s">
        <v>2976</v>
      </c>
      <c r="F2245" s="1" t="s">
        <v>2977</v>
      </c>
    </row>
    <row r="2246" spans="1:6" x14ac:dyDescent="0.15">
      <c r="A2246" s="1" t="s">
        <v>7925</v>
      </c>
      <c r="B2246" s="1" t="s">
        <v>7926</v>
      </c>
      <c r="C2246" s="1" t="s">
        <v>2972</v>
      </c>
      <c r="D2246" s="1" t="s">
        <v>2979</v>
      </c>
      <c r="E2246" s="1" t="s">
        <v>2976</v>
      </c>
      <c r="F2246" s="1" t="s">
        <v>2977</v>
      </c>
    </row>
    <row r="2247" spans="1:6" x14ac:dyDescent="0.15">
      <c r="A2247" s="1" t="s">
        <v>5439</v>
      </c>
      <c r="B2247" s="1" t="s">
        <v>5440</v>
      </c>
      <c r="C2247" s="1" t="s">
        <v>2972</v>
      </c>
      <c r="D2247" s="1" t="s">
        <v>2978</v>
      </c>
      <c r="E2247" s="1" t="s">
        <v>2976</v>
      </c>
      <c r="F2247" s="1" t="s">
        <v>2977</v>
      </c>
    </row>
    <row r="2248" spans="1:6" x14ac:dyDescent="0.15">
      <c r="A2248" s="1" t="s">
        <v>1654</v>
      </c>
      <c r="B2248" s="1" t="s">
        <v>2727</v>
      </c>
      <c r="C2248" s="1" t="s">
        <v>2972</v>
      </c>
      <c r="D2248" s="1" t="s">
        <v>2979</v>
      </c>
      <c r="E2248" s="1" t="s">
        <v>2976</v>
      </c>
      <c r="F2248" s="1" t="s">
        <v>2977</v>
      </c>
    </row>
    <row r="2249" spans="1:6" x14ac:dyDescent="0.15">
      <c r="A2249" s="1" t="s">
        <v>1655</v>
      </c>
      <c r="B2249" s="1" t="s">
        <v>2728</v>
      </c>
      <c r="C2249" s="1" t="s">
        <v>2972</v>
      </c>
      <c r="D2249" s="1" t="s">
        <v>2978</v>
      </c>
      <c r="E2249" s="1" t="s">
        <v>2976</v>
      </c>
      <c r="F2249" s="1" t="s">
        <v>2977</v>
      </c>
    </row>
    <row r="2250" spans="1:6" x14ac:dyDescent="0.15">
      <c r="A2250" s="1" t="s">
        <v>3468</v>
      </c>
      <c r="B2250" s="1" t="s">
        <v>3469</v>
      </c>
      <c r="C2250" s="1" t="s">
        <v>2972</v>
      </c>
      <c r="D2250" s="1" t="s">
        <v>2978</v>
      </c>
      <c r="E2250" s="1" t="s">
        <v>2976</v>
      </c>
      <c r="F2250" s="1" t="s">
        <v>2977</v>
      </c>
    </row>
    <row r="2251" spans="1:6" x14ac:dyDescent="0.15">
      <c r="A2251" s="1" t="s">
        <v>5441</v>
      </c>
      <c r="B2251" s="1" t="s">
        <v>5442</v>
      </c>
      <c r="C2251" s="1" t="s">
        <v>2972</v>
      </c>
      <c r="D2251" s="1" t="s">
        <v>2978</v>
      </c>
      <c r="E2251" s="1" t="s">
        <v>2976</v>
      </c>
      <c r="F2251" s="1" t="s">
        <v>2977</v>
      </c>
    </row>
    <row r="2252" spans="1:6" x14ac:dyDescent="0.15">
      <c r="A2252" s="1" t="s">
        <v>3470</v>
      </c>
      <c r="B2252" s="1" t="s">
        <v>3471</v>
      </c>
      <c r="C2252" s="1" t="s">
        <v>2972</v>
      </c>
      <c r="D2252" s="1" t="s">
        <v>2978</v>
      </c>
      <c r="E2252" s="1" t="s">
        <v>2976</v>
      </c>
      <c r="F2252" s="1" t="s">
        <v>2977</v>
      </c>
    </row>
    <row r="2253" spans="1:6" x14ac:dyDescent="0.15">
      <c r="A2253" s="1" t="s">
        <v>5443</v>
      </c>
      <c r="B2253" s="1" t="s">
        <v>5444</v>
      </c>
      <c r="C2253" s="1" t="s">
        <v>2972</v>
      </c>
      <c r="D2253" s="1" t="s">
        <v>2978</v>
      </c>
      <c r="E2253" s="1" t="s">
        <v>2976</v>
      </c>
      <c r="F2253" s="1" t="s">
        <v>2977</v>
      </c>
    </row>
    <row r="2254" spans="1:6" x14ac:dyDescent="0.15">
      <c r="A2254" s="1" t="s">
        <v>7927</v>
      </c>
      <c r="B2254" s="1" t="s">
        <v>7928</v>
      </c>
      <c r="C2254" s="1" t="s">
        <v>2972</v>
      </c>
      <c r="D2254" s="1" t="s">
        <v>2978</v>
      </c>
      <c r="E2254" s="1" t="s">
        <v>2976</v>
      </c>
      <c r="F2254" s="1" t="s">
        <v>2977</v>
      </c>
    </row>
    <row r="2255" spans="1:6" x14ac:dyDescent="0.15">
      <c r="A2255" s="1" t="s">
        <v>7929</v>
      </c>
      <c r="B2255" s="1" t="s">
        <v>7930</v>
      </c>
      <c r="C2255" s="1" t="s">
        <v>2972</v>
      </c>
      <c r="D2255" s="1" t="s">
        <v>2978</v>
      </c>
      <c r="E2255" s="1" t="s">
        <v>2976</v>
      </c>
      <c r="F2255" s="1" t="s">
        <v>2977</v>
      </c>
    </row>
    <row r="2256" spans="1:6" x14ac:dyDescent="0.15">
      <c r="A2256" s="1" t="s">
        <v>7931</v>
      </c>
      <c r="B2256" s="1" t="s">
        <v>7932</v>
      </c>
      <c r="C2256" s="1" t="s">
        <v>2972</v>
      </c>
      <c r="D2256" s="1" t="s">
        <v>2978</v>
      </c>
      <c r="E2256" s="1" t="s">
        <v>2976</v>
      </c>
      <c r="F2256" s="1" t="s">
        <v>2977</v>
      </c>
    </row>
    <row r="2257" spans="1:6" x14ac:dyDescent="0.15">
      <c r="A2257" s="1" t="s">
        <v>3472</v>
      </c>
      <c r="B2257" s="1" t="s">
        <v>3473</v>
      </c>
      <c r="C2257" s="1" t="s">
        <v>2972</v>
      </c>
      <c r="D2257" s="1" t="s">
        <v>2978</v>
      </c>
      <c r="E2257" s="1" t="s">
        <v>2976</v>
      </c>
      <c r="F2257" s="1" t="s">
        <v>2977</v>
      </c>
    </row>
    <row r="2258" spans="1:6" x14ac:dyDescent="0.15">
      <c r="A2258" s="1" t="s">
        <v>5445</v>
      </c>
      <c r="B2258" s="1" t="s">
        <v>712</v>
      </c>
      <c r="C2258" s="1" t="s">
        <v>2972</v>
      </c>
      <c r="D2258" s="1" t="s">
        <v>2978</v>
      </c>
      <c r="E2258" s="1" t="s">
        <v>2976</v>
      </c>
      <c r="F2258" s="1" t="s">
        <v>2977</v>
      </c>
    </row>
    <row r="2259" spans="1:6" x14ac:dyDescent="0.15">
      <c r="A2259" s="1" t="s">
        <v>5446</v>
      </c>
      <c r="B2259" s="1" t="s">
        <v>669</v>
      </c>
      <c r="C2259" s="1" t="s">
        <v>2972</v>
      </c>
      <c r="D2259" s="1" t="s">
        <v>2978</v>
      </c>
      <c r="E2259" s="1" t="s">
        <v>2976</v>
      </c>
      <c r="F2259" s="1" t="s">
        <v>2977</v>
      </c>
    </row>
    <row r="2260" spans="1:6" x14ac:dyDescent="0.15">
      <c r="A2260" s="1" t="s">
        <v>5447</v>
      </c>
      <c r="B2260" s="1" t="s">
        <v>2730</v>
      </c>
      <c r="C2260" s="1" t="s">
        <v>2972</v>
      </c>
      <c r="D2260" s="1" t="s">
        <v>2978</v>
      </c>
      <c r="E2260" s="1" t="s">
        <v>2976</v>
      </c>
      <c r="F2260" s="1" t="s">
        <v>2977</v>
      </c>
    </row>
    <row r="2261" spans="1:6" x14ac:dyDescent="0.15">
      <c r="A2261" s="1" t="s">
        <v>1657</v>
      </c>
      <c r="B2261" s="1" t="s">
        <v>2731</v>
      </c>
      <c r="C2261" s="1" t="s">
        <v>2972</v>
      </c>
      <c r="D2261" s="1" t="s">
        <v>2978</v>
      </c>
      <c r="E2261" s="1" t="s">
        <v>2976</v>
      </c>
      <c r="F2261" s="1" t="s">
        <v>2977</v>
      </c>
    </row>
    <row r="2262" spans="1:6" x14ac:dyDescent="0.15">
      <c r="A2262" s="1" t="s">
        <v>5448</v>
      </c>
      <c r="B2262" s="1" t="s">
        <v>3033</v>
      </c>
      <c r="C2262" s="1" t="s">
        <v>2972</v>
      </c>
      <c r="D2262" s="1" t="s">
        <v>2978</v>
      </c>
      <c r="E2262" s="1" t="s">
        <v>2976</v>
      </c>
      <c r="F2262" s="1" t="s">
        <v>2977</v>
      </c>
    </row>
    <row r="2263" spans="1:6" x14ac:dyDescent="0.15">
      <c r="A2263" s="1" t="s">
        <v>1658</v>
      </c>
      <c r="B2263" s="1" t="s">
        <v>2732</v>
      </c>
      <c r="C2263" s="1" t="s">
        <v>2972</v>
      </c>
      <c r="D2263" s="1" t="s">
        <v>2978</v>
      </c>
      <c r="E2263" s="1" t="s">
        <v>2976</v>
      </c>
      <c r="F2263" s="1" t="s">
        <v>2977</v>
      </c>
    </row>
    <row r="2264" spans="1:6" x14ac:dyDescent="0.15">
      <c r="A2264" s="1" t="s">
        <v>7933</v>
      </c>
      <c r="B2264" s="1" t="s">
        <v>7934</v>
      </c>
      <c r="C2264" s="1" t="s">
        <v>2972</v>
      </c>
      <c r="D2264" s="1" t="s">
        <v>2978</v>
      </c>
      <c r="E2264" s="1" t="s">
        <v>2976</v>
      </c>
      <c r="F2264" s="1" t="s">
        <v>2977</v>
      </c>
    </row>
    <row r="2265" spans="1:6" x14ac:dyDescent="0.15">
      <c r="A2265" s="1" t="s">
        <v>5449</v>
      </c>
      <c r="B2265" s="1" t="s">
        <v>5450</v>
      </c>
      <c r="C2265" s="1" t="s">
        <v>2972</v>
      </c>
      <c r="D2265" s="1" t="s">
        <v>2978</v>
      </c>
      <c r="E2265" s="1" t="s">
        <v>2976</v>
      </c>
      <c r="F2265" s="1" t="s">
        <v>2977</v>
      </c>
    </row>
    <row r="2266" spans="1:6" x14ac:dyDescent="0.15">
      <c r="A2266" s="1" t="s">
        <v>5451</v>
      </c>
      <c r="B2266" s="1" t="s">
        <v>3069</v>
      </c>
      <c r="C2266" s="1" t="s">
        <v>2972</v>
      </c>
      <c r="D2266" s="1" t="s">
        <v>2978</v>
      </c>
      <c r="E2266" s="1" t="s">
        <v>2976</v>
      </c>
      <c r="F2266" s="1" t="s">
        <v>2977</v>
      </c>
    </row>
    <row r="2267" spans="1:6" x14ac:dyDescent="0.15">
      <c r="A2267" s="1" t="s">
        <v>5452</v>
      </c>
      <c r="B2267" s="1" t="s">
        <v>5453</v>
      </c>
      <c r="C2267" s="1" t="s">
        <v>2972</v>
      </c>
      <c r="D2267" s="1" t="s">
        <v>2978</v>
      </c>
      <c r="E2267" s="1" t="s">
        <v>2976</v>
      </c>
      <c r="F2267" s="1" t="s">
        <v>2977</v>
      </c>
    </row>
    <row r="2268" spans="1:6" x14ac:dyDescent="0.15">
      <c r="A2268" s="1" t="s">
        <v>3474</v>
      </c>
      <c r="B2268" s="1" t="s">
        <v>3475</v>
      </c>
      <c r="C2268" s="1" t="s">
        <v>2972</v>
      </c>
      <c r="D2268" s="1" t="s">
        <v>2979</v>
      </c>
      <c r="E2268" s="1" t="s">
        <v>2976</v>
      </c>
      <c r="F2268" s="1" t="s">
        <v>2977</v>
      </c>
    </row>
    <row r="2269" spans="1:6" x14ac:dyDescent="0.15">
      <c r="A2269" s="1" t="s">
        <v>1660</v>
      </c>
      <c r="B2269" s="1" t="s">
        <v>2734</v>
      </c>
      <c r="C2269" s="1" t="s">
        <v>2972</v>
      </c>
      <c r="D2269" s="1" t="s">
        <v>2978</v>
      </c>
      <c r="E2269" s="1" t="s">
        <v>2976</v>
      </c>
      <c r="F2269" s="1" t="s">
        <v>2977</v>
      </c>
    </row>
    <row r="2270" spans="1:6" x14ac:dyDescent="0.15">
      <c r="A2270" s="1" t="s">
        <v>5454</v>
      </c>
      <c r="B2270" s="1" t="s">
        <v>807</v>
      </c>
      <c r="C2270" s="1" t="s">
        <v>2972</v>
      </c>
      <c r="D2270" s="1" t="s">
        <v>2978</v>
      </c>
      <c r="E2270" s="1" t="s">
        <v>2976</v>
      </c>
      <c r="F2270" s="1" t="s">
        <v>2977</v>
      </c>
    </row>
    <row r="2271" spans="1:6" x14ac:dyDescent="0.15">
      <c r="A2271" s="1" t="s">
        <v>5455</v>
      </c>
      <c r="B2271" s="1" t="s">
        <v>5456</v>
      </c>
      <c r="C2271" s="1" t="s">
        <v>2972</v>
      </c>
      <c r="D2271" s="1" t="s">
        <v>2978</v>
      </c>
      <c r="E2271" s="1" t="s">
        <v>2976</v>
      </c>
      <c r="F2271" s="1" t="s">
        <v>2977</v>
      </c>
    </row>
    <row r="2272" spans="1:6" x14ac:dyDescent="0.15">
      <c r="A2272" s="1" t="s">
        <v>1661</v>
      </c>
      <c r="B2272" s="1" t="s">
        <v>2735</v>
      </c>
      <c r="C2272" s="1" t="s">
        <v>2972</v>
      </c>
      <c r="D2272" s="1" t="s">
        <v>2978</v>
      </c>
      <c r="E2272" s="1" t="s">
        <v>2976</v>
      </c>
      <c r="F2272" s="1" t="s">
        <v>2977</v>
      </c>
    </row>
    <row r="2273" spans="1:6" x14ac:dyDescent="0.15">
      <c r="A2273" s="1" t="s">
        <v>5457</v>
      </c>
      <c r="B2273" s="1" t="s">
        <v>5458</v>
      </c>
      <c r="C2273" s="1" t="s">
        <v>2972</v>
      </c>
      <c r="D2273" s="1" t="s">
        <v>2978</v>
      </c>
      <c r="E2273" s="1" t="s">
        <v>2976</v>
      </c>
      <c r="F2273" s="1" t="s">
        <v>2977</v>
      </c>
    </row>
    <row r="2274" spans="1:6" x14ac:dyDescent="0.15">
      <c r="A2274" s="1" t="s">
        <v>7935</v>
      </c>
      <c r="B2274" s="1" t="s">
        <v>7936</v>
      </c>
      <c r="C2274" s="1" t="s">
        <v>2972</v>
      </c>
      <c r="D2274" s="1" t="s">
        <v>2978</v>
      </c>
      <c r="E2274" s="1" t="s">
        <v>2976</v>
      </c>
      <c r="F2274" s="1" t="s">
        <v>2977</v>
      </c>
    </row>
    <row r="2275" spans="1:6" x14ac:dyDescent="0.15">
      <c r="A2275" s="1" t="s">
        <v>7937</v>
      </c>
      <c r="B2275" s="1" t="s">
        <v>7938</v>
      </c>
      <c r="C2275" s="1" t="s">
        <v>2972</v>
      </c>
      <c r="D2275" s="1" t="s">
        <v>2978</v>
      </c>
      <c r="E2275" s="1" t="s">
        <v>2976</v>
      </c>
      <c r="F2275" s="1" t="s">
        <v>2977</v>
      </c>
    </row>
    <row r="2276" spans="1:6" x14ac:dyDescent="0.15">
      <c r="A2276" s="1" t="s">
        <v>7939</v>
      </c>
      <c r="B2276" s="1" t="s">
        <v>7940</v>
      </c>
      <c r="C2276" s="1" t="s">
        <v>2972</v>
      </c>
      <c r="D2276" s="1" t="s">
        <v>2979</v>
      </c>
      <c r="E2276" s="1" t="s">
        <v>2976</v>
      </c>
      <c r="F2276" s="1" t="s">
        <v>2977</v>
      </c>
    </row>
    <row r="2277" spans="1:6" x14ac:dyDescent="0.15">
      <c r="A2277" s="1" t="s">
        <v>5459</v>
      </c>
      <c r="B2277" s="1" t="s">
        <v>767</v>
      </c>
      <c r="C2277" s="1" t="s">
        <v>2972</v>
      </c>
      <c r="D2277" s="1" t="s">
        <v>2978</v>
      </c>
      <c r="E2277" s="1" t="s">
        <v>2976</v>
      </c>
      <c r="F2277" s="1" t="s">
        <v>2977</v>
      </c>
    </row>
    <row r="2278" spans="1:6" x14ac:dyDescent="0.15">
      <c r="A2278" s="1" t="s">
        <v>7941</v>
      </c>
      <c r="B2278" s="1" t="s">
        <v>7942</v>
      </c>
      <c r="C2278" s="1" t="s">
        <v>2972</v>
      </c>
      <c r="D2278" s="1" t="s">
        <v>2979</v>
      </c>
      <c r="E2278" s="1" t="s">
        <v>2976</v>
      </c>
      <c r="F2278" s="1" t="s">
        <v>2977</v>
      </c>
    </row>
    <row r="2279" spans="1:6" x14ac:dyDescent="0.15">
      <c r="A2279" s="1" t="s">
        <v>1662</v>
      </c>
      <c r="B2279" s="1" t="s">
        <v>2736</v>
      </c>
      <c r="C2279" s="1" t="s">
        <v>2972</v>
      </c>
      <c r="D2279" s="1" t="s">
        <v>2978</v>
      </c>
      <c r="E2279" s="1" t="s">
        <v>2976</v>
      </c>
      <c r="F2279" s="1" t="s">
        <v>2977</v>
      </c>
    </row>
    <row r="2280" spans="1:6" x14ac:dyDescent="0.15">
      <c r="A2280" s="1" t="s">
        <v>5460</v>
      </c>
      <c r="B2280" s="1" t="s">
        <v>5461</v>
      </c>
      <c r="C2280" s="1" t="s">
        <v>2972</v>
      </c>
      <c r="D2280" s="1" t="s">
        <v>2978</v>
      </c>
      <c r="E2280" s="1" t="s">
        <v>2976</v>
      </c>
      <c r="F2280" s="1" t="s">
        <v>2977</v>
      </c>
    </row>
    <row r="2281" spans="1:6" x14ac:dyDescent="0.15">
      <c r="A2281" s="1" t="s">
        <v>5462</v>
      </c>
      <c r="B2281" s="1" t="s">
        <v>5463</v>
      </c>
      <c r="C2281" s="1" t="s">
        <v>2972</v>
      </c>
      <c r="D2281" s="1" t="s">
        <v>2978</v>
      </c>
      <c r="E2281" s="1" t="s">
        <v>2976</v>
      </c>
      <c r="F2281" s="1" t="s">
        <v>2977</v>
      </c>
    </row>
    <row r="2282" spans="1:6" x14ac:dyDescent="0.15">
      <c r="A2282" s="1" t="s">
        <v>5464</v>
      </c>
      <c r="B2282" s="1" t="s">
        <v>5465</v>
      </c>
      <c r="C2282" s="1" t="s">
        <v>2972</v>
      </c>
      <c r="D2282" s="1" t="s">
        <v>2978</v>
      </c>
      <c r="E2282" s="1" t="s">
        <v>2976</v>
      </c>
      <c r="F2282" s="1" t="s">
        <v>2977</v>
      </c>
    </row>
    <row r="2283" spans="1:6" x14ac:dyDescent="0.15">
      <c r="A2283" s="1" t="s">
        <v>5466</v>
      </c>
      <c r="B2283" s="1" t="s">
        <v>5467</v>
      </c>
      <c r="C2283" s="1" t="s">
        <v>2972</v>
      </c>
      <c r="D2283" s="1" t="s">
        <v>2978</v>
      </c>
      <c r="E2283" s="1" t="s">
        <v>2976</v>
      </c>
      <c r="F2283" s="1" t="s">
        <v>2977</v>
      </c>
    </row>
    <row r="2284" spans="1:6" x14ac:dyDescent="0.15">
      <c r="A2284" s="1" t="s">
        <v>5468</v>
      </c>
      <c r="B2284" s="1" t="s">
        <v>2737</v>
      </c>
      <c r="C2284" s="1" t="s">
        <v>2972</v>
      </c>
      <c r="D2284" s="1" t="s">
        <v>2978</v>
      </c>
      <c r="E2284" s="1" t="s">
        <v>2976</v>
      </c>
      <c r="F2284" s="1" t="s">
        <v>2977</v>
      </c>
    </row>
    <row r="2285" spans="1:6" x14ac:dyDescent="0.15">
      <c r="A2285" s="1" t="s">
        <v>7943</v>
      </c>
      <c r="B2285" s="1" t="s">
        <v>7944</v>
      </c>
      <c r="C2285" s="1" t="s">
        <v>2972</v>
      </c>
      <c r="D2285" s="1" t="s">
        <v>2978</v>
      </c>
      <c r="E2285" s="1" t="s">
        <v>2976</v>
      </c>
      <c r="F2285" s="1" t="s">
        <v>2977</v>
      </c>
    </row>
    <row r="2286" spans="1:6" x14ac:dyDescent="0.15">
      <c r="A2286" s="1" t="s">
        <v>7945</v>
      </c>
      <c r="B2286" s="1" t="s">
        <v>7946</v>
      </c>
      <c r="C2286" s="1" t="s">
        <v>2972</v>
      </c>
      <c r="D2286" s="1" t="s">
        <v>2978</v>
      </c>
      <c r="E2286" s="1" t="s">
        <v>2976</v>
      </c>
      <c r="F2286" s="1" t="s">
        <v>2977</v>
      </c>
    </row>
    <row r="2287" spans="1:6" x14ac:dyDescent="0.15">
      <c r="A2287" s="1" t="s">
        <v>5469</v>
      </c>
      <c r="B2287" s="1" t="s">
        <v>5470</v>
      </c>
      <c r="C2287" s="1" t="s">
        <v>2972</v>
      </c>
      <c r="D2287" s="1" t="s">
        <v>2978</v>
      </c>
      <c r="E2287" s="1" t="s">
        <v>2976</v>
      </c>
      <c r="F2287" s="1" t="s">
        <v>2977</v>
      </c>
    </row>
    <row r="2288" spans="1:6" x14ac:dyDescent="0.15">
      <c r="A2288" s="1" t="s">
        <v>5471</v>
      </c>
      <c r="B2288" s="1" t="s">
        <v>2738</v>
      </c>
      <c r="C2288" s="1" t="s">
        <v>2972</v>
      </c>
      <c r="D2288" s="1" t="s">
        <v>2978</v>
      </c>
      <c r="E2288" s="1" t="s">
        <v>2976</v>
      </c>
      <c r="F2288" s="1" t="s">
        <v>2977</v>
      </c>
    </row>
    <row r="2289" spans="1:6" x14ac:dyDescent="0.15">
      <c r="A2289" s="1" t="s">
        <v>1663</v>
      </c>
      <c r="B2289" s="1" t="s">
        <v>2739</v>
      </c>
      <c r="C2289" s="1" t="s">
        <v>2972</v>
      </c>
      <c r="D2289" s="1" t="s">
        <v>2978</v>
      </c>
      <c r="E2289" s="1" t="s">
        <v>2976</v>
      </c>
      <c r="F2289" s="1" t="s">
        <v>2977</v>
      </c>
    </row>
    <row r="2290" spans="1:6" x14ac:dyDescent="0.15">
      <c r="A2290" s="1" t="s">
        <v>3476</v>
      </c>
      <c r="B2290" s="1" t="s">
        <v>3477</v>
      </c>
      <c r="C2290" s="1" t="s">
        <v>2972</v>
      </c>
      <c r="D2290" s="1" t="s">
        <v>2978</v>
      </c>
      <c r="E2290" s="1" t="s">
        <v>2976</v>
      </c>
      <c r="F2290" s="1" t="s">
        <v>2977</v>
      </c>
    </row>
    <row r="2291" spans="1:6" x14ac:dyDescent="0.15">
      <c r="A2291" s="1" t="s">
        <v>5472</v>
      </c>
      <c r="B2291" s="1" t="s">
        <v>5473</v>
      </c>
      <c r="C2291" s="1" t="s">
        <v>2972</v>
      </c>
      <c r="D2291" s="1" t="s">
        <v>2978</v>
      </c>
      <c r="E2291" s="1" t="s">
        <v>2976</v>
      </c>
      <c r="F2291" s="1" t="s">
        <v>2977</v>
      </c>
    </row>
    <row r="2292" spans="1:6" x14ac:dyDescent="0.15">
      <c r="A2292" s="1" t="s">
        <v>1664</v>
      </c>
      <c r="B2292" s="1" t="s">
        <v>2740</v>
      </c>
      <c r="C2292" s="1" t="s">
        <v>2972</v>
      </c>
      <c r="D2292" s="1" t="s">
        <v>2978</v>
      </c>
      <c r="E2292" s="1" t="s">
        <v>2976</v>
      </c>
      <c r="F2292" s="1" t="s">
        <v>2977</v>
      </c>
    </row>
    <row r="2293" spans="1:6" x14ac:dyDescent="0.15">
      <c r="A2293" s="1" t="s">
        <v>7947</v>
      </c>
      <c r="B2293" s="1" t="s">
        <v>7948</v>
      </c>
      <c r="C2293" s="1" t="s">
        <v>2972</v>
      </c>
      <c r="D2293" s="1" t="s">
        <v>2978</v>
      </c>
      <c r="E2293" s="1" t="s">
        <v>2976</v>
      </c>
      <c r="F2293" s="1" t="s">
        <v>2977</v>
      </c>
    </row>
    <row r="2294" spans="1:6" x14ac:dyDescent="0.15">
      <c r="A2294" s="1" t="s">
        <v>1665</v>
      </c>
      <c r="B2294" s="1" t="s">
        <v>2741</v>
      </c>
      <c r="C2294" s="1" t="s">
        <v>2972</v>
      </c>
      <c r="D2294" s="1" t="s">
        <v>2978</v>
      </c>
      <c r="E2294" s="1" t="s">
        <v>2976</v>
      </c>
      <c r="F2294" s="1" t="s">
        <v>2977</v>
      </c>
    </row>
    <row r="2295" spans="1:6" x14ac:dyDescent="0.15">
      <c r="A2295" s="1" t="s">
        <v>7949</v>
      </c>
      <c r="B2295" s="1" t="s">
        <v>7950</v>
      </c>
      <c r="C2295" s="1" t="s">
        <v>2972</v>
      </c>
      <c r="D2295" s="1" t="s">
        <v>2978</v>
      </c>
      <c r="E2295" s="1" t="s">
        <v>2976</v>
      </c>
      <c r="F2295" s="1" t="s">
        <v>2977</v>
      </c>
    </row>
    <row r="2296" spans="1:6" x14ac:dyDescent="0.15">
      <c r="A2296" s="1" t="s">
        <v>7951</v>
      </c>
      <c r="B2296" s="1" t="s">
        <v>7952</v>
      </c>
      <c r="C2296" s="1" t="s">
        <v>2972</v>
      </c>
      <c r="D2296" s="1" t="s">
        <v>2978</v>
      </c>
      <c r="E2296" s="1" t="s">
        <v>2976</v>
      </c>
      <c r="F2296" s="1" t="s">
        <v>2977</v>
      </c>
    </row>
    <row r="2297" spans="1:6" x14ac:dyDescent="0.15">
      <c r="A2297" s="1" t="s">
        <v>5474</v>
      </c>
      <c r="B2297" s="1" t="s">
        <v>3055</v>
      </c>
      <c r="C2297" s="1" t="s">
        <v>2972</v>
      </c>
      <c r="D2297" s="1" t="s">
        <v>2978</v>
      </c>
      <c r="E2297" s="1" t="s">
        <v>2976</v>
      </c>
      <c r="F2297" s="1" t="s">
        <v>2977</v>
      </c>
    </row>
    <row r="2298" spans="1:6" x14ac:dyDescent="0.15">
      <c r="A2298" s="1" t="s">
        <v>1666</v>
      </c>
      <c r="B2298" s="1" t="s">
        <v>2742</v>
      </c>
      <c r="C2298" s="1" t="s">
        <v>2972</v>
      </c>
      <c r="D2298" s="1" t="s">
        <v>2978</v>
      </c>
      <c r="E2298" s="1" t="s">
        <v>2976</v>
      </c>
      <c r="F2298" s="1" t="s">
        <v>2977</v>
      </c>
    </row>
    <row r="2299" spans="1:6" x14ac:dyDescent="0.15">
      <c r="A2299" s="1" t="s">
        <v>3482</v>
      </c>
      <c r="B2299" s="1" t="s">
        <v>3483</v>
      </c>
      <c r="C2299" s="1" t="s">
        <v>2972</v>
      </c>
      <c r="D2299" s="1" t="s">
        <v>2978</v>
      </c>
      <c r="E2299" s="1" t="s">
        <v>2976</v>
      </c>
      <c r="F2299" s="1" t="s">
        <v>2977</v>
      </c>
    </row>
    <row r="2300" spans="1:6" x14ac:dyDescent="0.15">
      <c r="A2300" s="1" t="s">
        <v>1667</v>
      </c>
      <c r="B2300" s="1" t="s">
        <v>2743</v>
      </c>
      <c r="C2300" s="1" t="s">
        <v>2972</v>
      </c>
      <c r="D2300" s="1" t="s">
        <v>2978</v>
      </c>
      <c r="E2300" s="1" t="s">
        <v>2976</v>
      </c>
      <c r="F2300" s="1" t="s">
        <v>2977</v>
      </c>
    </row>
    <row r="2301" spans="1:6" x14ac:dyDescent="0.15">
      <c r="A2301" s="1" t="s">
        <v>1668</v>
      </c>
      <c r="B2301" s="1" t="s">
        <v>2744</v>
      </c>
      <c r="C2301" s="1" t="s">
        <v>2972</v>
      </c>
      <c r="D2301" s="1" t="s">
        <v>2978</v>
      </c>
      <c r="E2301" s="1" t="s">
        <v>2976</v>
      </c>
      <c r="F2301" s="1" t="s">
        <v>2977</v>
      </c>
    </row>
    <row r="2302" spans="1:6" x14ac:dyDescent="0.15">
      <c r="A2302" s="1" t="s">
        <v>7953</v>
      </c>
      <c r="B2302" s="1" t="s">
        <v>7954</v>
      </c>
      <c r="C2302" s="1" t="s">
        <v>2972</v>
      </c>
      <c r="D2302" s="1" t="s">
        <v>2978</v>
      </c>
      <c r="E2302" s="1" t="s">
        <v>2976</v>
      </c>
      <c r="F2302" s="1" t="s">
        <v>2977</v>
      </c>
    </row>
    <row r="2303" spans="1:6" x14ac:dyDescent="0.15">
      <c r="A2303" s="1" t="s">
        <v>5475</v>
      </c>
      <c r="B2303" s="1" t="s">
        <v>5476</v>
      </c>
      <c r="C2303" s="1" t="s">
        <v>2972</v>
      </c>
      <c r="D2303" s="1" t="s">
        <v>2978</v>
      </c>
      <c r="E2303" s="1" t="s">
        <v>2976</v>
      </c>
      <c r="F2303" s="1" t="s">
        <v>2977</v>
      </c>
    </row>
    <row r="2304" spans="1:6" x14ac:dyDescent="0.15">
      <c r="A2304" s="1" t="s">
        <v>1669</v>
      </c>
      <c r="B2304" s="1" t="s">
        <v>2745</v>
      </c>
      <c r="C2304" s="1" t="s">
        <v>2972</v>
      </c>
      <c r="D2304" s="1" t="s">
        <v>2978</v>
      </c>
      <c r="E2304" s="1" t="s">
        <v>2976</v>
      </c>
      <c r="F2304" s="1" t="s">
        <v>2977</v>
      </c>
    </row>
    <row r="2305" spans="1:6" x14ac:dyDescent="0.15">
      <c r="A2305" s="1" t="s">
        <v>5477</v>
      </c>
      <c r="B2305" s="1" t="s">
        <v>5478</v>
      </c>
      <c r="C2305" s="1" t="s">
        <v>2972</v>
      </c>
      <c r="D2305" s="1" t="s">
        <v>2978</v>
      </c>
      <c r="E2305" s="1" t="s">
        <v>2976</v>
      </c>
      <c r="F2305" s="1" t="s">
        <v>2977</v>
      </c>
    </row>
    <row r="2306" spans="1:6" x14ac:dyDescent="0.15">
      <c r="A2306" s="1" t="s">
        <v>5479</v>
      </c>
      <c r="B2306" s="1" t="s">
        <v>5480</v>
      </c>
      <c r="C2306" s="1" t="s">
        <v>2972</v>
      </c>
      <c r="D2306" s="1" t="s">
        <v>2978</v>
      </c>
      <c r="E2306" s="1" t="s">
        <v>2976</v>
      </c>
      <c r="F2306" s="1" t="s">
        <v>2977</v>
      </c>
    </row>
    <row r="2307" spans="1:6" x14ac:dyDescent="0.15">
      <c r="A2307" s="1" t="s">
        <v>1670</v>
      </c>
      <c r="B2307" s="1" t="s">
        <v>2746</v>
      </c>
      <c r="C2307" s="1" t="s">
        <v>2972</v>
      </c>
      <c r="D2307" s="1" t="s">
        <v>2978</v>
      </c>
      <c r="E2307" s="1" t="s">
        <v>2976</v>
      </c>
      <c r="F2307" s="1" t="s">
        <v>2977</v>
      </c>
    </row>
    <row r="2308" spans="1:6" x14ac:dyDescent="0.15">
      <c r="A2308" s="1" t="s">
        <v>5481</v>
      </c>
      <c r="B2308" s="1" t="s">
        <v>785</v>
      </c>
      <c r="C2308" s="1" t="s">
        <v>2972</v>
      </c>
      <c r="D2308" s="1" t="s">
        <v>2978</v>
      </c>
      <c r="E2308" s="1" t="s">
        <v>2976</v>
      </c>
      <c r="F2308" s="1" t="s">
        <v>2977</v>
      </c>
    </row>
    <row r="2309" spans="1:6" x14ac:dyDescent="0.15">
      <c r="A2309" s="1" t="s">
        <v>5482</v>
      </c>
      <c r="B2309" s="1" t="s">
        <v>679</v>
      </c>
      <c r="C2309" s="1" t="s">
        <v>2972</v>
      </c>
      <c r="D2309" s="1" t="s">
        <v>2978</v>
      </c>
      <c r="E2309" s="1" t="s">
        <v>2976</v>
      </c>
      <c r="F2309" s="1" t="s">
        <v>2977</v>
      </c>
    </row>
    <row r="2310" spans="1:6" x14ac:dyDescent="0.15">
      <c r="A2310" s="1" t="s">
        <v>7955</v>
      </c>
      <c r="B2310" s="1" t="s">
        <v>7956</v>
      </c>
      <c r="C2310" s="1" t="s">
        <v>2972</v>
      </c>
      <c r="D2310" s="1" t="s">
        <v>2978</v>
      </c>
      <c r="E2310" s="1" t="s">
        <v>2976</v>
      </c>
      <c r="F2310" s="1" t="s">
        <v>2977</v>
      </c>
    </row>
    <row r="2311" spans="1:6" x14ac:dyDescent="0.15">
      <c r="A2311" s="1" t="s">
        <v>5483</v>
      </c>
      <c r="B2311" s="1" t="s">
        <v>5484</v>
      </c>
      <c r="C2311" s="1" t="s">
        <v>2972</v>
      </c>
      <c r="D2311" s="1" t="s">
        <v>2978</v>
      </c>
      <c r="E2311" s="1" t="s">
        <v>2976</v>
      </c>
      <c r="F2311" s="1" t="s">
        <v>2977</v>
      </c>
    </row>
    <row r="2312" spans="1:6" x14ac:dyDescent="0.15">
      <c r="A2312" s="1" t="s">
        <v>3488</v>
      </c>
      <c r="B2312" s="1" t="s">
        <v>3489</v>
      </c>
      <c r="C2312" s="1" t="s">
        <v>2972</v>
      </c>
      <c r="D2312" s="1" t="s">
        <v>2978</v>
      </c>
      <c r="E2312" s="1" t="s">
        <v>2976</v>
      </c>
      <c r="F2312" s="1" t="s">
        <v>2977</v>
      </c>
    </row>
    <row r="2313" spans="1:6" x14ac:dyDescent="0.15">
      <c r="A2313" s="1" t="s">
        <v>3490</v>
      </c>
      <c r="B2313" s="1" t="s">
        <v>3491</v>
      </c>
      <c r="C2313" s="1" t="s">
        <v>2972</v>
      </c>
      <c r="D2313" s="1" t="s">
        <v>2978</v>
      </c>
      <c r="E2313" s="1" t="s">
        <v>2976</v>
      </c>
      <c r="F2313" s="1" t="s">
        <v>2977</v>
      </c>
    </row>
    <row r="2314" spans="1:6" x14ac:dyDescent="0.15">
      <c r="A2314" s="1" t="s">
        <v>1672</v>
      </c>
      <c r="B2314" s="1" t="s">
        <v>2748</v>
      </c>
      <c r="C2314" s="1" t="s">
        <v>2972</v>
      </c>
      <c r="D2314" s="1" t="s">
        <v>2979</v>
      </c>
      <c r="E2314" s="1" t="s">
        <v>2976</v>
      </c>
      <c r="F2314" s="1" t="s">
        <v>2977</v>
      </c>
    </row>
    <row r="2315" spans="1:6" x14ac:dyDescent="0.15">
      <c r="A2315" s="1" t="s">
        <v>5485</v>
      </c>
      <c r="B2315" s="1" t="s">
        <v>5486</v>
      </c>
      <c r="C2315" s="1" t="s">
        <v>2972</v>
      </c>
      <c r="D2315" s="1" t="s">
        <v>2978</v>
      </c>
      <c r="E2315" s="1" t="s">
        <v>2976</v>
      </c>
      <c r="F2315" s="1" t="s">
        <v>2977</v>
      </c>
    </row>
    <row r="2316" spans="1:6" x14ac:dyDescent="0.15">
      <c r="A2316" s="1" t="s">
        <v>1673</v>
      </c>
      <c r="B2316" s="1" t="s">
        <v>2749</v>
      </c>
      <c r="C2316" s="1" t="s">
        <v>2972</v>
      </c>
      <c r="D2316" s="1" t="s">
        <v>2979</v>
      </c>
      <c r="E2316" s="1" t="s">
        <v>2976</v>
      </c>
      <c r="F2316" s="1" t="s">
        <v>2977</v>
      </c>
    </row>
    <row r="2317" spans="1:6" x14ac:dyDescent="0.15">
      <c r="A2317" s="1" t="s">
        <v>3492</v>
      </c>
      <c r="B2317" s="1" t="s">
        <v>3493</v>
      </c>
      <c r="C2317" s="1" t="s">
        <v>2972</v>
      </c>
      <c r="D2317" s="1" t="s">
        <v>2978</v>
      </c>
      <c r="E2317" s="1" t="s">
        <v>2976</v>
      </c>
      <c r="F2317" s="1" t="s">
        <v>2977</v>
      </c>
    </row>
    <row r="2318" spans="1:6" x14ac:dyDescent="0.15">
      <c r="A2318" s="1" t="s">
        <v>1674</v>
      </c>
      <c r="B2318" s="1" t="s">
        <v>2750</v>
      </c>
      <c r="C2318" s="1" t="s">
        <v>2972</v>
      </c>
      <c r="D2318" s="1" t="s">
        <v>2978</v>
      </c>
      <c r="E2318" s="1" t="s">
        <v>2976</v>
      </c>
      <c r="F2318" s="1" t="s">
        <v>2977</v>
      </c>
    </row>
    <row r="2319" spans="1:6" x14ac:dyDescent="0.15">
      <c r="A2319" s="1" t="s">
        <v>5487</v>
      </c>
      <c r="B2319" s="1" t="s">
        <v>5488</v>
      </c>
      <c r="C2319" s="1" t="s">
        <v>2972</v>
      </c>
      <c r="D2319" s="1" t="s">
        <v>2979</v>
      </c>
      <c r="E2319" s="1" t="s">
        <v>2976</v>
      </c>
      <c r="F2319" s="1" t="s">
        <v>2977</v>
      </c>
    </row>
    <row r="2320" spans="1:6" x14ac:dyDescent="0.15">
      <c r="A2320" s="1" t="s">
        <v>7957</v>
      </c>
      <c r="B2320" s="1" t="s">
        <v>7958</v>
      </c>
      <c r="C2320" s="1" t="s">
        <v>2972</v>
      </c>
      <c r="D2320" s="1" t="s">
        <v>2978</v>
      </c>
      <c r="E2320" s="1" t="s">
        <v>2976</v>
      </c>
      <c r="F2320" s="1" t="s">
        <v>2977</v>
      </c>
    </row>
    <row r="2321" spans="1:6" x14ac:dyDescent="0.15">
      <c r="A2321" s="1" t="s">
        <v>1675</v>
      </c>
      <c r="B2321" s="1" t="s">
        <v>2751</v>
      </c>
      <c r="C2321" s="1" t="s">
        <v>2972</v>
      </c>
      <c r="D2321" s="1" t="s">
        <v>2978</v>
      </c>
      <c r="E2321" s="1" t="s">
        <v>2976</v>
      </c>
      <c r="F2321" s="1" t="s">
        <v>2977</v>
      </c>
    </row>
    <row r="2322" spans="1:6" x14ac:dyDescent="0.15">
      <c r="A2322" s="1" t="s">
        <v>5489</v>
      </c>
      <c r="B2322" s="1" t="s">
        <v>5490</v>
      </c>
      <c r="C2322" s="1" t="s">
        <v>2972</v>
      </c>
      <c r="D2322" s="1" t="s">
        <v>2978</v>
      </c>
      <c r="E2322" s="1" t="s">
        <v>2976</v>
      </c>
      <c r="F2322" s="1" t="s">
        <v>2977</v>
      </c>
    </row>
    <row r="2323" spans="1:6" x14ac:dyDescent="0.15">
      <c r="A2323" s="1" t="s">
        <v>5491</v>
      </c>
      <c r="B2323" s="1" t="s">
        <v>815</v>
      </c>
      <c r="C2323" s="1" t="s">
        <v>2972</v>
      </c>
      <c r="D2323" s="1" t="s">
        <v>2978</v>
      </c>
      <c r="E2323" s="1" t="s">
        <v>2976</v>
      </c>
      <c r="F2323" s="1" t="s">
        <v>2977</v>
      </c>
    </row>
    <row r="2324" spans="1:6" x14ac:dyDescent="0.15">
      <c r="A2324" s="1" t="s">
        <v>7959</v>
      </c>
      <c r="B2324" s="1" t="s">
        <v>7960</v>
      </c>
      <c r="C2324" s="1" t="s">
        <v>2972</v>
      </c>
      <c r="D2324" s="1" t="s">
        <v>2978</v>
      </c>
      <c r="E2324" s="1" t="s">
        <v>2976</v>
      </c>
      <c r="F2324" s="1" t="s">
        <v>2977</v>
      </c>
    </row>
    <row r="2325" spans="1:6" x14ac:dyDescent="0.15">
      <c r="A2325" s="1" t="s">
        <v>1676</v>
      </c>
      <c r="B2325" s="1" t="s">
        <v>2752</v>
      </c>
      <c r="C2325" s="1" t="s">
        <v>2972</v>
      </c>
      <c r="D2325" s="1" t="s">
        <v>2978</v>
      </c>
      <c r="E2325" s="1" t="s">
        <v>2976</v>
      </c>
      <c r="F2325" s="1" t="s">
        <v>2977</v>
      </c>
    </row>
    <row r="2326" spans="1:6" x14ac:dyDescent="0.15">
      <c r="A2326" s="1" t="s">
        <v>1677</v>
      </c>
      <c r="B2326" s="1" t="s">
        <v>2753</v>
      </c>
      <c r="C2326" s="1" t="s">
        <v>2972</v>
      </c>
      <c r="D2326" s="1" t="s">
        <v>2978</v>
      </c>
      <c r="E2326" s="1" t="s">
        <v>2976</v>
      </c>
      <c r="F2326" s="1" t="s">
        <v>2977</v>
      </c>
    </row>
    <row r="2327" spans="1:6" x14ac:dyDescent="0.15">
      <c r="A2327" s="1" t="s">
        <v>3496</v>
      </c>
      <c r="B2327" s="1" t="s">
        <v>3497</v>
      </c>
      <c r="C2327" s="1" t="s">
        <v>2972</v>
      </c>
      <c r="D2327" s="1" t="s">
        <v>2978</v>
      </c>
      <c r="E2327" s="1" t="s">
        <v>2976</v>
      </c>
      <c r="F2327" s="1" t="s">
        <v>2977</v>
      </c>
    </row>
    <row r="2328" spans="1:6" x14ac:dyDescent="0.15">
      <c r="A2328" s="1" t="s">
        <v>5492</v>
      </c>
      <c r="B2328" s="1" t="s">
        <v>746</v>
      </c>
      <c r="C2328" s="1" t="s">
        <v>2972</v>
      </c>
      <c r="D2328" s="1" t="s">
        <v>2978</v>
      </c>
      <c r="E2328" s="1" t="s">
        <v>2976</v>
      </c>
      <c r="F2328" s="1" t="s">
        <v>2977</v>
      </c>
    </row>
    <row r="2329" spans="1:6" x14ac:dyDescent="0.15">
      <c r="A2329" s="1" t="s">
        <v>1678</v>
      </c>
      <c r="B2329" s="1" t="s">
        <v>2754</v>
      </c>
      <c r="C2329" s="1" t="s">
        <v>2972</v>
      </c>
      <c r="D2329" s="1" t="s">
        <v>2978</v>
      </c>
      <c r="E2329" s="1" t="s">
        <v>2976</v>
      </c>
      <c r="F2329" s="1" t="s">
        <v>2977</v>
      </c>
    </row>
    <row r="2330" spans="1:6" x14ac:dyDescent="0.15">
      <c r="A2330" s="1" t="s">
        <v>7961</v>
      </c>
      <c r="B2330" s="1" t="s">
        <v>7962</v>
      </c>
      <c r="C2330" s="1" t="s">
        <v>2972</v>
      </c>
      <c r="D2330" s="1" t="s">
        <v>2978</v>
      </c>
      <c r="E2330" s="1" t="s">
        <v>2976</v>
      </c>
      <c r="F2330" s="1" t="s">
        <v>2977</v>
      </c>
    </row>
    <row r="2331" spans="1:6" x14ac:dyDescent="0.15">
      <c r="A2331" s="1" t="s">
        <v>7963</v>
      </c>
      <c r="B2331" s="1" t="s">
        <v>7964</v>
      </c>
      <c r="C2331" s="1" t="s">
        <v>2972</v>
      </c>
      <c r="D2331" s="1" t="s">
        <v>2978</v>
      </c>
      <c r="E2331" s="1" t="s">
        <v>2976</v>
      </c>
      <c r="F2331" s="1" t="s">
        <v>2977</v>
      </c>
    </row>
    <row r="2332" spans="1:6" x14ac:dyDescent="0.15">
      <c r="A2332" s="1" t="s">
        <v>7965</v>
      </c>
      <c r="B2332" s="1" t="s">
        <v>7966</v>
      </c>
      <c r="C2332" s="1" t="s">
        <v>2972</v>
      </c>
      <c r="D2332" s="1" t="s">
        <v>2978</v>
      </c>
      <c r="E2332" s="1" t="s">
        <v>2976</v>
      </c>
      <c r="F2332" s="1" t="s">
        <v>2977</v>
      </c>
    </row>
    <row r="2333" spans="1:6" x14ac:dyDescent="0.15">
      <c r="A2333" s="1" t="s">
        <v>7967</v>
      </c>
      <c r="B2333" s="1" t="s">
        <v>7968</v>
      </c>
      <c r="C2333" s="1" t="s">
        <v>2972</v>
      </c>
      <c r="D2333" s="1" t="s">
        <v>2978</v>
      </c>
      <c r="E2333" s="1" t="s">
        <v>2976</v>
      </c>
      <c r="F2333" s="1" t="s">
        <v>2977</v>
      </c>
    </row>
    <row r="2334" spans="1:6" x14ac:dyDescent="0.15">
      <c r="A2334" s="1" t="s">
        <v>7969</v>
      </c>
      <c r="B2334" s="1" t="s">
        <v>5493</v>
      </c>
      <c r="C2334" s="1" t="s">
        <v>2972</v>
      </c>
      <c r="D2334" s="1" t="s">
        <v>2978</v>
      </c>
      <c r="E2334" s="1" t="s">
        <v>2976</v>
      </c>
      <c r="F2334" s="1" t="s">
        <v>2977</v>
      </c>
    </row>
    <row r="2335" spans="1:6" x14ac:dyDescent="0.15">
      <c r="A2335" s="1" t="s">
        <v>5494</v>
      </c>
      <c r="B2335" s="1" t="s">
        <v>823</v>
      </c>
      <c r="C2335" s="1" t="s">
        <v>2972</v>
      </c>
      <c r="D2335" s="1" t="s">
        <v>2978</v>
      </c>
      <c r="E2335" s="1" t="s">
        <v>2976</v>
      </c>
      <c r="F2335" s="1" t="s">
        <v>2977</v>
      </c>
    </row>
    <row r="2336" spans="1:6" x14ac:dyDescent="0.15">
      <c r="A2336" s="1" t="s">
        <v>5497</v>
      </c>
      <c r="B2336" s="1" t="s">
        <v>5498</v>
      </c>
      <c r="C2336" s="1" t="s">
        <v>2972</v>
      </c>
      <c r="D2336" s="1" t="s">
        <v>2978</v>
      </c>
      <c r="E2336" s="1" t="s">
        <v>2976</v>
      </c>
      <c r="F2336" s="1" t="s">
        <v>2977</v>
      </c>
    </row>
    <row r="2337" spans="1:6" x14ac:dyDescent="0.15">
      <c r="A2337" s="1" t="s">
        <v>7970</v>
      </c>
      <c r="B2337" s="1" t="s">
        <v>7971</v>
      </c>
      <c r="C2337" s="1" t="s">
        <v>2972</v>
      </c>
      <c r="D2337" s="1" t="s">
        <v>2979</v>
      </c>
      <c r="E2337" s="1" t="s">
        <v>2976</v>
      </c>
      <c r="F2337" s="1" t="s">
        <v>2977</v>
      </c>
    </row>
    <row r="2338" spans="1:6" x14ac:dyDescent="0.15">
      <c r="A2338" s="1" t="s">
        <v>5499</v>
      </c>
      <c r="B2338" s="1" t="s">
        <v>5500</v>
      </c>
      <c r="C2338" s="1" t="s">
        <v>2972</v>
      </c>
      <c r="D2338" s="1" t="s">
        <v>2978</v>
      </c>
      <c r="E2338" s="1" t="s">
        <v>2976</v>
      </c>
      <c r="F2338" s="1" t="s">
        <v>2977</v>
      </c>
    </row>
    <row r="2339" spans="1:6" x14ac:dyDescent="0.15">
      <c r="A2339" s="1" t="s">
        <v>3498</v>
      </c>
      <c r="B2339" s="1" t="s">
        <v>3499</v>
      </c>
      <c r="C2339" s="1" t="s">
        <v>2972</v>
      </c>
      <c r="D2339" s="1" t="s">
        <v>2978</v>
      </c>
      <c r="E2339" s="1" t="s">
        <v>2976</v>
      </c>
      <c r="F2339" s="1" t="s">
        <v>2977</v>
      </c>
    </row>
    <row r="2340" spans="1:6" x14ac:dyDescent="0.15">
      <c r="A2340" s="1" t="s">
        <v>5501</v>
      </c>
      <c r="B2340" s="1" t="s">
        <v>577</v>
      </c>
      <c r="C2340" s="1" t="s">
        <v>2972</v>
      </c>
      <c r="D2340" s="1" t="s">
        <v>2978</v>
      </c>
      <c r="E2340" s="1" t="s">
        <v>2976</v>
      </c>
      <c r="F2340" s="1" t="s">
        <v>2977</v>
      </c>
    </row>
    <row r="2341" spans="1:6" x14ac:dyDescent="0.15">
      <c r="A2341" s="1" t="s">
        <v>5502</v>
      </c>
      <c r="B2341" s="1" t="s">
        <v>5503</v>
      </c>
      <c r="C2341" s="1" t="s">
        <v>2972</v>
      </c>
      <c r="D2341" s="1" t="s">
        <v>2978</v>
      </c>
      <c r="E2341" s="1" t="s">
        <v>2976</v>
      </c>
      <c r="F2341" s="1" t="s">
        <v>2977</v>
      </c>
    </row>
    <row r="2342" spans="1:6" x14ac:dyDescent="0.15">
      <c r="A2342" s="1" t="s">
        <v>7972</v>
      </c>
      <c r="B2342" s="1" t="s">
        <v>7973</v>
      </c>
      <c r="C2342" s="1" t="s">
        <v>2972</v>
      </c>
      <c r="D2342" s="1" t="s">
        <v>2979</v>
      </c>
      <c r="E2342" s="1" t="s">
        <v>2976</v>
      </c>
      <c r="F2342" s="1" t="s">
        <v>2977</v>
      </c>
    </row>
    <row r="2343" spans="1:6" x14ac:dyDescent="0.15">
      <c r="A2343" s="1" t="s">
        <v>5504</v>
      </c>
      <c r="B2343" s="1" t="s">
        <v>5505</v>
      </c>
      <c r="C2343" s="1" t="s">
        <v>2972</v>
      </c>
      <c r="D2343" s="1" t="s">
        <v>2978</v>
      </c>
      <c r="E2343" s="1" t="s">
        <v>2976</v>
      </c>
      <c r="F2343" s="1" t="s">
        <v>2977</v>
      </c>
    </row>
    <row r="2344" spans="1:6" x14ac:dyDescent="0.15">
      <c r="A2344" s="1" t="s">
        <v>5506</v>
      </c>
      <c r="B2344" s="1" t="s">
        <v>739</v>
      </c>
      <c r="C2344" s="1" t="s">
        <v>2972</v>
      </c>
      <c r="D2344" s="1" t="s">
        <v>2978</v>
      </c>
      <c r="E2344" s="1" t="s">
        <v>2976</v>
      </c>
      <c r="F2344" s="1" t="s">
        <v>2977</v>
      </c>
    </row>
    <row r="2345" spans="1:6" x14ac:dyDescent="0.15">
      <c r="A2345" s="1" t="s">
        <v>1680</v>
      </c>
      <c r="B2345" s="1" t="s">
        <v>2756</v>
      </c>
      <c r="C2345" s="1" t="s">
        <v>2972</v>
      </c>
      <c r="D2345" s="1" t="s">
        <v>2978</v>
      </c>
      <c r="E2345" s="1" t="s">
        <v>2976</v>
      </c>
      <c r="F2345" s="1" t="s">
        <v>2977</v>
      </c>
    </row>
    <row r="2346" spans="1:6" x14ac:dyDescent="0.15">
      <c r="A2346" s="1" t="s">
        <v>5507</v>
      </c>
      <c r="B2346" s="1" t="s">
        <v>5508</v>
      </c>
      <c r="C2346" s="1" t="s">
        <v>2972</v>
      </c>
      <c r="D2346" s="1" t="s">
        <v>2978</v>
      </c>
      <c r="E2346" s="1" t="s">
        <v>2976</v>
      </c>
      <c r="F2346" s="1" t="s">
        <v>2977</v>
      </c>
    </row>
    <row r="2347" spans="1:6" x14ac:dyDescent="0.15">
      <c r="A2347" s="1" t="s">
        <v>5509</v>
      </c>
      <c r="B2347" s="1" t="s">
        <v>5510</v>
      </c>
      <c r="C2347" s="1" t="s">
        <v>2972</v>
      </c>
      <c r="D2347" s="1" t="s">
        <v>2978</v>
      </c>
      <c r="E2347" s="1" t="s">
        <v>2976</v>
      </c>
      <c r="F2347" s="1" t="s">
        <v>2977</v>
      </c>
    </row>
    <row r="2348" spans="1:6" x14ac:dyDescent="0.15">
      <c r="A2348" s="1" t="s">
        <v>5511</v>
      </c>
      <c r="B2348" s="1" t="s">
        <v>5512</v>
      </c>
      <c r="C2348" s="1" t="s">
        <v>2972</v>
      </c>
      <c r="D2348" s="1" t="s">
        <v>2978</v>
      </c>
      <c r="E2348" s="1" t="s">
        <v>2976</v>
      </c>
      <c r="F2348" s="1" t="s">
        <v>2977</v>
      </c>
    </row>
    <row r="2349" spans="1:6" x14ac:dyDescent="0.15">
      <c r="A2349" s="1" t="s">
        <v>1681</v>
      </c>
      <c r="B2349" s="1" t="s">
        <v>2757</v>
      </c>
      <c r="C2349" s="1" t="s">
        <v>2972</v>
      </c>
      <c r="D2349" s="1" t="s">
        <v>2978</v>
      </c>
      <c r="E2349" s="1" t="s">
        <v>2976</v>
      </c>
      <c r="F2349" s="1" t="s">
        <v>2977</v>
      </c>
    </row>
    <row r="2350" spans="1:6" x14ac:dyDescent="0.15">
      <c r="A2350" s="1" t="s">
        <v>7974</v>
      </c>
      <c r="B2350" s="1" t="s">
        <v>7975</v>
      </c>
      <c r="C2350" s="1" t="s">
        <v>2972</v>
      </c>
      <c r="D2350" s="1" t="s">
        <v>2978</v>
      </c>
      <c r="E2350" s="1" t="s">
        <v>2976</v>
      </c>
      <c r="F2350" s="1" t="s">
        <v>2977</v>
      </c>
    </row>
    <row r="2351" spans="1:6" x14ac:dyDescent="0.15">
      <c r="A2351" s="1" t="s">
        <v>5513</v>
      </c>
      <c r="B2351" s="1" t="s">
        <v>2758</v>
      </c>
      <c r="C2351" s="1" t="s">
        <v>2972</v>
      </c>
      <c r="D2351" s="1" t="s">
        <v>2978</v>
      </c>
      <c r="E2351" s="1" t="s">
        <v>2976</v>
      </c>
      <c r="F2351" s="1" t="s">
        <v>2977</v>
      </c>
    </row>
    <row r="2352" spans="1:6" x14ac:dyDescent="0.15">
      <c r="A2352" s="1" t="s">
        <v>1682</v>
      </c>
      <c r="B2352" s="1" t="s">
        <v>2759</v>
      </c>
      <c r="C2352" s="1" t="s">
        <v>2972</v>
      </c>
      <c r="D2352" s="1" t="s">
        <v>2978</v>
      </c>
      <c r="E2352" s="1" t="s">
        <v>2976</v>
      </c>
      <c r="F2352" s="1" t="s">
        <v>2977</v>
      </c>
    </row>
    <row r="2353" spans="1:6" x14ac:dyDescent="0.15">
      <c r="A2353" s="1" t="s">
        <v>5514</v>
      </c>
      <c r="B2353" s="1" t="s">
        <v>5515</v>
      </c>
      <c r="C2353" s="1" t="s">
        <v>2972</v>
      </c>
      <c r="D2353" s="1" t="s">
        <v>2978</v>
      </c>
      <c r="E2353" s="1" t="s">
        <v>2976</v>
      </c>
      <c r="F2353" s="1" t="s">
        <v>2977</v>
      </c>
    </row>
    <row r="2354" spans="1:6" x14ac:dyDescent="0.15">
      <c r="A2354" s="1" t="s">
        <v>5516</v>
      </c>
      <c r="B2354" s="1" t="s">
        <v>5517</v>
      </c>
      <c r="C2354" s="1" t="s">
        <v>2972</v>
      </c>
      <c r="D2354" s="1" t="s">
        <v>2978</v>
      </c>
      <c r="E2354" s="1" t="s">
        <v>2976</v>
      </c>
      <c r="F2354" s="1" t="s">
        <v>2977</v>
      </c>
    </row>
    <row r="2355" spans="1:6" x14ac:dyDescent="0.15">
      <c r="A2355" s="1" t="s">
        <v>1683</v>
      </c>
      <c r="B2355" s="1" t="s">
        <v>2760</v>
      </c>
      <c r="C2355" s="1" t="s">
        <v>2972</v>
      </c>
      <c r="D2355" s="1" t="s">
        <v>2978</v>
      </c>
      <c r="E2355" s="1" t="s">
        <v>2976</v>
      </c>
      <c r="F2355" s="1" t="s">
        <v>2977</v>
      </c>
    </row>
    <row r="2356" spans="1:6" x14ac:dyDescent="0.15">
      <c r="A2356" s="1" t="s">
        <v>1684</v>
      </c>
      <c r="B2356" s="1" t="s">
        <v>2761</v>
      </c>
      <c r="C2356" s="1" t="s">
        <v>2972</v>
      </c>
      <c r="D2356" s="1" t="s">
        <v>2978</v>
      </c>
      <c r="E2356" s="1" t="s">
        <v>2976</v>
      </c>
      <c r="F2356" s="1" t="s">
        <v>2977</v>
      </c>
    </row>
    <row r="2357" spans="1:6" x14ac:dyDescent="0.15">
      <c r="A2357" s="1" t="s">
        <v>1685</v>
      </c>
      <c r="B2357" s="1" t="s">
        <v>2762</v>
      </c>
      <c r="C2357" s="1" t="s">
        <v>2972</v>
      </c>
      <c r="D2357" s="1" t="s">
        <v>2978</v>
      </c>
      <c r="E2357" s="1" t="s">
        <v>2976</v>
      </c>
      <c r="F2357" s="1" t="s">
        <v>2977</v>
      </c>
    </row>
    <row r="2358" spans="1:6" x14ac:dyDescent="0.15">
      <c r="A2358" s="1" t="s">
        <v>5518</v>
      </c>
      <c r="B2358" s="1" t="s">
        <v>5519</v>
      </c>
      <c r="C2358" s="1" t="s">
        <v>2972</v>
      </c>
      <c r="D2358" s="1" t="s">
        <v>2978</v>
      </c>
      <c r="E2358" s="1" t="s">
        <v>2976</v>
      </c>
      <c r="F2358" s="1" t="s">
        <v>2977</v>
      </c>
    </row>
    <row r="2359" spans="1:6" x14ac:dyDescent="0.15">
      <c r="A2359" s="1" t="s">
        <v>1686</v>
      </c>
      <c r="B2359" s="1" t="s">
        <v>2763</v>
      </c>
      <c r="C2359" s="1" t="s">
        <v>2972</v>
      </c>
      <c r="D2359" s="1" t="s">
        <v>2979</v>
      </c>
      <c r="E2359" s="1" t="s">
        <v>2976</v>
      </c>
      <c r="F2359" s="1" t="s">
        <v>2977</v>
      </c>
    </row>
    <row r="2360" spans="1:6" x14ac:dyDescent="0.15">
      <c r="A2360" s="1" t="s">
        <v>5520</v>
      </c>
      <c r="B2360" s="1" t="s">
        <v>713</v>
      </c>
      <c r="C2360" s="1" t="s">
        <v>2972</v>
      </c>
      <c r="D2360" s="1" t="s">
        <v>2978</v>
      </c>
      <c r="E2360" s="1" t="s">
        <v>2976</v>
      </c>
      <c r="F2360" s="1" t="s">
        <v>2977</v>
      </c>
    </row>
    <row r="2361" spans="1:6" x14ac:dyDescent="0.15">
      <c r="A2361" s="1" t="s">
        <v>7976</v>
      </c>
      <c r="B2361" s="1" t="s">
        <v>7977</v>
      </c>
      <c r="C2361" s="1" t="s">
        <v>2972</v>
      </c>
      <c r="D2361" s="1" t="s">
        <v>2978</v>
      </c>
      <c r="E2361" s="1" t="s">
        <v>2976</v>
      </c>
      <c r="F2361" s="1" t="s">
        <v>2977</v>
      </c>
    </row>
    <row r="2362" spans="1:6" x14ac:dyDescent="0.15">
      <c r="A2362" s="1" t="s">
        <v>5521</v>
      </c>
      <c r="B2362" s="1" t="s">
        <v>5522</v>
      </c>
      <c r="C2362" s="1" t="s">
        <v>2972</v>
      </c>
      <c r="D2362" s="1" t="s">
        <v>2978</v>
      </c>
      <c r="E2362" s="1" t="s">
        <v>2976</v>
      </c>
      <c r="F2362" s="1" t="s">
        <v>2977</v>
      </c>
    </row>
    <row r="2363" spans="1:6" x14ac:dyDescent="0.15">
      <c r="A2363" s="1" t="s">
        <v>3500</v>
      </c>
      <c r="B2363" s="1" t="s">
        <v>3501</v>
      </c>
      <c r="C2363" s="1" t="s">
        <v>2972</v>
      </c>
      <c r="D2363" s="1" t="s">
        <v>2978</v>
      </c>
      <c r="E2363" s="1" t="s">
        <v>2976</v>
      </c>
      <c r="F2363" s="1" t="s">
        <v>2977</v>
      </c>
    </row>
    <row r="2364" spans="1:6" x14ac:dyDescent="0.15">
      <c r="A2364" s="1" t="s">
        <v>3502</v>
      </c>
      <c r="B2364" s="1" t="s">
        <v>3503</v>
      </c>
      <c r="C2364" s="1" t="s">
        <v>2972</v>
      </c>
      <c r="D2364" s="1" t="s">
        <v>2978</v>
      </c>
      <c r="E2364" s="1" t="s">
        <v>2976</v>
      </c>
      <c r="F2364" s="1" t="s">
        <v>2977</v>
      </c>
    </row>
    <row r="2365" spans="1:6" x14ac:dyDescent="0.15">
      <c r="A2365" s="1" t="s">
        <v>5523</v>
      </c>
      <c r="B2365" s="1" t="s">
        <v>5524</v>
      </c>
      <c r="C2365" s="1" t="s">
        <v>2972</v>
      </c>
      <c r="D2365" s="1" t="s">
        <v>2978</v>
      </c>
      <c r="E2365" s="1" t="s">
        <v>2976</v>
      </c>
      <c r="F2365" s="1" t="s">
        <v>2977</v>
      </c>
    </row>
    <row r="2366" spans="1:6" x14ac:dyDescent="0.15">
      <c r="A2366" s="1" t="s">
        <v>5525</v>
      </c>
      <c r="B2366" s="1" t="s">
        <v>5526</v>
      </c>
      <c r="C2366" s="1" t="s">
        <v>2972</v>
      </c>
      <c r="D2366" s="1" t="s">
        <v>2978</v>
      </c>
      <c r="E2366" s="1" t="s">
        <v>2976</v>
      </c>
      <c r="F2366" s="1" t="s">
        <v>2977</v>
      </c>
    </row>
    <row r="2367" spans="1:6" x14ac:dyDescent="0.15">
      <c r="A2367" s="1" t="s">
        <v>5527</v>
      </c>
      <c r="B2367" s="1" t="s">
        <v>5528</v>
      </c>
      <c r="C2367" s="1" t="s">
        <v>2972</v>
      </c>
      <c r="D2367" s="1" t="s">
        <v>2978</v>
      </c>
      <c r="E2367" s="1" t="s">
        <v>2976</v>
      </c>
      <c r="F2367" s="1" t="s">
        <v>2977</v>
      </c>
    </row>
    <row r="2368" spans="1:6" x14ac:dyDescent="0.15">
      <c r="A2368" s="1" t="s">
        <v>5529</v>
      </c>
      <c r="B2368" s="1" t="s">
        <v>5530</v>
      </c>
      <c r="C2368" s="1" t="s">
        <v>2972</v>
      </c>
      <c r="D2368" s="1" t="s">
        <v>2978</v>
      </c>
      <c r="E2368" s="1" t="s">
        <v>2976</v>
      </c>
      <c r="F2368" s="1" t="s">
        <v>2977</v>
      </c>
    </row>
    <row r="2369" spans="1:6" x14ac:dyDescent="0.15">
      <c r="A2369" s="1" t="s">
        <v>7978</v>
      </c>
      <c r="B2369" s="1" t="s">
        <v>7979</v>
      </c>
      <c r="C2369" s="1" t="s">
        <v>2972</v>
      </c>
      <c r="D2369" s="1" t="s">
        <v>2978</v>
      </c>
      <c r="E2369" s="1" t="s">
        <v>2976</v>
      </c>
      <c r="F2369" s="1" t="s">
        <v>2977</v>
      </c>
    </row>
    <row r="2370" spans="1:6" x14ac:dyDescent="0.15">
      <c r="A2370" s="1" t="s">
        <v>3504</v>
      </c>
      <c r="B2370" s="1" t="s">
        <v>3505</v>
      </c>
      <c r="C2370" s="1" t="s">
        <v>2972</v>
      </c>
      <c r="D2370" s="1" t="s">
        <v>2978</v>
      </c>
      <c r="E2370" s="1" t="s">
        <v>2976</v>
      </c>
      <c r="F2370" s="1" t="s">
        <v>2977</v>
      </c>
    </row>
    <row r="2371" spans="1:6" x14ac:dyDescent="0.15">
      <c r="A2371" s="1" t="s">
        <v>7980</v>
      </c>
      <c r="B2371" s="1" t="s">
        <v>7981</v>
      </c>
      <c r="C2371" s="1" t="s">
        <v>2972</v>
      </c>
      <c r="D2371" s="1" t="s">
        <v>2978</v>
      </c>
      <c r="E2371" s="1" t="s">
        <v>2976</v>
      </c>
      <c r="F2371" s="1" t="s">
        <v>2977</v>
      </c>
    </row>
    <row r="2372" spans="1:6" x14ac:dyDescent="0.15">
      <c r="A2372" s="1" t="s">
        <v>7982</v>
      </c>
      <c r="B2372" s="1" t="s">
        <v>7983</v>
      </c>
      <c r="C2372" s="1" t="s">
        <v>2972</v>
      </c>
      <c r="D2372" s="1" t="s">
        <v>2978</v>
      </c>
      <c r="E2372" s="1" t="s">
        <v>2976</v>
      </c>
      <c r="F2372" s="1" t="s">
        <v>2977</v>
      </c>
    </row>
    <row r="2373" spans="1:6" x14ac:dyDescent="0.15">
      <c r="A2373" s="1" t="s">
        <v>5531</v>
      </c>
      <c r="B2373" s="1" t="s">
        <v>3037</v>
      </c>
      <c r="C2373" s="1" t="s">
        <v>2972</v>
      </c>
      <c r="D2373" s="1" t="s">
        <v>2978</v>
      </c>
      <c r="E2373" s="1" t="s">
        <v>2976</v>
      </c>
      <c r="F2373" s="1" t="s">
        <v>2977</v>
      </c>
    </row>
    <row r="2374" spans="1:6" x14ac:dyDescent="0.15">
      <c r="A2374" s="1" t="s">
        <v>3506</v>
      </c>
      <c r="B2374" s="1" t="s">
        <v>3507</v>
      </c>
      <c r="C2374" s="1" t="s">
        <v>2972</v>
      </c>
      <c r="D2374" s="1" t="s">
        <v>2978</v>
      </c>
      <c r="E2374" s="1" t="s">
        <v>2976</v>
      </c>
      <c r="F2374" s="1" t="s">
        <v>2977</v>
      </c>
    </row>
    <row r="2375" spans="1:6" x14ac:dyDescent="0.15">
      <c r="A2375" s="1" t="s">
        <v>1687</v>
      </c>
      <c r="B2375" s="1" t="s">
        <v>2764</v>
      </c>
      <c r="C2375" s="1" t="s">
        <v>2972</v>
      </c>
      <c r="D2375" s="1" t="s">
        <v>2978</v>
      </c>
      <c r="E2375" s="1" t="s">
        <v>2976</v>
      </c>
      <c r="F2375" s="1" t="s">
        <v>2977</v>
      </c>
    </row>
    <row r="2376" spans="1:6" x14ac:dyDescent="0.15">
      <c r="A2376" s="1" t="s">
        <v>7984</v>
      </c>
      <c r="B2376" s="1" t="s">
        <v>7985</v>
      </c>
      <c r="C2376" s="1" t="s">
        <v>2972</v>
      </c>
      <c r="D2376" s="1" t="s">
        <v>2978</v>
      </c>
      <c r="E2376" s="1" t="s">
        <v>2976</v>
      </c>
      <c r="F2376" s="1" t="s">
        <v>2977</v>
      </c>
    </row>
    <row r="2377" spans="1:6" x14ac:dyDescent="0.15">
      <c r="A2377" s="1" t="s">
        <v>1688</v>
      </c>
      <c r="B2377" s="1" t="s">
        <v>2765</v>
      </c>
      <c r="C2377" s="1" t="s">
        <v>2972</v>
      </c>
      <c r="D2377" s="1" t="s">
        <v>2978</v>
      </c>
      <c r="E2377" s="1" t="s">
        <v>2976</v>
      </c>
      <c r="F2377" s="1" t="s">
        <v>2977</v>
      </c>
    </row>
    <row r="2378" spans="1:6" x14ac:dyDescent="0.15">
      <c r="A2378" s="1" t="s">
        <v>3508</v>
      </c>
      <c r="B2378" s="1" t="s">
        <v>3509</v>
      </c>
      <c r="C2378" s="1" t="s">
        <v>2972</v>
      </c>
      <c r="D2378" s="1" t="s">
        <v>2978</v>
      </c>
      <c r="E2378" s="1" t="s">
        <v>2976</v>
      </c>
      <c r="F2378" s="1" t="s">
        <v>2977</v>
      </c>
    </row>
    <row r="2379" spans="1:6" x14ac:dyDescent="0.15">
      <c r="A2379" s="1" t="s">
        <v>5532</v>
      </c>
      <c r="B2379" s="1" t="s">
        <v>5533</v>
      </c>
      <c r="C2379" s="1" t="s">
        <v>2972</v>
      </c>
      <c r="D2379" s="1" t="s">
        <v>2978</v>
      </c>
      <c r="E2379" s="1" t="s">
        <v>2976</v>
      </c>
      <c r="F2379" s="1" t="s">
        <v>2977</v>
      </c>
    </row>
    <row r="2380" spans="1:6" x14ac:dyDescent="0.15">
      <c r="A2380" s="1" t="s">
        <v>5534</v>
      </c>
      <c r="B2380" s="1" t="s">
        <v>5535</v>
      </c>
      <c r="C2380" s="1" t="s">
        <v>2972</v>
      </c>
      <c r="D2380" s="1" t="s">
        <v>2978</v>
      </c>
      <c r="E2380" s="1" t="s">
        <v>2976</v>
      </c>
      <c r="F2380" s="1" t="s">
        <v>2977</v>
      </c>
    </row>
    <row r="2381" spans="1:6" x14ac:dyDescent="0.15">
      <c r="A2381" s="1" t="s">
        <v>1689</v>
      </c>
      <c r="B2381" s="1" t="s">
        <v>2766</v>
      </c>
      <c r="C2381" s="1" t="s">
        <v>2972</v>
      </c>
      <c r="D2381" s="1" t="s">
        <v>2978</v>
      </c>
      <c r="E2381" s="1" t="s">
        <v>2976</v>
      </c>
      <c r="F2381" s="1" t="s">
        <v>2977</v>
      </c>
    </row>
    <row r="2382" spans="1:6" x14ac:dyDescent="0.15">
      <c r="A2382" s="1" t="s">
        <v>5536</v>
      </c>
      <c r="B2382" s="1" t="s">
        <v>5537</v>
      </c>
      <c r="C2382" s="1" t="s">
        <v>2972</v>
      </c>
      <c r="D2382" s="1" t="s">
        <v>2978</v>
      </c>
      <c r="E2382" s="1" t="s">
        <v>2976</v>
      </c>
      <c r="F2382" s="1" t="s">
        <v>2977</v>
      </c>
    </row>
    <row r="2383" spans="1:6" x14ac:dyDescent="0.15">
      <c r="A2383" s="1" t="s">
        <v>5538</v>
      </c>
      <c r="B2383" s="1" t="s">
        <v>5539</v>
      </c>
      <c r="C2383" s="1" t="s">
        <v>2972</v>
      </c>
      <c r="D2383" s="1" t="s">
        <v>2978</v>
      </c>
      <c r="E2383" s="1" t="s">
        <v>2976</v>
      </c>
      <c r="F2383" s="1" t="s">
        <v>2977</v>
      </c>
    </row>
    <row r="2384" spans="1:6" x14ac:dyDescent="0.15">
      <c r="A2384" s="1" t="s">
        <v>7986</v>
      </c>
      <c r="B2384" s="1" t="s">
        <v>7987</v>
      </c>
      <c r="C2384" s="1" t="s">
        <v>2972</v>
      </c>
      <c r="D2384" s="1" t="s">
        <v>2978</v>
      </c>
      <c r="E2384" s="1" t="s">
        <v>2976</v>
      </c>
      <c r="F2384" s="1" t="s">
        <v>2977</v>
      </c>
    </row>
    <row r="2385" spans="1:6" x14ac:dyDescent="0.15">
      <c r="A2385" s="1" t="s">
        <v>7988</v>
      </c>
      <c r="B2385" s="1" t="s">
        <v>7989</v>
      </c>
      <c r="C2385" s="1" t="s">
        <v>2972</v>
      </c>
      <c r="D2385" s="1" t="s">
        <v>2979</v>
      </c>
      <c r="E2385" s="1" t="s">
        <v>2976</v>
      </c>
      <c r="F2385" s="1" t="s">
        <v>2977</v>
      </c>
    </row>
    <row r="2386" spans="1:6" x14ac:dyDescent="0.15">
      <c r="A2386" s="1" t="s">
        <v>5540</v>
      </c>
      <c r="B2386" s="1" t="s">
        <v>5541</v>
      </c>
      <c r="C2386" s="1" t="s">
        <v>2972</v>
      </c>
      <c r="D2386" s="1" t="s">
        <v>2978</v>
      </c>
      <c r="E2386" s="1" t="s">
        <v>2976</v>
      </c>
      <c r="F2386" s="1" t="s">
        <v>2977</v>
      </c>
    </row>
    <row r="2387" spans="1:6" x14ac:dyDescent="0.15">
      <c r="A2387" s="1" t="s">
        <v>1690</v>
      </c>
      <c r="B2387" s="1" t="s">
        <v>2767</v>
      </c>
      <c r="C2387" s="1" t="s">
        <v>2972</v>
      </c>
      <c r="D2387" s="1" t="s">
        <v>2978</v>
      </c>
      <c r="E2387" s="1" t="s">
        <v>2976</v>
      </c>
      <c r="F2387" s="1" t="s">
        <v>2977</v>
      </c>
    </row>
    <row r="2388" spans="1:6" x14ac:dyDescent="0.15">
      <c r="A2388" s="1" t="s">
        <v>1691</v>
      </c>
      <c r="B2388" s="1" t="s">
        <v>2768</v>
      </c>
      <c r="C2388" s="1" t="s">
        <v>2972</v>
      </c>
      <c r="D2388" s="1" t="s">
        <v>2978</v>
      </c>
      <c r="E2388" s="1" t="s">
        <v>2976</v>
      </c>
      <c r="F2388" s="1" t="s">
        <v>2977</v>
      </c>
    </row>
    <row r="2389" spans="1:6" x14ac:dyDescent="0.15">
      <c r="A2389" s="1" t="s">
        <v>1692</v>
      </c>
      <c r="B2389" s="1" t="s">
        <v>2769</v>
      </c>
      <c r="C2389" s="1" t="s">
        <v>2972</v>
      </c>
      <c r="D2389" s="1" t="s">
        <v>2978</v>
      </c>
      <c r="E2389" s="1" t="s">
        <v>2976</v>
      </c>
      <c r="F2389" s="1" t="s">
        <v>2977</v>
      </c>
    </row>
    <row r="2390" spans="1:6" x14ac:dyDescent="0.15">
      <c r="A2390" s="1" t="s">
        <v>5544</v>
      </c>
      <c r="B2390" s="1" t="s">
        <v>5545</v>
      </c>
      <c r="C2390" s="1" t="s">
        <v>2972</v>
      </c>
      <c r="D2390" s="1" t="s">
        <v>2978</v>
      </c>
      <c r="E2390" s="1" t="s">
        <v>2976</v>
      </c>
      <c r="F2390" s="1" t="s">
        <v>2977</v>
      </c>
    </row>
    <row r="2391" spans="1:6" x14ac:dyDescent="0.15">
      <c r="A2391" s="1" t="s">
        <v>3510</v>
      </c>
      <c r="B2391" s="1" t="s">
        <v>3511</v>
      </c>
      <c r="C2391" s="1" t="s">
        <v>2972</v>
      </c>
      <c r="D2391" s="1" t="s">
        <v>2978</v>
      </c>
      <c r="E2391" s="1" t="s">
        <v>2976</v>
      </c>
      <c r="F2391" s="1" t="s">
        <v>2977</v>
      </c>
    </row>
    <row r="2392" spans="1:6" x14ac:dyDescent="0.15">
      <c r="A2392" s="1" t="s">
        <v>3512</v>
      </c>
      <c r="B2392" s="1" t="s">
        <v>3513</v>
      </c>
      <c r="C2392" s="1" t="s">
        <v>2972</v>
      </c>
      <c r="D2392" s="1" t="s">
        <v>2978</v>
      </c>
      <c r="E2392" s="1" t="s">
        <v>2976</v>
      </c>
      <c r="F2392" s="1" t="s">
        <v>2977</v>
      </c>
    </row>
    <row r="2393" spans="1:6" x14ac:dyDescent="0.15">
      <c r="A2393" s="1" t="s">
        <v>1693</v>
      </c>
      <c r="B2393" s="1" t="s">
        <v>2770</v>
      </c>
      <c r="C2393" s="1" t="s">
        <v>2972</v>
      </c>
      <c r="D2393" s="1" t="s">
        <v>2978</v>
      </c>
      <c r="E2393" s="1" t="s">
        <v>2976</v>
      </c>
      <c r="F2393" s="1" t="s">
        <v>2977</v>
      </c>
    </row>
    <row r="2394" spans="1:6" x14ac:dyDescent="0.15">
      <c r="A2394" s="1" t="s">
        <v>1694</v>
      </c>
      <c r="B2394" s="1" t="s">
        <v>2771</v>
      </c>
      <c r="C2394" s="1" t="s">
        <v>2972</v>
      </c>
      <c r="D2394" s="1" t="s">
        <v>2978</v>
      </c>
      <c r="E2394" s="1" t="s">
        <v>2976</v>
      </c>
      <c r="F2394" s="1" t="s">
        <v>2977</v>
      </c>
    </row>
    <row r="2395" spans="1:6" x14ac:dyDescent="0.15">
      <c r="A2395" s="1" t="s">
        <v>1695</v>
      </c>
      <c r="B2395" s="1" t="s">
        <v>2772</v>
      </c>
      <c r="C2395" s="1" t="s">
        <v>2972</v>
      </c>
      <c r="D2395" s="1" t="s">
        <v>2978</v>
      </c>
      <c r="E2395" s="1" t="s">
        <v>2976</v>
      </c>
      <c r="F2395" s="1" t="s">
        <v>2977</v>
      </c>
    </row>
    <row r="2396" spans="1:6" x14ac:dyDescent="0.15">
      <c r="A2396" s="1" t="s">
        <v>5546</v>
      </c>
      <c r="B2396" s="1" t="s">
        <v>5547</v>
      </c>
      <c r="C2396" s="1" t="s">
        <v>2972</v>
      </c>
      <c r="D2396" s="1" t="s">
        <v>2978</v>
      </c>
      <c r="E2396" s="1" t="s">
        <v>2976</v>
      </c>
      <c r="F2396" s="1" t="s">
        <v>2977</v>
      </c>
    </row>
    <row r="2397" spans="1:6" x14ac:dyDescent="0.15">
      <c r="A2397" s="1" t="s">
        <v>1696</v>
      </c>
      <c r="B2397" s="1" t="s">
        <v>2773</v>
      </c>
      <c r="C2397" s="1" t="s">
        <v>2972</v>
      </c>
      <c r="D2397" s="1" t="s">
        <v>2978</v>
      </c>
      <c r="E2397" s="1" t="s">
        <v>2976</v>
      </c>
      <c r="F2397" s="1" t="s">
        <v>2977</v>
      </c>
    </row>
    <row r="2398" spans="1:6" x14ac:dyDescent="0.15">
      <c r="A2398" s="1" t="s">
        <v>7990</v>
      </c>
      <c r="B2398" s="1" t="s">
        <v>7991</v>
      </c>
      <c r="C2398" s="1" t="s">
        <v>2972</v>
      </c>
      <c r="D2398" s="1" t="s">
        <v>2979</v>
      </c>
      <c r="E2398" s="1" t="s">
        <v>2976</v>
      </c>
      <c r="F2398" s="1" t="s">
        <v>2977</v>
      </c>
    </row>
    <row r="2399" spans="1:6" x14ac:dyDescent="0.15">
      <c r="A2399" s="1" t="s">
        <v>7992</v>
      </c>
      <c r="B2399" s="1" t="s">
        <v>7993</v>
      </c>
      <c r="C2399" s="1" t="s">
        <v>2972</v>
      </c>
      <c r="D2399" s="1" t="s">
        <v>2978</v>
      </c>
      <c r="E2399" s="1" t="s">
        <v>2976</v>
      </c>
      <c r="F2399" s="1" t="s">
        <v>2977</v>
      </c>
    </row>
    <row r="2400" spans="1:6" x14ac:dyDescent="0.15">
      <c r="A2400" s="1" t="s">
        <v>7994</v>
      </c>
      <c r="B2400" s="1" t="s">
        <v>7995</v>
      </c>
      <c r="C2400" s="1" t="s">
        <v>2972</v>
      </c>
      <c r="D2400" s="1" t="s">
        <v>2978</v>
      </c>
      <c r="E2400" s="1" t="s">
        <v>2976</v>
      </c>
      <c r="F2400" s="1" t="s">
        <v>2977</v>
      </c>
    </row>
    <row r="2401" spans="1:6" x14ac:dyDescent="0.15">
      <c r="A2401" s="1" t="s">
        <v>5548</v>
      </c>
      <c r="B2401" s="1" t="s">
        <v>709</v>
      </c>
      <c r="C2401" s="1" t="s">
        <v>2972</v>
      </c>
      <c r="D2401" s="1" t="s">
        <v>2978</v>
      </c>
      <c r="E2401" s="1" t="s">
        <v>2976</v>
      </c>
      <c r="F2401" s="1" t="s">
        <v>2977</v>
      </c>
    </row>
    <row r="2402" spans="1:6" x14ac:dyDescent="0.15">
      <c r="A2402" s="1" t="s">
        <v>5549</v>
      </c>
      <c r="B2402" s="1" t="s">
        <v>5550</v>
      </c>
      <c r="C2402" s="1" t="s">
        <v>2972</v>
      </c>
      <c r="D2402" s="1" t="s">
        <v>2978</v>
      </c>
      <c r="E2402" s="1" t="s">
        <v>2976</v>
      </c>
      <c r="F2402" s="1" t="s">
        <v>2977</v>
      </c>
    </row>
    <row r="2403" spans="1:6" x14ac:dyDescent="0.15">
      <c r="A2403" s="1" t="s">
        <v>1698</v>
      </c>
      <c r="B2403" s="1" t="s">
        <v>2775</v>
      </c>
      <c r="C2403" s="1" t="s">
        <v>2972</v>
      </c>
      <c r="D2403" s="1" t="s">
        <v>2978</v>
      </c>
      <c r="E2403" s="1" t="s">
        <v>2976</v>
      </c>
      <c r="F2403" s="1" t="s">
        <v>2977</v>
      </c>
    </row>
    <row r="2404" spans="1:6" x14ac:dyDescent="0.15">
      <c r="A2404" s="1" t="s">
        <v>7996</v>
      </c>
      <c r="B2404" s="1" t="s">
        <v>7997</v>
      </c>
      <c r="C2404" s="1" t="s">
        <v>2972</v>
      </c>
      <c r="D2404" s="1" t="s">
        <v>2978</v>
      </c>
      <c r="E2404" s="1" t="s">
        <v>2976</v>
      </c>
      <c r="F2404" s="1" t="s">
        <v>2977</v>
      </c>
    </row>
    <row r="2405" spans="1:6" x14ac:dyDescent="0.15">
      <c r="A2405" s="1" t="s">
        <v>1699</v>
      </c>
      <c r="B2405" s="1" t="s">
        <v>2776</v>
      </c>
      <c r="C2405" s="1" t="s">
        <v>2972</v>
      </c>
      <c r="D2405" s="1" t="s">
        <v>2978</v>
      </c>
      <c r="E2405" s="1" t="s">
        <v>2976</v>
      </c>
      <c r="F2405" s="1" t="s">
        <v>2977</v>
      </c>
    </row>
    <row r="2406" spans="1:6" x14ac:dyDescent="0.15">
      <c r="A2406" s="1" t="s">
        <v>7998</v>
      </c>
      <c r="B2406" s="1" t="s">
        <v>7999</v>
      </c>
      <c r="C2406" s="1" t="s">
        <v>2972</v>
      </c>
      <c r="D2406" s="1" t="s">
        <v>2978</v>
      </c>
      <c r="E2406" s="1" t="s">
        <v>2976</v>
      </c>
      <c r="F2406" s="1" t="s">
        <v>2977</v>
      </c>
    </row>
    <row r="2407" spans="1:6" x14ac:dyDescent="0.15">
      <c r="A2407" s="1" t="s">
        <v>1700</v>
      </c>
      <c r="B2407" s="1" t="s">
        <v>2777</v>
      </c>
      <c r="C2407" s="1" t="s">
        <v>2972</v>
      </c>
      <c r="D2407" s="1" t="s">
        <v>2978</v>
      </c>
      <c r="E2407" s="1" t="s">
        <v>2976</v>
      </c>
      <c r="F2407" s="1" t="s">
        <v>2977</v>
      </c>
    </row>
    <row r="2408" spans="1:6" x14ac:dyDescent="0.15">
      <c r="A2408" s="1" t="s">
        <v>1701</v>
      </c>
      <c r="B2408" s="1" t="s">
        <v>2778</v>
      </c>
      <c r="C2408" s="1" t="s">
        <v>2972</v>
      </c>
      <c r="D2408" s="1" t="s">
        <v>2978</v>
      </c>
      <c r="E2408" s="1" t="s">
        <v>2976</v>
      </c>
      <c r="F2408" s="1" t="s">
        <v>2977</v>
      </c>
    </row>
    <row r="2409" spans="1:6" x14ac:dyDescent="0.15">
      <c r="A2409" s="1" t="s">
        <v>5551</v>
      </c>
      <c r="B2409" s="1" t="s">
        <v>2779</v>
      </c>
      <c r="C2409" s="1" t="s">
        <v>2972</v>
      </c>
      <c r="D2409" s="1" t="s">
        <v>2978</v>
      </c>
      <c r="E2409" s="1" t="s">
        <v>2976</v>
      </c>
      <c r="F2409" s="1" t="s">
        <v>2977</v>
      </c>
    </row>
    <row r="2410" spans="1:6" x14ac:dyDescent="0.15">
      <c r="A2410" s="1" t="s">
        <v>5552</v>
      </c>
      <c r="B2410" s="1" t="s">
        <v>5553</v>
      </c>
      <c r="C2410" s="1" t="s">
        <v>2972</v>
      </c>
      <c r="D2410" s="1" t="s">
        <v>2978</v>
      </c>
      <c r="E2410" s="1" t="s">
        <v>2976</v>
      </c>
      <c r="F2410" s="1" t="s">
        <v>2977</v>
      </c>
    </row>
    <row r="2411" spans="1:6" x14ac:dyDescent="0.15">
      <c r="A2411" s="1" t="s">
        <v>3514</v>
      </c>
      <c r="B2411" s="1" t="s">
        <v>3515</v>
      </c>
      <c r="C2411" s="1" t="s">
        <v>2972</v>
      </c>
      <c r="D2411" s="1" t="s">
        <v>2978</v>
      </c>
      <c r="E2411" s="1" t="s">
        <v>2976</v>
      </c>
      <c r="F2411" s="1" t="s">
        <v>2977</v>
      </c>
    </row>
    <row r="2412" spans="1:6" x14ac:dyDescent="0.15">
      <c r="A2412" s="1" t="s">
        <v>1702</v>
      </c>
      <c r="B2412" s="1" t="s">
        <v>2780</v>
      </c>
      <c r="C2412" s="1" t="s">
        <v>2972</v>
      </c>
      <c r="D2412" s="1" t="s">
        <v>2978</v>
      </c>
      <c r="E2412" s="1" t="s">
        <v>2976</v>
      </c>
      <c r="F2412" s="1" t="s">
        <v>2977</v>
      </c>
    </row>
    <row r="2413" spans="1:6" x14ac:dyDescent="0.15">
      <c r="A2413" s="1" t="s">
        <v>5554</v>
      </c>
      <c r="B2413" s="1" t="s">
        <v>5555</v>
      </c>
      <c r="C2413" s="1" t="s">
        <v>2972</v>
      </c>
      <c r="D2413" s="1" t="s">
        <v>2978</v>
      </c>
      <c r="E2413" s="1" t="s">
        <v>2976</v>
      </c>
      <c r="F2413" s="1" t="s">
        <v>2977</v>
      </c>
    </row>
    <row r="2414" spans="1:6" x14ac:dyDescent="0.15">
      <c r="A2414" s="1" t="s">
        <v>1703</v>
      </c>
      <c r="B2414" s="1" t="s">
        <v>2781</v>
      </c>
      <c r="C2414" s="1" t="s">
        <v>2972</v>
      </c>
      <c r="D2414" s="1" t="s">
        <v>2978</v>
      </c>
      <c r="E2414" s="1" t="s">
        <v>2976</v>
      </c>
      <c r="F2414" s="1" t="s">
        <v>2977</v>
      </c>
    </row>
    <row r="2415" spans="1:6" x14ac:dyDescent="0.15">
      <c r="A2415" s="1" t="s">
        <v>8000</v>
      </c>
      <c r="B2415" s="1" t="s">
        <v>8001</v>
      </c>
      <c r="C2415" s="1" t="s">
        <v>2972</v>
      </c>
      <c r="D2415" s="1" t="s">
        <v>2978</v>
      </c>
      <c r="E2415" s="1" t="s">
        <v>2976</v>
      </c>
      <c r="F2415" s="1" t="s">
        <v>2977</v>
      </c>
    </row>
    <row r="2416" spans="1:6" x14ac:dyDescent="0.15">
      <c r="A2416" s="1" t="s">
        <v>5556</v>
      </c>
      <c r="B2416" s="1" t="s">
        <v>5557</v>
      </c>
      <c r="C2416" s="1" t="s">
        <v>2972</v>
      </c>
      <c r="D2416" s="1" t="s">
        <v>2978</v>
      </c>
      <c r="E2416" s="1" t="s">
        <v>2976</v>
      </c>
      <c r="F2416" s="1" t="s">
        <v>2977</v>
      </c>
    </row>
    <row r="2417" spans="1:6" x14ac:dyDescent="0.15">
      <c r="A2417" s="1" t="s">
        <v>5558</v>
      </c>
      <c r="B2417" s="1" t="s">
        <v>5559</v>
      </c>
      <c r="C2417" s="1" t="s">
        <v>2972</v>
      </c>
      <c r="D2417" s="1" t="s">
        <v>2978</v>
      </c>
      <c r="E2417" s="1" t="s">
        <v>2976</v>
      </c>
      <c r="F2417" s="1" t="s">
        <v>2977</v>
      </c>
    </row>
    <row r="2418" spans="1:6" x14ac:dyDescent="0.15">
      <c r="A2418" s="1" t="s">
        <v>3516</v>
      </c>
      <c r="B2418" s="1" t="s">
        <v>3517</v>
      </c>
      <c r="C2418" s="1" t="s">
        <v>2972</v>
      </c>
      <c r="D2418" s="1" t="s">
        <v>2978</v>
      </c>
      <c r="E2418" s="1" t="s">
        <v>2976</v>
      </c>
      <c r="F2418" s="1" t="s">
        <v>2977</v>
      </c>
    </row>
    <row r="2419" spans="1:6" x14ac:dyDescent="0.15">
      <c r="A2419" s="1" t="s">
        <v>8002</v>
      </c>
      <c r="B2419" s="1" t="s">
        <v>8003</v>
      </c>
      <c r="C2419" s="1" t="s">
        <v>2972</v>
      </c>
      <c r="D2419" s="1" t="s">
        <v>2978</v>
      </c>
      <c r="E2419" s="1" t="s">
        <v>2976</v>
      </c>
      <c r="F2419" s="1" t="s">
        <v>2977</v>
      </c>
    </row>
    <row r="2420" spans="1:6" x14ac:dyDescent="0.15">
      <c r="A2420" s="1" t="s">
        <v>3518</v>
      </c>
      <c r="B2420" s="1" t="s">
        <v>3519</v>
      </c>
      <c r="C2420" s="1" t="s">
        <v>2972</v>
      </c>
      <c r="D2420" s="1" t="s">
        <v>2978</v>
      </c>
      <c r="E2420" s="1" t="s">
        <v>2976</v>
      </c>
      <c r="F2420" s="1" t="s">
        <v>2977</v>
      </c>
    </row>
    <row r="2421" spans="1:6" x14ac:dyDescent="0.15">
      <c r="A2421" s="1" t="s">
        <v>8004</v>
      </c>
      <c r="B2421" s="1" t="s">
        <v>8005</v>
      </c>
      <c r="C2421" s="1" t="s">
        <v>2972</v>
      </c>
      <c r="D2421" s="1" t="s">
        <v>2978</v>
      </c>
      <c r="E2421" s="1" t="s">
        <v>2976</v>
      </c>
      <c r="F2421" s="1" t="s">
        <v>2977</v>
      </c>
    </row>
    <row r="2422" spans="1:6" x14ac:dyDescent="0.15">
      <c r="A2422" s="1" t="s">
        <v>1705</v>
      </c>
      <c r="B2422" s="1" t="s">
        <v>2783</v>
      </c>
      <c r="C2422" s="1" t="s">
        <v>2972</v>
      </c>
      <c r="D2422" s="1" t="s">
        <v>2978</v>
      </c>
      <c r="E2422" s="1" t="s">
        <v>2976</v>
      </c>
      <c r="F2422" s="1" t="s">
        <v>2977</v>
      </c>
    </row>
    <row r="2423" spans="1:6" x14ac:dyDescent="0.15">
      <c r="A2423" s="1" t="s">
        <v>1706</v>
      </c>
      <c r="B2423" s="1" t="s">
        <v>2784</v>
      </c>
      <c r="C2423" s="1" t="s">
        <v>2972</v>
      </c>
      <c r="D2423" s="1" t="s">
        <v>2978</v>
      </c>
      <c r="E2423" s="1" t="s">
        <v>2976</v>
      </c>
      <c r="F2423" s="1" t="s">
        <v>2977</v>
      </c>
    </row>
    <row r="2424" spans="1:6" x14ac:dyDescent="0.15">
      <c r="A2424" s="1" t="s">
        <v>3520</v>
      </c>
      <c r="B2424" s="1" t="s">
        <v>3521</v>
      </c>
      <c r="C2424" s="1" t="s">
        <v>2972</v>
      </c>
      <c r="D2424" s="1" t="s">
        <v>2978</v>
      </c>
      <c r="E2424" s="1" t="s">
        <v>2976</v>
      </c>
      <c r="F2424" s="1" t="s">
        <v>2977</v>
      </c>
    </row>
    <row r="2425" spans="1:6" x14ac:dyDescent="0.15">
      <c r="A2425" s="1" t="s">
        <v>5560</v>
      </c>
      <c r="B2425" s="1" t="s">
        <v>5561</v>
      </c>
      <c r="C2425" s="1" t="s">
        <v>2972</v>
      </c>
      <c r="D2425" s="1" t="s">
        <v>2978</v>
      </c>
      <c r="E2425" s="1" t="s">
        <v>2976</v>
      </c>
      <c r="F2425" s="1" t="s">
        <v>2977</v>
      </c>
    </row>
    <row r="2426" spans="1:6" x14ac:dyDescent="0.15">
      <c r="A2426" s="1" t="s">
        <v>8006</v>
      </c>
      <c r="B2426" s="1" t="s">
        <v>8007</v>
      </c>
      <c r="C2426" s="1" t="s">
        <v>2972</v>
      </c>
      <c r="D2426" s="1" t="s">
        <v>2979</v>
      </c>
      <c r="E2426" s="1" t="s">
        <v>2976</v>
      </c>
      <c r="F2426" s="1" t="s">
        <v>2977</v>
      </c>
    </row>
    <row r="2427" spans="1:6" x14ac:dyDescent="0.15">
      <c r="A2427" s="1" t="s">
        <v>1707</v>
      </c>
      <c r="B2427" s="1" t="s">
        <v>2785</v>
      </c>
      <c r="C2427" s="1" t="s">
        <v>2972</v>
      </c>
      <c r="D2427" s="1" t="s">
        <v>2978</v>
      </c>
      <c r="E2427" s="1" t="s">
        <v>2976</v>
      </c>
      <c r="F2427" s="1" t="s">
        <v>2977</v>
      </c>
    </row>
    <row r="2428" spans="1:6" x14ac:dyDescent="0.15">
      <c r="A2428" s="1" t="s">
        <v>8008</v>
      </c>
      <c r="B2428" s="1" t="s">
        <v>8009</v>
      </c>
      <c r="C2428" s="1" t="s">
        <v>2972</v>
      </c>
      <c r="D2428" s="1" t="s">
        <v>2978</v>
      </c>
      <c r="E2428" s="1" t="s">
        <v>2976</v>
      </c>
      <c r="F2428" s="1" t="s">
        <v>2977</v>
      </c>
    </row>
    <row r="2429" spans="1:6" x14ac:dyDescent="0.15">
      <c r="A2429" s="1" t="s">
        <v>8010</v>
      </c>
      <c r="B2429" s="1" t="s">
        <v>8011</v>
      </c>
      <c r="C2429" s="1" t="s">
        <v>2972</v>
      </c>
      <c r="D2429" s="1" t="s">
        <v>2978</v>
      </c>
      <c r="E2429" s="1" t="s">
        <v>2976</v>
      </c>
      <c r="F2429" s="1" t="s">
        <v>2977</v>
      </c>
    </row>
    <row r="2430" spans="1:6" x14ac:dyDescent="0.15">
      <c r="A2430" s="1" t="s">
        <v>1708</v>
      </c>
      <c r="B2430" s="1" t="s">
        <v>2786</v>
      </c>
      <c r="C2430" s="1" t="s">
        <v>2972</v>
      </c>
      <c r="D2430" s="1" t="s">
        <v>2978</v>
      </c>
      <c r="E2430" s="1" t="s">
        <v>2976</v>
      </c>
      <c r="F2430" s="1" t="s">
        <v>2977</v>
      </c>
    </row>
    <row r="2431" spans="1:6" x14ac:dyDescent="0.15">
      <c r="A2431" s="1" t="s">
        <v>8012</v>
      </c>
      <c r="B2431" s="1" t="s">
        <v>8013</v>
      </c>
      <c r="C2431" s="1" t="s">
        <v>2972</v>
      </c>
      <c r="D2431" s="1" t="s">
        <v>2978</v>
      </c>
      <c r="E2431" s="1" t="s">
        <v>2976</v>
      </c>
      <c r="F2431" s="1" t="s">
        <v>2977</v>
      </c>
    </row>
    <row r="2432" spans="1:6" x14ac:dyDescent="0.15">
      <c r="A2432" s="1" t="s">
        <v>5562</v>
      </c>
      <c r="B2432" s="1" t="s">
        <v>5563</v>
      </c>
      <c r="C2432" s="1" t="s">
        <v>2972</v>
      </c>
      <c r="D2432" s="1" t="s">
        <v>2978</v>
      </c>
      <c r="E2432" s="1" t="s">
        <v>2976</v>
      </c>
      <c r="F2432" s="1" t="s">
        <v>2977</v>
      </c>
    </row>
    <row r="2433" spans="1:6" x14ac:dyDescent="0.15">
      <c r="A2433" s="1" t="s">
        <v>5564</v>
      </c>
      <c r="B2433" s="1" t="s">
        <v>5565</v>
      </c>
      <c r="C2433" s="1" t="s">
        <v>2972</v>
      </c>
      <c r="D2433" s="1" t="s">
        <v>2978</v>
      </c>
      <c r="E2433" s="1" t="s">
        <v>2976</v>
      </c>
      <c r="F2433" s="1" t="s">
        <v>2977</v>
      </c>
    </row>
    <row r="2434" spans="1:6" x14ac:dyDescent="0.15">
      <c r="A2434" s="1" t="s">
        <v>1709</v>
      </c>
      <c r="B2434" s="1" t="s">
        <v>2787</v>
      </c>
      <c r="C2434" s="1" t="s">
        <v>2972</v>
      </c>
      <c r="D2434" s="1" t="s">
        <v>2978</v>
      </c>
      <c r="E2434" s="1" t="s">
        <v>2976</v>
      </c>
      <c r="F2434" s="1" t="s">
        <v>2977</v>
      </c>
    </row>
    <row r="2435" spans="1:6" x14ac:dyDescent="0.15">
      <c r="A2435" s="1" t="s">
        <v>5566</v>
      </c>
      <c r="B2435" s="1" t="s">
        <v>805</v>
      </c>
      <c r="C2435" s="1" t="s">
        <v>2972</v>
      </c>
      <c r="D2435" s="1" t="s">
        <v>2978</v>
      </c>
      <c r="E2435" s="1" t="s">
        <v>2976</v>
      </c>
      <c r="F2435" s="1" t="s">
        <v>2977</v>
      </c>
    </row>
    <row r="2436" spans="1:6" x14ac:dyDescent="0.15">
      <c r="A2436" s="1" t="s">
        <v>8014</v>
      </c>
      <c r="B2436" s="1" t="s">
        <v>8015</v>
      </c>
      <c r="C2436" s="1" t="s">
        <v>2972</v>
      </c>
      <c r="D2436" s="1" t="s">
        <v>2978</v>
      </c>
      <c r="E2436" s="1" t="s">
        <v>2976</v>
      </c>
      <c r="F2436" s="1" t="s">
        <v>2977</v>
      </c>
    </row>
    <row r="2437" spans="1:6" x14ac:dyDescent="0.15">
      <c r="A2437" s="1" t="s">
        <v>8016</v>
      </c>
      <c r="B2437" s="1" t="s">
        <v>8017</v>
      </c>
      <c r="C2437" s="1" t="s">
        <v>2972</v>
      </c>
      <c r="D2437" s="1" t="s">
        <v>2978</v>
      </c>
      <c r="E2437" s="1" t="s">
        <v>2976</v>
      </c>
      <c r="F2437" s="1" t="s">
        <v>2977</v>
      </c>
    </row>
    <row r="2438" spans="1:6" x14ac:dyDescent="0.15">
      <c r="A2438" s="1" t="s">
        <v>5567</v>
      </c>
      <c r="B2438" s="1" t="s">
        <v>710</v>
      </c>
      <c r="C2438" s="1" t="s">
        <v>2972</v>
      </c>
      <c r="D2438" s="1" t="s">
        <v>2978</v>
      </c>
      <c r="E2438" s="1" t="s">
        <v>2976</v>
      </c>
      <c r="F2438" s="1" t="s">
        <v>2977</v>
      </c>
    </row>
    <row r="2439" spans="1:6" x14ac:dyDescent="0.15">
      <c r="A2439" s="1" t="s">
        <v>8018</v>
      </c>
      <c r="B2439" s="1" t="s">
        <v>8019</v>
      </c>
      <c r="C2439" s="1" t="s">
        <v>2972</v>
      </c>
      <c r="D2439" s="1" t="s">
        <v>2978</v>
      </c>
      <c r="E2439" s="1" t="s">
        <v>2976</v>
      </c>
      <c r="F2439" s="1" t="s">
        <v>2977</v>
      </c>
    </row>
    <row r="2440" spans="1:6" x14ac:dyDescent="0.15">
      <c r="A2440" s="1" t="s">
        <v>5568</v>
      </c>
      <c r="B2440" s="1" t="s">
        <v>5569</v>
      </c>
      <c r="C2440" s="1" t="s">
        <v>2972</v>
      </c>
      <c r="D2440" s="1" t="s">
        <v>2978</v>
      </c>
      <c r="E2440" s="1" t="s">
        <v>2976</v>
      </c>
      <c r="F2440" s="1" t="s">
        <v>2977</v>
      </c>
    </row>
    <row r="2441" spans="1:6" x14ac:dyDescent="0.15">
      <c r="A2441" s="1" t="s">
        <v>8020</v>
      </c>
      <c r="B2441" s="1" t="s">
        <v>8021</v>
      </c>
      <c r="C2441" s="1" t="s">
        <v>2972</v>
      </c>
      <c r="D2441" s="1" t="s">
        <v>2978</v>
      </c>
      <c r="E2441" s="1" t="s">
        <v>2976</v>
      </c>
      <c r="F2441" s="1" t="s">
        <v>2977</v>
      </c>
    </row>
    <row r="2442" spans="1:6" x14ac:dyDescent="0.15">
      <c r="A2442" s="1" t="s">
        <v>5570</v>
      </c>
      <c r="B2442" s="1" t="s">
        <v>5571</v>
      </c>
      <c r="C2442" s="1" t="s">
        <v>2972</v>
      </c>
      <c r="D2442" s="1" t="s">
        <v>2978</v>
      </c>
      <c r="E2442" s="1" t="s">
        <v>2976</v>
      </c>
      <c r="F2442" s="1" t="s">
        <v>2977</v>
      </c>
    </row>
    <row r="2443" spans="1:6" x14ac:dyDescent="0.15">
      <c r="A2443" s="1" t="s">
        <v>5572</v>
      </c>
      <c r="B2443" s="1" t="s">
        <v>660</v>
      </c>
      <c r="C2443" s="1" t="s">
        <v>2972</v>
      </c>
      <c r="D2443" s="1" t="s">
        <v>2978</v>
      </c>
      <c r="E2443" s="1" t="s">
        <v>2976</v>
      </c>
      <c r="F2443" s="1" t="s">
        <v>2977</v>
      </c>
    </row>
    <row r="2444" spans="1:6" x14ac:dyDescent="0.15">
      <c r="A2444" s="1" t="s">
        <v>5573</v>
      </c>
      <c r="B2444" s="1" t="s">
        <v>5574</v>
      </c>
      <c r="C2444" s="1" t="s">
        <v>2972</v>
      </c>
      <c r="D2444" s="1" t="s">
        <v>2979</v>
      </c>
      <c r="E2444" s="1" t="s">
        <v>2976</v>
      </c>
      <c r="F2444" s="1" t="s">
        <v>2977</v>
      </c>
    </row>
    <row r="2445" spans="1:6" x14ac:dyDescent="0.15">
      <c r="A2445" s="1" t="s">
        <v>5575</v>
      </c>
      <c r="B2445" s="1" t="s">
        <v>5576</v>
      </c>
      <c r="C2445" s="1" t="s">
        <v>2972</v>
      </c>
      <c r="D2445" s="1" t="s">
        <v>2978</v>
      </c>
      <c r="E2445" s="1" t="s">
        <v>2976</v>
      </c>
      <c r="F2445" s="1" t="s">
        <v>2977</v>
      </c>
    </row>
    <row r="2446" spans="1:6" x14ac:dyDescent="0.15">
      <c r="A2446" s="1" t="s">
        <v>5577</v>
      </c>
      <c r="B2446" s="1" t="s">
        <v>5578</v>
      </c>
      <c r="C2446" s="1" t="s">
        <v>2972</v>
      </c>
      <c r="D2446" s="1" t="s">
        <v>2978</v>
      </c>
      <c r="E2446" s="1" t="s">
        <v>2976</v>
      </c>
      <c r="F2446" s="1" t="s">
        <v>2977</v>
      </c>
    </row>
    <row r="2447" spans="1:6" x14ac:dyDescent="0.15">
      <c r="A2447" s="1" t="s">
        <v>8022</v>
      </c>
      <c r="B2447" s="1" t="s">
        <v>8023</v>
      </c>
      <c r="C2447" s="1" t="s">
        <v>2972</v>
      </c>
      <c r="D2447" s="1" t="s">
        <v>2978</v>
      </c>
      <c r="E2447" s="1" t="s">
        <v>2976</v>
      </c>
      <c r="F2447" s="1" t="s">
        <v>2977</v>
      </c>
    </row>
    <row r="2448" spans="1:6" x14ac:dyDescent="0.15">
      <c r="A2448" s="1" t="s">
        <v>8024</v>
      </c>
      <c r="B2448" s="1" t="s">
        <v>8025</v>
      </c>
      <c r="C2448" s="1" t="s">
        <v>2972</v>
      </c>
      <c r="D2448" s="1" t="s">
        <v>2978</v>
      </c>
      <c r="E2448" s="1" t="s">
        <v>2976</v>
      </c>
      <c r="F2448" s="1" t="s">
        <v>2977</v>
      </c>
    </row>
    <row r="2449" spans="1:6" x14ac:dyDescent="0.15">
      <c r="A2449" s="1" t="s">
        <v>1710</v>
      </c>
      <c r="B2449" s="1" t="s">
        <v>2788</v>
      </c>
      <c r="C2449" s="1" t="s">
        <v>2972</v>
      </c>
      <c r="D2449" s="1" t="s">
        <v>2978</v>
      </c>
      <c r="E2449" s="1" t="s">
        <v>2976</v>
      </c>
      <c r="F2449" s="1" t="s">
        <v>2977</v>
      </c>
    </row>
    <row r="2450" spans="1:6" x14ac:dyDescent="0.15">
      <c r="A2450" s="1" t="s">
        <v>5579</v>
      </c>
      <c r="B2450" s="1" t="s">
        <v>3012</v>
      </c>
      <c r="C2450" s="1" t="s">
        <v>2972</v>
      </c>
      <c r="D2450" s="1" t="s">
        <v>2978</v>
      </c>
      <c r="E2450" s="1" t="s">
        <v>2976</v>
      </c>
      <c r="F2450" s="1" t="s">
        <v>2977</v>
      </c>
    </row>
    <row r="2451" spans="1:6" x14ac:dyDescent="0.15">
      <c r="A2451" s="1" t="s">
        <v>5580</v>
      </c>
      <c r="B2451" s="1" t="s">
        <v>5581</v>
      </c>
      <c r="C2451" s="1" t="s">
        <v>2972</v>
      </c>
      <c r="D2451" s="1" t="s">
        <v>2978</v>
      </c>
      <c r="E2451" s="1" t="s">
        <v>2976</v>
      </c>
      <c r="F2451" s="1" t="s">
        <v>2977</v>
      </c>
    </row>
    <row r="2452" spans="1:6" x14ac:dyDescent="0.15">
      <c r="A2452" s="1" t="s">
        <v>3524</v>
      </c>
      <c r="B2452" s="1" t="s">
        <v>3525</v>
      </c>
      <c r="C2452" s="1" t="s">
        <v>2972</v>
      </c>
      <c r="D2452" s="1" t="s">
        <v>2978</v>
      </c>
      <c r="E2452" s="1" t="s">
        <v>2976</v>
      </c>
      <c r="F2452" s="1" t="s">
        <v>2977</v>
      </c>
    </row>
    <row r="2453" spans="1:6" x14ac:dyDescent="0.15">
      <c r="A2453" s="1" t="s">
        <v>8026</v>
      </c>
      <c r="B2453" s="1" t="s">
        <v>8027</v>
      </c>
      <c r="C2453" s="1" t="s">
        <v>2972</v>
      </c>
      <c r="D2453" s="1" t="s">
        <v>2978</v>
      </c>
      <c r="E2453" s="1" t="s">
        <v>2976</v>
      </c>
      <c r="F2453" s="1" t="s">
        <v>2977</v>
      </c>
    </row>
    <row r="2454" spans="1:6" x14ac:dyDescent="0.15">
      <c r="A2454" s="1" t="s">
        <v>3526</v>
      </c>
      <c r="B2454" s="1" t="s">
        <v>3527</v>
      </c>
      <c r="C2454" s="1" t="s">
        <v>2972</v>
      </c>
      <c r="D2454" s="1" t="s">
        <v>2978</v>
      </c>
      <c r="E2454" s="1" t="s">
        <v>2976</v>
      </c>
      <c r="F2454" s="1" t="s">
        <v>2977</v>
      </c>
    </row>
    <row r="2455" spans="1:6" x14ac:dyDescent="0.15">
      <c r="A2455" s="1" t="s">
        <v>5582</v>
      </c>
      <c r="B2455" s="1" t="s">
        <v>5583</v>
      </c>
      <c r="C2455" s="1" t="s">
        <v>2972</v>
      </c>
      <c r="D2455" s="1" t="s">
        <v>2978</v>
      </c>
      <c r="E2455" s="1" t="s">
        <v>2976</v>
      </c>
      <c r="F2455" s="1" t="s">
        <v>2977</v>
      </c>
    </row>
    <row r="2456" spans="1:6" x14ac:dyDescent="0.15">
      <c r="A2456" s="1" t="s">
        <v>8028</v>
      </c>
      <c r="B2456" s="1" t="s">
        <v>8029</v>
      </c>
      <c r="C2456" s="1" t="s">
        <v>2972</v>
      </c>
      <c r="D2456" s="1" t="s">
        <v>2978</v>
      </c>
      <c r="E2456" s="1" t="s">
        <v>2976</v>
      </c>
      <c r="F2456" s="1" t="s">
        <v>2977</v>
      </c>
    </row>
    <row r="2457" spans="1:6" x14ac:dyDescent="0.15">
      <c r="A2457" s="1" t="s">
        <v>1712</v>
      </c>
      <c r="B2457" s="1" t="s">
        <v>2790</v>
      </c>
      <c r="C2457" s="1" t="s">
        <v>2972</v>
      </c>
      <c r="D2457" s="1" t="s">
        <v>2978</v>
      </c>
      <c r="E2457" s="1" t="s">
        <v>2976</v>
      </c>
      <c r="F2457" s="1" t="s">
        <v>2977</v>
      </c>
    </row>
    <row r="2458" spans="1:6" x14ac:dyDescent="0.15">
      <c r="A2458" s="1" t="s">
        <v>8030</v>
      </c>
      <c r="B2458" s="1" t="s">
        <v>8031</v>
      </c>
      <c r="C2458" s="1" t="s">
        <v>2972</v>
      </c>
      <c r="D2458" s="1" t="s">
        <v>2978</v>
      </c>
      <c r="E2458" s="1" t="s">
        <v>2976</v>
      </c>
      <c r="F2458" s="1" t="s">
        <v>2977</v>
      </c>
    </row>
    <row r="2459" spans="1:6" x14ac:dyDescent="0.15">
      <c r="A2459" s="1" t="s">
        <v>8032</v>
      </c>
      <c r="B2459" s="1" t="s">
        <v>8033</v>
      </c>
      <c r="C2459" s="1" t="s">
        <v>2972</v>
      </c>
      <c r="D2459" s="1" t="s">
        <v>2979</v>
      </c>
      <c r="E2459" s="1" t="s">
        <v>2976</v>
      </c>
      <c r="F2459" s="1" t="s">
        <v>2977</v>
      </c>
    </row>
    <row r="2460" spans="1:6" x14ac:dyDescent="0.15">
      <c r="A2460" s="1" t="s">
        <v>5584</v>
      </c>
      <c r="B2460" s="1" t="s">
        <v>5585</v>
      </c>
      <c r="C2460" s="1" t="s">
        <v>2972</v>
      </c>
      <c r="D2460" s="1" t="s">
        <v>2978</v>
      </c>
      <c r="E2460" s="1" t="s">
        <v>2976</v>
      </c>
      <c r="F2460" s="1" t="s">
        <v>2977</v>
      </c>
    </row>
    <row r="2461" spans="1:6" x14ac:dyDescent="0.15">
      <c r="A2461" s="1" t="s">
        <v>1713</v>
      </c>
      <c r="B2461" s="1" t="s">
        <v>2791</v>
      </c>
      <c r="C2461" s="1" t="s">
        <v>2972</v>
      </c>
      <c r="D2461" s="1" t="s">
        <v>2978</v>
      </c>
      <c r="E2461" s="1" t="s">
        <v>2976</v>
      </c>
      <c r="F2461" s="1" t="s">
        <v>2977</v>
      </c>
    </row>
    <row r="2462" spans="1:6" x14ac:dyDescent="0.15">
      <c r="A2462" s="1" t="s">
        <v>1714</v>
      </c>
      <c r="B2462" s="1" t="s">
        <v>2792</v>
      </c>
      <c r="C2462" s="1" t="s">
        <v>2972</v>
      </c>
      <c r="D2462" s="1" t="s">
        <v>2979</v>
      </c>
      <c r="E2462" s="1" t="s">
        <v>2976</v>
      </c>
      <c r="F2462" s="1" t="s">
        <v>2977</v>
      </c>
    </row>
    <row r="2463" spans="1:6" x14ac:dyDescent="0.15">
      <c r="A2463" s="1" t="s">
        <v>1715</v>
      </c>
      <c r="B2463" s="1" t="s">
        <v>2793</v>
      </c>
      <c r="C2463" s="1" t="s">
        <v>2972</v>
      </c>
      <c r="D2463" s="1" t="s">
        <v>2978</v>
      </c>
      <c r="E2463" s="1" t="s">
        <v>2976</v>
      </c>
      <c r="F2463" s="1" t="s">
        <v>2977</v>
      </c>
    </row>
    <row r="2464" spans="1:6" x14ac:dyDescent="0.15">
      <c r="A2464" s="1" t="s">
        <v>3530</v>
      </c>
      <c r="B2464" s="1" t="s">
        <v>3531</v>
      </c>
      <c r="C2464" s="1" t="s">
        <v>2972</v>
      </c>
      <c r="D2464" s="1" t="s">
        <v>2978</v>
      </c>
      <c r="E2464" s="1" t="s">
        <v>2976</v>
      </c>
      <c r="F2464" s="1" t="s">
        <v>2977</v>
      </c>
    </row>
    <row r="2465" spans="1:6" x14ac:dyDescent="0.15">
      <c r="A2465" s="1" t="s">
        <v>8034</v>
      </c>
      <c r="B2465" s="1" t="s">
        <v>8035</v>
      </c>
      <c r="C2465" s="1" t="s">
        <v>2972</v>
      </c>
      <c r="D2465" s="1" t="s">
        <v>2978</v>
      </c>
      <c r="E2465" s="1" t="s">
        <v>2976</v>
      </c>
      <c r="F2465" s="1" t="s">
        <v>2977</v>
      </c>
    </row>
    <row r="2466" spans="1:6" x14ac:dyDescent="0.15">
      <c r="A2466" s="1" t="s">
        <v>3532</v>
      </c>
      <c r="B2466" s="1" t="s">
        <v>3533</v>
      </c>
      <c r="C2466" s="1" t="s">
        <v>2972</v>
      </c>
      <c r="D2466" s="1" t="s">
        <v>2978</v>
      </c>
      <c r="E2466" s="1" t="s">
        <v>2976</v>
      </c>
      <c r="F2466" s="1" t="s">
        <v>2977</v>
      </c>
    </row>
    <row r="2467" spans="1:6" x14ac:dyDescent="0.15">
      <c r="A2467" s="1" t="s">
        <v>5586</v>
      </c>
      <c r="B2467" s="1" t="s">
        <v>5587</v>
      </c>
      <c r="C2467" s="1" t="s">
        <v>2972</v>
      </c>
      <c r="D2467" s="1" t="s">
        <v>2978</v>
      </c>
      <c r="E2467" s="1" t="s">
        <v>2976</v>
      </c>
      <c r="F2467" s="1" t="s">
        <v>2977</v>
      </c>
    </row>
    <row r="2468" spans="1:6" x14ac:dyDescent="0.15">
      <c r="A2468" s="1" t="s">
        <v>1716</v>
      </c>
      <c r="B2468" s="1" t="s">
        <v>2794</v>
      </c>
      <c r="C2468" s="1" t="s">
        <v>2972</v>
      </c>
      <c r="D2468" s="1" t="s">
        <v>2978</v>
      </c>
      <c r="E2468" s="1" t="s">
        <v>2976</v>
      </c>
      <c r="F2468" s="1" t="s">
        <v>2977</v>
      </c>
    </row>
    <row r="2469" spans="1:6" x14ac:dyDescent="0.15">
      <c r="A2469" s="1" t="s">
        <v>8036</v>
      </c>
      <c r="B2469" s="1" t="s">
        <v>8037</v>
      </c>
      <c r="C2469" s="1" t="s">
        <v>2972</v>
      </c>
      <c r="D2469" s="1" t="s">
        <v>2978</v>
      </c>
      <c r="E2469" s="1" t="s">
        <v>2976</v>
      </c>
      <c r="F2469" s="1" t="s">
        <v>2977</v>
      </c>
    </row>
    <row r="2470" spans="1:6" x14ac:dyDescent="0.15">
      <c r="A2470" s="1" t="s">
        <v>1717</v>
      </c>
      <c r="B2470" s="1" t="s">
        <v>2795</v>
      </c>
      <c r="C2470" s="1" t="s">
        <v>2972</v>
      </c>
      <c r="D2470" s="1" t="s">
        <v>2978</v>
      </c>
      <c r="E2470" s="1" t="s">
        <v>2976</v>
      </c>
      <c r="F2470" s="1" t="s">
        <v>2977</v>
      </c>
    </row>
    <row r="2471" spans="1:6" x14ac:dyDescent="0.15">
      <c r="A2471" s="1" t="s">
        <v>5588</v>
      </c>
      <c r="B2471" s="1" t="s">
        <v>5589</v>
      </c>
      <c r="C2471" s="1" t="s">
        <v>2972</v>
      </c>
      <c r="D2471" s="1" t="s">
        <v>2978</v>
      </c>
      <c r="E2471" s="1" t="s">
        <v>2976</v>
      </c>
      <c r="F2471" s="1" t="s">
        <v>2977</v>
      </c>
    </row>
    <row r="2472" spans="1:6" x14ac:dyDescent="0.15">
      <c r="A2472" s="1" t="s">
        <v>5590</v>
      </c>
      <c r="B2472" s="1" t="s">
        <v>822</v>
      </c>
      <c r="C2472" s="1" t="s">
        <v>2972</v>
      </c>
      <c r="D2472" s="1" t="s">
        <v>2978</v>
      </c>
      <c r="E2472" s="1" t="s">
        <v>2976</v>
      </c>
      <c r="F2472" s="1" t="s">
        <v>2977</v>
      </c>
    </row>
    <row r="2473" spans="1:6" x14ac:dyDescent="0.15">
      <c r="A2473" s="1" t="s">
        <v>8038</v>
      </c>
      <c r="B2473" s="1" t="s">
        <v>8039</v>
      </c>
      <c r="C2473" s="1" t="s">
        <v>2972</v>
      </c>
      <c r="D2473" s="1" t="s">
        <v>2978</v>
      </c>
      <c r="E2473" s="1" t="s">
        <v>2976</v>
      </c>
      <c r="F2473" s="1" t="s">
        <v>2977</v>
      </c>
    </row>
    <row r="2474" spans="1:6" x14ac:dyDescent="0.15">
      <c r="A2474" s="1" t="s">
        <v>5591</v>
      </c>
      <c r="B2474" s="1" t="s">
        <v>772</v>
      </c>
      <c r="C2474" s="1" t="s">
        <v>2972</v>
      </c>
      <c r="D2474" s="1" t="s">
        <v>2978</v>
      </c>
      <c r="E2474" s="1" t="s">
        <v>2976</v>
      </c>
      <c r="F2474" s="1" t="s">
        <v>2977</v>
      </c>
    </row>
    <row r="2475" spans="1:6" x14ac:dyDescent="0.15">
      <c r="A2475" s="1" t="s">
        <v>1718</v>
      </c>
      <c r="B2475" s="1" t="s">
        <v>2796</v>
      </c>
      <c r="C2475" s="1" t="s">
        <v>2972</v>
      </c>
      <c r="D2475" s="1" t="s">
        <v>2978</v>
      </c>
      <c r="E2475" s="1" t="s">
        <v>2976</v>
      </c>
      <c r="F2475" s="1" t="s">
        <v>2977</v>
      </c>
    </row>
    <row r="2476" spans="1:6" x14ac:dyDescent="0.15">
      <c r="A2476" s="1" t="s">
        <v>8040</v>
      </c>
      <c r="B2476" s="1" t="s">
        <v>8041</v>
      </c>
      <c r="C2476" s="1" t="s">
        <v>2972</v>
      </c>
      <c r="D2476" s="1" t="s">
        <v>2978</v>
      </c>
      <c r="E2476" s="1" t="s">
        <v>2976</v>
      </c>
      <c r="F2476" s="1" t="s">
        <v>2977</v>
      </c>
    </row>
    <row r="2477" spans="1:6" x14ac:dyDescent="0.15">
      <c r="A2477" s="1" t="s">
        <v>5592</v>
      </c>
      <c r="B2477" s="1" t="s">
        <v>5593</v>
      </c>
      <c r="C2477" s="1" t="s">
        <v>2972</v>
      </c>
      <c r="D2477" s="1" t="s">
        <v>2978</v>
      </c>
      <c r="E2477" s="1" t="s">
        <v>2976</v>
      </c>
      <c r="F2477" s="1" t="s">
        <v>2977</v>
      </c>
    </row>
    <row r="2478" spans="1:6" x14ac:dyDescent="0.15">
      <c r="A2478" s="1" t="s">
        <v>5594</v>
      </c>
      <c r="B2478" s="1" t="s">
        <v>5595</v>
      </c>
      <c r="C2478" s="1" t="s">
        <v>2972</v>
      </c>
      <c r="D2478" s="1" t="s">
        <v>2978</v>
      </c>
      <c r="E2478" s="1" t="s">
        <v>2976</v>
      </c>
      <c r="F2478" s="1" t="s">
        <v>2977</v>
      </c>
    </row>
    <row r="2479" spans="1:6" x14ac:dyDescent="0.15">
      <c r="A2479" s="1" t="s">
        <v>5596</v>
      </c>
      <c r="B2479" s="1" t="s">
        <v>5597</v>
      </c>
      <c r="C2479" s="1" t="s">
        <v>2972</v>
      </c>
      <c r="D2479" s="1" t="s">
        <v>2978</v>
      </c>
      <c r="E2479" s="1" t="s">
        <v>2976</v>
      </c>
      <c r="F2479" s="1" t="s">
        <v>2977</v>
      </c>
    </row>
    <row r="2480" spans="1:6" x14ac:dyDescent="0.15">
      <c r="A2480" s="1" t="s">
        <v>1719</v>
      </c>
      <c r="B2480" s="1" t="s">
        <v>2797</v>
      </c>
      <c r="C2480" s="1" t="s">
        <v>2972</v>
      </c>
      <c r="D2480" s="1" t="s">
        <v>2978</v>
      </c>
      <c r="E2480" s="1" t="s">
        <v>2976</v>
      </c>
      <c r="F2480" s="1" t="s">
        <v>2977</v>
      </c>
    </row>
    <row r="2481" spans="1:6" x14ac:dyDescent="0.15">
      <c r="A2481" s="1" t="s">
        <v>8042</v>
      </c>
      <c r="B2481" s="1" t="s">
        <v>8043</v>
      </c>
      <c r="C2481" s="1" t="s">
        <v>2972</v>
      </c>
      <c r="D2481" s="1" t="s">
        <v>2978</v>
      </c>
      <c r="E2481" s="1" t="s">
        <v>2976</v>
      </c>
      <c r="F2481" s="1" t="s">
        <v>2977</v>
      </c>
    </row>
    <row r="2482" spans="1:6" x14ac:dyDescent="0.15">
      <c r="A2482" s="1" t="s">
        <v>5598</v>
      </c>
      <c r="B2482" s="1" t="s">
        <v>5599</v>
      </c>
      <c r="C2482" s="1" t="s">
        <v>2972</v>
      </c>
      <c r="D2482" s="1" t="s">
        <v>2978</v>
      </c>
      <c r="E2482" s="1" t="s">
        <v>2976</v>
      </c>
      <c r="F2482" s="1" t="s">
        <v>2977</v>
      </c>
    </row>
    <row r="2483" spans="1:6" x14ac:dyDescent="0.15">
      <c r="A2483" s="1" t="s">
        <v>8044</v>
      </c>
      <c r="B2483" s="1" t="s">
        <v>8045</v>
      </c>
      <c r="C2483" s="1" t="s">
        <v>2972</v>
      </c>
      <c r="D2483" s="1" t="s">
        <v>2978</v>
      </c>
      <c r="E2483" s="1" t="s">
        <v>2976</v>
      </c>
      <c r="F2483" s="1" t="s">
        <v>2977</v>
      </c>
    </row>
    <row r="2484" spans="1:6" x14ac:dyDescent="0.15">
      <c r="A2484" s="1" t="s">
        <v>1720</v>
      </c>
      <c r="B2484" s="1" t="s">
        <v>2798</v>
      </c>
      <c r="C2484" s="1" t="s">
        <v>2972</v>
      </c>
      <c r="D2484" s="1" t="s">
        <v>2978</v>
      </c>
      <c r="E2484" s="1" t="s">
        <v>2976</v>
      </c>
      <c r="F2484" s="1" t="s">
        <v>2977</v>
      </c>
    </row>
    <row r="2485" spans="1:6" x14ac:dyDescent="0.15">
      <c r="A2485" s="1" t="s">
        <v>5600</v>
      </c>
      <c r="B2485" s="1" t="s">
        <v>5601</v>
      </c>
      <c r="C2485" s="1" t="s">
        <v>2972</v>
      </c>
      <c r="D2485" s="1" t="s">
        <v>2978</v>
      </c>
      <c r="E2485" s="1" t="s">
        <v>2976</v>
      </c>
      <c r="F2485" s="1" t="s">
        <v>2977</v>
      </c>
    </row>
    <row r="2486" spans="1:6" x14ac:dyDescent="0.15">
      <c r="A2486" s="1" t="s">
        <v>8046</v>
      </c>
      <c r="B2486" s="1" t="s">
        <v>8047</v>
      </c>
      <c r="C2486" s="1" t="s">
        <v>2972</v>
      </c>
      <c r="D2486" s="1" t="s">
        <v>2978</v>
      </c>
      <c r="E2486" s="1" t="s">
        <v>2976</v>
      </c>
      <c r="F2486" s="1" t="s">
        <v>2977</v>
      </c>
    </row>
    <row r="2487" spans="1:6" x14ac:dyDescent="0.15">
      <c r="A2487" s="1" t="s">
        <v>5602</v>
      </c>
      <c r="B2487" s="1" t="s">
        <v>5603</v>
      </c>
      <c r="C2487" s="1" t="s">
        <v>2972</v>
      </c>
      <c r="D2487" s="1" t="s">
        <v>2978</v>
      </c>
      <c r="E2487" s="1" t="s">
        <v>2976</v>
      </c>
      <c r="F2487" s="1" t="s">
        <v>2977</v>
      </c>
    </row>
    <row r="2488" spans="1:6" x14ac:dyDescent="0.15">
      <c r="A2488" s="1" t="s">
        <v>1721</v>
      </c>
      <c r="B2488" s="1" t="s">
        <v>2799</v>
      </c>
      <c r="C2488" s="1" t="s">
        <v>2972</v>
      </c>
      <c r="D2488" s="1" t="s">
        <v>2978</v>
      </c>
      <c r="E2488" s="1" t="s">
        <v>2976</v>
      </c>
      <c r="F2488" s="1" t="s">
        <v>2977</v>
      </c>
    </row>
    <row r="2489" spans="1:6" x14ac:dyDescent="0.15">
      <c r="A2489" s="1" t="s">
        <v>5604</v>
      </c>
      <c r="B2489" s="1" t="s">
        <v>657</v>
      </c>
      <c r="C2489" s="1" t="s">
        <v>2972</v>
      </c>
      <c r="D2489" s="1" t="s">
        <v>2978</v>
      </c>
      <c r="E2489" s="1" t="s">
        <v>2976</v>
      </c>
      <c r="F2489" s="1" t="s">
        <v>2977</v>
      </c>
    </row>
    <row r="2490" spans="1:6" x14ac:dyDescent="0.15">
      <c r="A2490" s="1" t="s">
        <v>8048</v>
      </c>
      <c r="B2490" s="1" t="s">
        <v>8049</v>
      </c>
      <c r="C2490" s="1" t="s">
        <v>2972</v>
      </c>
      <c r="D2490" s="1" t="s">
        <v>2978</v>
      </c>
      <c r="E2490" s="1" t="s">
        <v>2976</v>
      </c>
      <c r="F2490" s="1" t="s">
        <v>2977</v>
      </c>
    </row>
    <row r="2491" spans="1:6" x14ac:dyDescent="0.15">
      <c r="A2491" s="1" t="s">
        <v>1722</v>
      </c>
      <c r="B2491" s="1" t="s">
        <v>2800</v>
      </c>
      <c r="C2491" s="1" t="s">
        <v>2972</v>
      </c>
      <c r="D2491" s="1" t="s">
        <v>2978</v>
      </c>
      <c r="E2491" s="1" t="s">
        <v>2976</v>
      </c>
      <c r="F2491" s="1" t="s">
        <v>2977</v>
      </c>
    </row>
    <row r="2492" spans="1:6" x14ac:dyDescent="0.15">
      <c r="A2492" s="1" t="s">
        <v>8050</v>
      </c>
      <c r="B2492" s="1" t="s">
        <v>8051</v>
      </c>
      <c r="C2492" s="1" t="s">
        <v>2972</v>
      </c>
      <c r="D2492" s="1" t="s">
        <v>2978</v>
      </c>
      <c r="E2492" s="1" t="s">
        <v>2976</v>
      </c>
      <c r="F2492" s="1" t="s">
        <v>2977</v>
      </c>
    </row>
    <row r="2493" spans="1:6" x14ac:dyDescent="0.15">
      <c r="A2493" s="1" t="s">
        <v>5605</v>
      </c>
      <c r="B2493" s="1" t="s">
        <v>5606</v>
      </c>
      <c r="C2493" s="1" t="s">
        <v>2972</v>
      </c>
      <c r="D2493" s="1" t="s">
        <v>2978</v>
      </c>
      <c r="E2493" s="1" t="s">
        <v>2976</v>
      </c>
      <c r="F2493" s="1" t="s">
        <v>2977</v>
      </c>
    </row>
    <row r="2494" spans="1:6" x14ac:dyDescent="0.15">
      <c r="A2494" s="1" t="s">
        <v>5607</v>
      </c>
      <c r="B2494" s="1" t="s">
        <v>5608</v>
      </c>
      <c r="C2494" s="1" t="s">
        <v>2972</v>
      </c>
      <c r="D2494" s="1" t="s">
        <v>2978</v>
      </c>
      <c r="E2494" s="1" t="s">
        <v>2976</v>
      </c>
      <c r="F2494" s="1" t="s">
        <v>2977</v>
      </c>
    </row>
    <row r="2495" spans="1:6" x14ac:dyDescent="0.15">
      <c r="A2495" s="1" t="s">
        <v>5609</v>
      </c>
      <c r="B2495" s="1" t="s">
        <v>5610</v>
      </c>
      <c r="C2495" s="1" t="s">
        <v>2972</v>
      </c>
      <c r="D2495" s="1" t="s">
        <v>2978</v>
      </c>
      <c r="E2495" s="1" t="s">
        <v>2976</v>
      </c>
      <c r="F2495" s="1" t="s">
        <v>2977</v>
      </c>
    </row>
    <row r="2496" spans="1:6" x14ac:dyDescent="0.15">
      <c r="A2496" s="1" t="s">
        <v>8052</v>
      </c>
      <c r="B2496" s="1" t="s">
        <v>8053</v>
      </c>
      <c r="C2496" s="1" t="s">
        <v>2972</v>
      </c>
      <c r="D2496" s="1" t="s">
        <v>2978</v>
      </c>
      <c r="E2496" s="1" t="s">
        <v>2976</v>
      </c>
      <c r="F2496" s="1" t="s">
        <v>2977</v>
      </c>
    </row>
    <row r="2497" spans="1:6" x14ac:dyDescent="0.15">
      <c r="A2497" s="1" t="s">
        <v>3534</v>
      </c>
      <c r="B2497" s="1" t="s">
        <v>3535</v>
      </c>
      <c r="C2497" s="1" t="s">
        <v>2972</v>
      </c>
      <c r="D2497" s="1" t="s">
        <v>2978</v>
      </c>
      <c r="E2497" s="1" t="s">
        <v>2976</v>
      </c>
      <c r="F2497" s="1" t="s">
        <v>2977</v>
      </c>
    </row>
    <row r="2498" spans="1:6" x14ac:dyDescent="0.15">
      <c r="A2498" s="1" t="s">
        <v>1723</v>
      </c>
      <c r="B2498" s="1" t="s">
        <v>2801</v>
      </c>
      <c r="C2498" s="1" t="s">
        <v>2972</v>
      </c>
      <c r="D2498" s="1" t="s">
        <v>2978</v>
      </c>
      <c r="E2498" s="1" t="s">
        <v>2976</v>
      </c>
      <c r="F2498" s="1" t="s">
        <v>2977</v>
      </c>
    </row>
    <row r="2499" spans="1:6" x14ac:dyDescent="0.15">
      <c r="A2499" s="1" t="s">
        <v>5611</v>
      </c>
      <c r="B2499" s="1" t="s">
        <v>5612</v>
      </c>
      <c r="C2499" s="1" t="s">
        <v>2972</v>
      </c>
      <c r="D2499" s="1" t="s">
        <v>2978</v>
      </c>
      <c r="E2499" s="1" t="s">
        <v>2976</v>
      </c>
      <c r="F2499" s="1" t="s">
        <v>2977</v>
      </c>
    </row>
    <row r="2500" spans="1:6" x14ac:dyDescent="0.15">
      <c r="A2500" s="1" t="s">
        <v>8054</v>
      </c>
      <c r="B2500" s="1" t="s">
        <v>8055</v>
      </c>
      <c r="C2500" s="1" t="s">
        <v>2972</v>
      </c>
      <c r="D2500" s="1" t="s">
        <v>2978</v>
      </c>
      <c r="E2500" s="1" t="s">
        <v>2976</v>
      </c>
      <c r="F2500" s="1" t="s">
        <v>2977</v>
      </c>
    </row>
    <row r="2501" spans="1:6" x14ac:dyDescent="0.15">
      <c r="A2501" s="1" t="s">
        <v>8056</v>
      </c>
      <c r="B2501" s="1" t="s">
        <v>8057</v>
      </c>
      <c r="C2501" s="1" t="s">
        <v>2972</v>
      </c>
      <c r="D2501" s="1" t="s">
        <v>2978</v>
      </c>
      <c r="E2501" s="1" t="s">
        <v>2976</v>
      </c>
      <c r="F2501" s="1" t="s">
        <v>2977</v>
      </c>
    </row>
    <row r="2502" spans="1:6" x14ac:dyDescent="0.15">
      <c r="A2502" s="1" t="s">
        <v>5613</v>
      </c>
      <c r="B2502" s="1" t="s">
        <v>727</v>
      </c>
      <c r="C2502" s="1" t="s">
        <v>2972</v>
      </c>
      <c r="D2502" s="1" t="s">
        <v>2978</v>
      </c>
      <c r="E2502" s="1" t="s">
        <v>2976</v>
      </c>
      <c r="F2502" s="1" t="s">
        <v>2977</v>
      </c>
    </row>
    <row r="2503" spans="1:6" x14ac:dyDescent="0.15">
      <c r="A2503" s="1" t="s">
        <v>5614</v>
      </c>
      <c r="B2503" s="1" t="s">
        <v>5615</v>
      </c>
      <c r="C2503" s="1" t="s">
        <v>2972</v>
      </c>
      <c r="D2503" s="1" t="s">
        <v>2978</v>
      </c>
      <c r="E2503" s="1" t="s">
        <v>2976</v>
      </c>
      <c r="F2503" s="1" t="s">
        <v>2977</v>
      </c>
    </row>
    <row r="2504" spans="1:6" x14ac:dyDescent="0.15">
      <c r="A2504" s="1" t="s">
        <v>5616</v>
      </c>
      <c r="B2504" s="1" t="s">
        <v>5617</v>
      </c>
      <c r="C2504" s="1" t="s">
        <v>2972</v>
      </c>
      <c r="D2504" s="1" t="s">
        <v>2978</v>
      </c>
      <c r="E2504" s="1" t="s">
        <v>2976</v>
      </c>
      <c r="F2504" s="1" t="s">
        <v>2977</v>
      </c>
    </row>
    <row r="2505" spans="1:6" x14ac:dyDescent="0.15">
      <c r="A2505" s="1" t="s">
        <v>1724</v>
      </c>
      <c r="B2505" s="1" t="s">
        <v>2802</v>
      </c>
      <c r="C2505" s="1" t="s">
        <v>2972</v>
      </c>
      <c r="D2505" s="1" t="s">
        <v>2978</v>
      </c>
      <c r="E2505" s="1" t="s">
        <v>2976</v>
      </c>
      <c r="F2505" s="1" t="s">
        <v>2977</v>
      </c>
    </row>
    <row r="2506" spans="1:6" x14ac:dyDescent="0.15">
      <c r="A2506" s="1" t="s">
        <v>5618</v>
      </c>
      <c r="B2506" s="1" t="s">
        <v>5619</v>
      </c>
      <c r="C2506" s="1" t="s">
        <v>2972</v>
      </c>
      <c r="D2506" s="1" t="s">
        <v>2978</v>
      </c>
      <c r="E2506" s="1" t="s">
        <v>2976</v>
      </c>
      <c r="F2506" s="1" t="s">
        <v>2977</v>
      </c>
    </row>
    <row r="2507" spans="1:6" x14ac:dyDescent="0.15">
      <c r="A2507" s="1" t="s">
        <v>8058</v>
      </c>
      <c r="B2507" s="1" t="s">
        <v>8059</v>
      </c>
      <c r="C2507" s="1" t="s">
        <v>2972</v>
      </c>
      <c r="D2507" s="1" t="s">
        <v>2978</v>
      </c>
      <c r="E2507" s="1" t="s">
        <v>2976</v>
      </c>
      <c r="F2507" s="1" t="s">
        <v>2977</v>
      </c>
    </row>
    <row r="2508" spans="1:6" x14ac:dyDescent="0.15">
      <c r="A2508" s="1" t="s">
        <v>5620</v>
      </c>
      <c r="B2508" s="1" t="s">
        <v>5621</v>
      </c>
      <c r="C2508" s="1" t="s">
        <v>2972</v>
      </c>
      <c r="D2508" s="1" t="s">
        <v>2979</v>
      </c>
      <c r="E2508" s="1" t="s">
        <v>2976</v>
      </c>
      <c r="F2508" s="1" t="s">
        <v>2977</v>
      </c>
    </row>
    <row r="2509" spans="1:6" x14ac:dyDescent="0.15">
      <c r="A2509" s="1" t="s">
        <v>3536</v>
      </c>
      <c r="B2509" s="1" t="s">
        <v>3537</v>
      </c>
      <c r="C2509" s="1" t="s">
        <v>2972</v>
      </c>
      <c r="D2509" s="1" t="s">
        <v>2978</v>
      </c>
      <c r="E2509" s="1" t="s">
        <v>2976</v>
      </c>
      <c r="F2509" s="1" t="s">
        <v>2977</v>
      </c>
    </row>
    <row r="2510" spans="1:6" x14ac:dyDescent="0.15">
      <c r="A2510" s="1" t="s">
        <v>5622</v>
      </c>
      <c r="B2510" s="1" t="s">
        <v>5623</v>
      </c>
      <c r="C2510" s="1" t="s">
        <v>2972</v>
      </c>
      <c r="D2510" s="1" t="s">
        <v>2978</v>
      </c>
      <c r="E2510" s="1" t="s">
        <v>2976</v>
      </c>
      <c r="F2510" s="1" t="s">
        <v>2977</v>
      </c>
    </row>
    <row r="2511" spans="1:6" x14ac:dyDescent="0.15">
      <c r="A2511" s="1" t="s">
        <v>8060</v>
      </c>
      <c r="B2511" s="1" t="s">
        <v>8061</v>
      </c>
      <c r="C2511" s="1" t="s">
        <v>2972</v>
      </c>
      <c r="D2511" s="1" t="s">
        <v>2978</v>
      </c>
      <c r="E2511" s="1" t="s">
        <v>2976</v>
      </c>
      <c r="F2511" s="1" t="s">
        <v>2977</v>
      </c>
    </row>
    <row r="2512" spans="1:6" x14ac:dyDescent="0.15">
      <c r="A2512" s="1" t="s">
        <v>1725</v>
      </c>
      <c r="B2512" s="1" t="s">
        <v>2803</v>
      </c>
      <c r="C2512" s="1" t="s">
        <v>2972</v>
      </c>
      <c r="D2512" s="1" t="s">
        <v>2978</v>
      </c>
      <c r="E2512" s="1" t="s">
        <v>2976</v>
      </c>
      <c r="F2512" s="1" t="s">
        <v>2977</v>
      </c>
    </row>
    <row r="2513" spans="1:6" x14ac:dyDescent="0.15">
      <c r="A2513" s="1" t="s">
        <v>5624</v>
      </c>
      <c r="B2513" s="1" t="s">
        <v>5625</v>
      </c>
      <c r="C2513" s="1" t="s">
        <v>2972</v>
      </c>
      <c r="D2513" s="1" t="s">
        <v>2978</v>
      </c>
      <c r="E2513" s="1" t="s">
        <v>2976</v>
      </c>
      <c r="F2513" s="1" t="s">
        <v>2977</v>
      </c>
    </row>
    <row r="2514" spans="1:6" x14ac:dyDescent="0.15">
      <c r="A2514" s="1" t="s">
        <v>1726</v>
      </c>
      <c r="B2514" s="1" t="s">
        <v>2804</v>
      </c>
      <c r="C2514" s="1" t="s">
        <v>2972</v>
      </c>
      <c r="D2514" s="1" t="s">
        <v>2978</v>
      </c>
      <c r="E2514" s="1" t="s">
        <v>2976</v>
      </c>
      <c r="F2514" s="1" t="s">
        <v>2977</v>
      </c>
    </row>
    <row r="2515" spans="1:6" x14ac:dyDescent="0.15">
      <c r="A2515" s="1" t="s">
        <v>5626</v>
      </c>
      <c r="B2515" s="1" t="s">
        <v>5627</v>
      </c>
      <c r="C2515" s="1" t="s">
        <v>2972</v>
      </c>
      <c r="D2515" s="1" t="s">
        <v>2978</v>
      </c>
      <c r="E2515" s="1" t="s">
        <v>2976</v>
      </c>
      <c r="F2515" s="1" t="s">
        <v>2977</v>
      </c>
    </row>
    <row r="2516" spans="1:6" x14ac:dyDescent="0.15">
      <c r="A2516" s="1" t="s">
        <v>5628</v>
      </c>
      <c r="B2516" s="1" t="s">
        <v>5629</v>
      </c>
      <c r="C2516" s="1" t="s">
        <v>2972</v>
      </c>
      <c r="D2516" s="1" t="s">
        <v>2978</v>
      </c>
      <c r="E2516" s="1" t="s">
        <v>2976</v>
      </c>
      <c r="F2516" s="1" t="s">
        <v>2977</v>
      </c>
    </row>
    <row r="2517" spans="1:6" x14ac:dyDescent="0.15">
      <c r="A2517" s="1" t="s">
        <v>5630</v>
      </c>
      <c r="B2517" s="1" t="s">
        <v>690</v>
      </c>
      <c r="C2517" s="1" t="s">
        <v>2972</v>
      </c>
      <c r="D2517" s="1" t="s">
        <v>2978</v>
      </c>
      <c r="E2517" s="1" t="s">
        <v>2976</v>
      </c>
      <c r="F2517" s="1" t="s">
        <v>2977</v>
      </c>
    </row>
    <row r="2518" spans="1:6" x14ac:dyDescent="0.15">
      <c r="A2518" s="1" t="s">
        <v>8062</v>
      </c>
      <c r="B2518" s="1" t="s">
        <v>8063</v>
      </c>
      <c r="C2518" s="1" t="s">
        <v>2972</v>
      </c>
      <c r="D2518" s="1" t="s">
        <v>2978</v>
      </c>
      <c r="E2518" s="1" t="s">
        <v>2976</v>
      </c>
      <c r="F2518" s="1" t="s">
        <v>2977</v>
      </c>
    </row>
    <row r="2519" spans="1:6" x14ac:dyDescent="0.15">
      <c r="A2519" s="1" t="s">
        <v>8064</v>
      </c>
      <c r="B2519" s="1" t="s">
        <v>8065</v>
      </c>
      <c r="C2519" s="1" t="s">
        <v>2972</v>
      </c>
      <c r="D2519" s="1" t="s">
        <v>2978</v>
      </c>
      <c r="E2519" s="1" t="s">
        <v>2976</v>
      </c>
      <c r="F2519" s="1" t="s">
        <v>2977</v>
      </c>
    </row>
    <row r="2520" spans="1:6" x14ac:dyDescent="0.15">
      <c r="A2520" s="1" t="s">
        <v>3538</v>
      </c>
      <c r="B2520" s="1" t="s">
        <v>3539</v>
      </c>
      <c r="C2520" s="1" t="s">
        <v>2972</v>
      </c>
      <c r="D2520" s="1" t="s">
        <v>2978</v>
      </c>
      <c r="E2520" s="1" t="s">
        <v>2976</v>
      </c>
      <c r="F2520" s="1" t="s">
        <v>2977</v>
      </c>
    </row>
    <row r="2521" spans="1:6" x14ac:dyDescent="0.15">
      <c r="A2521" s="1" t="s">
        <v>8066</v>
      </c>
      <c r="B2521" s="1" t="s">
        <v>8067</v>
      </c>
      <c r="C2521" s="1" t="s">
        <v>2972</v>
      </c>
      <c r="D2521" s="1" t="s">
        <v>2978</v>
      </c>
      <c r="E2521" s="1" t="s">
        <v>2976</v>
      </c>
      <c r="F2521" s="1" t="s">
        <v>2977</v>
      </c>
    </row>
    <row r="2522" spans="1:6" x14ac:dyDescent="0.15">
      <c r="A2522" s="1" t="s">
        <v>1729</v>
      </c>
      <c r="B2522" s="1" t="s">
        <v>2807</v>
      </c>
      <c r="C2522" s="1" t="s">
        <v>2972</v>
      </c>
      <c r="D2522" s="1" t="s">
        <v>2978</v>
      </c>
      <c r="E2522" s="1" t="s">
        <v>2976</v>
      </c>
      <c r="F2522" s="1" t="s">
        <v>2977</v>
      </c>
    </row>
    <row r="2523" spans="1:6" x14ac:dyDescent="0.15">
      <c r="A2523" s="1" t="s">
        <v>1730</v>
      </c>
      <c r="B2523" s="1" t="s">
        <v>2808</v>
      </c>
      <c r="C2523" s="1" t="s">
        <v>2972</v>
      </c>
      <c r="D2523" s="1" t="s">
        <v>2978</v>
      </c>
      <c r="E2523" s="1" t="s">
        <v>2976</v>
      </c>
      <c r="F2523" s="1" t="s">
        <v>2977</v>
      </c>
    </row>
    <row r="2524" spans="1:6" x14ac:dyDescent="0.15">
      <c r="A2524" s="1" t="s">
        <v>1731</v>
      </c>
      <c r="B2524" s="1" t="s">
        <v>2809</v>
      </c>
      <c r="C2524" s="1" t="s">
        <v>2972</v>
      </c>
      <c r="D2524" s="1" t="s">
        <v>2978</v>
      </c>
      <c r="E2524" s="1" t="s">
        <v>2976</v>
      </c>
      <c r="F2524" s="1" t="s">
        <v>2977</v>
      </c>
    </row>
    <row r="2525" spans="1:6" x14ac:dyDescent="0.15">
      <c r="A2525" s="1" t="s">
        <v>1732</v>
      </c>
      <c r="B2525" s="1" t="s">
        <v>2810</v>
      </c>
      <c r="C2525" s="1" t="s">
        <v>2972</v>
      </c>
      <c r="D2525" s="1" t="s">
        <v>2978</v>
      </c>
      <c r="E2525" s="1" t="s">
        <v>2976</v>
      </c>
      <c r="F2525" s="1" t="s">
        <v>2977</v>
      </c>
    </row>
    <row r="2526" spans="1:6" x14ac:dyDescent="0.15">
      <c r="A2526" s="1" t="s">
        <v>8068</v>
      </c>
      <c r="B2526" s="1" t="s">
        <v>8069</v>
      </c>
      <c r="C2526" s="1" t="s">
        <v>2972</v>
      </c>
      <c r="D2526" s="1" t="s">
        <v>2978</v>
      </c>
      <c r="E2526" s="1" t="s">
        <v>2976</v>
      </c>
      <c r="F2526" s="1" t="s">
        <v>2977</v>
      </c>
    </row>
    <row r="2527" spans="1:6" x14ac:dyDescent="0.15">
      <c r="A2527" s="1" t="s">
        <v>1733</v>
      </c>
      <c r="B2527" s="1" t="s">
        <v>2811</v>
      </c>
      <c r="C2527" s="1" t="s">
        <v>2972</v>
      </c>
      <c r="D2527" s="1" t="s">
        <v>2978</v>
      </c>
      <c r="E2527" s="1" t="s">
        <v>2976</v>
      </c>
      <c r="F2527" s="1" t="s">
        <v>2977</v>
      </c>
    </row>
    <row r="2528" spans="1:6" x14ac:dyDescent="0.15">
      <c r="A2528" s="1" t="s">
        <v>5631</v>
      </c>
      <c r="B2528" s="1" t="s">
        <v>691</v>
      </c>
      <c r="C2528" s="1" t="s">
        <v>2972</v>
      </c>
      <c r="D2528" s="1" t="s">
        <v>2978</v>
      </c>
      <c r="E2528" s="1" t="s">
        <v>2976</v>
      </c>
      <c r="F2528" s="1" t="s">
        <v>2977</v>
      </c>
    </row>
    <row r="2529" spans="1:6" x14ac:dyDescent="0.15">
      <c r="A2529" s="1" t="s">
        <v>5632</v>
      </c>
      <c r="B2529" s="1" t="s">
        <v>5633</v>
      </c>
      <c r="C2529" s="1" t="s">
        <v>2972</v>
      </c>
      <c r="D2529" s="1" t="s">
        <v>2978</v>
      </c>
      <c r="E2529" s="1" t="s">
        <v>2976</v>
      </c>
      <c r="F2529" s="1" t="s">
        <v>2977</v>
      </c>
    </row>
    <row r="2530" spans="1:6" x14ac:dyDescent="0.15">
      <c r="A2530" s="1" t="s">
        <v>8070</v>
      </c>
      <c r="B2530" s="1" t="s">
        <v>8071</v>
      </c>
      <c r="C2530" s="1" t="s">
        <v>2972</v>
      </c>
      <c r="D2530" s="1" t="s">
        <v>2978</v>
      </c>
      <c r="E2530" s="1" t="s">
        <v>2976</v>
      </c>
      <c r="F2530" s="1" t="s">
        <v>2977</v>
      </c>
    </row>
    <row r="2531" spans="1:6" x14ac:dyDescent="0.15">
      <c r="A2531" s="1" t="s">
        <v>5634</v>
      </c>
      <c r="B2531" s="1" t="s">
        <v>5635</v>
      </c>
      <c r="C2531" s="1" t="s">
        <v>2972</v>
      </c>
      <c r="D2531" s="1" t="s">
        <v>2978</v>
      </c>
      <c r="E2531" s="1" t="s">
        <v>2976</v>
      </c>
      <c r="F2531" s="1" t="s">
        <v>2977</v>
      </c>
    </row>
    <row r="2532" spans="1:6" x14ac:dyDescent="0.15">
      <c r="A2532" s="1" t="s">
        <v>3544</v>
      </c>
      <c r="B2532" s="1" t="s">
        <v>3545</v>
      </c>
      <c r="C2532" s="1" t="s">
        <v>2972</v>
      </c>
      <c r="D2532" s="1" t="s">
        <v>2978</v>
      </c>
      <c r="E2532" s="1" t="s">
        <v>2976</v>
      </c>
      <c r="F2532" s="1" t="s">
        <v>2977</v>
      </c>
    </row>
    <row r="2533" spans="1:6" x14ac:dyDescent="0.15">
      <c r="A2533" s="1" t="s">
        <v>8072</v>
      </c>
      <c r="B2533" s="1" t="s">
        <v>8073</v>
      </c>
      <c r="C2533" s="1" t="s">
        <v>2972</v>
      </c>
      <c r="D2533" s="1" t="s">
        <v>2978</v>
      </c>
      <c r="E2533" s="1" t="s">
        <v>2976</v>
      </c>
      <c r="F2533" s="1" t="s">
        <v>2977</v>
      </c>
    </row>
    <row r="2534" spans="1:6" x14ac:dyDescent="0.15">
      <c r="A2534" s="1" t="s">
        <v>5636</v>
      </c>
      <c r="B2534" s="1" t="s">
        <v>5637</v>
      </c>
      <c r="C2534" s="1" t="s">
        <v>2972</v>
      </c>
      <c r="D2534" s="1" t="s">
        <v>2978</v>
      </c>
      <c r="E2534" s="1" t="s">
        <v>2976</v>
      </c>
      <c r="F2534" s="1" t="s">
        <v>2977</v>
      </c>
    </row>
    <row r="2535" spans="1:6" x14ac:dyDescent="0.15">
      <c r="A2535" s="1" t="s">
        <v>5638</v>
      </c>
      <c r="B2535" s="1" t="s">
        <v>5639</v>
      </c>
      <c r="C2535" s="1" t="s">
        <v>2972</v>
      </c>
      <c r="D2535" s="1" t="s">
        <v>2978</v>
      </c>
      <c r="E2535" s="1" t="s">
        <v>2976</v>
      </c>
      <c r="F2535" s="1" t="s">
        <v>2977</v>
      </c>
    </row>
    <row r="2536" spans="1:6" x14ac:dyDescent="0.15">
      <c r="A2536" s="1" t="s">
        <v>1734</v>
      </c>
      <c r="B2536" s="1" t="s">
        <v>2812</v>
      </c>
      <c r="C2536" s="1" t="s">
        <v>2972</v>
      </c>
      <c r="D2536" s="1" t="s">
        <v>2978</v>
      </c>
      <c r="E2536" s="1" t="s">
        <v>2976</v>
      </c>
      <c r="F2536" s="1" t="s">
        <v>2977</v>
      </c>
    </row>
    <row r="2537" spans="1:6" x14ac:dyDescent="0.15">
      <c r="A2537" s="1" t="s">
        <v>5640</v>
      </c>
      <c r="B2537" s="1" t="s">
        <v>5641</v>
      </c>
      <c r="C2537" s="1" t="s">
        <v>2972</v>
      </c>
      <c r="D2537" s="1" t="s">
        <v>2978</v>
      </c>
      <c r="E2537" s="1" t="s">
        <v>2976</v>
      </c>
      <c r="F2537" s="1" t="s">
        <v>2977</v>
      </c>
    </row>
    <row r="2538" spans="1:6" x14ac:dyDescent="0.15">
      <c r="A2538" s="1" t="s">
        <v>3546</v>
      </c>
      <c r="B2538" s="1" t="s">
        <v>3547</v>
      </c>
      <c r="C2538" s="1" t="s">
        <v>2972</v>
      </c>
      <c r="D2538" s="1" t="s">
        <v>2978</v>
      </c>
      <c r="E2538" s="1" t="s">
        <v>2976</v>
      </c>
      <c r="F2538" s="1" t="s">
        <v>2977</v>
      </c>
    </row>
    <row r="2539" spans="1:6" x14ac:dyDescent="0.15">
      <c r="A2539" s="1" t="s">
        <v>8074</v>
      </c>
      <c r="B2539" s="1" t="s">
        <v>8075</v>
      </c>
      <c r="C2539" s="1" t="s">
        <v>2972</v>
      </c>
      <c r="D2539" s="1" t="s">
        <v>2978</v>
      </c>
      <c r="E2539" s="1" t="s">
        <v>2976</v>
      </c>
      <c r="F2539" s="1" t="s">
        <v>2977</v>
      </c>
    </row>
    <row r="2540" spans="1:6" x14ac:dyDescent="0.15">
      <c r="A2540" s="1" t="s">
        <v>5642</v>
      </c>
      <c r="B2540" s="1" t="s">
        <v>5643</v>
      </c>
      <c r="C2540" s="1" t="s">
        <v>2972</v>
      </c>
      <c r="D2540" s="1" t="s">
        <v>2978</v>
      </c>
      <c r="E2540" s="1" t="s">
        <v>2976</v>
      </c>
      <c r="F2540" s="1" t="s">
        <v>2977</v>
      </c>
    </row>
    <row r="2541" spans="1:6" x14ac:dyDescent="0.15">
      <c r="A2541" s="1" t="s">
        <v>3548</v>
      </c>
      <c r="B2541" s="1" t="s">
        <v>3549</v>
      </c>
      <c r="C2541" s="1" t="s">
        <v>2972</v>
      </c>
      <c r="D2541" s="1" t="s">
        <v>2978</v>
      </c>
      <c r="E2541" s="1" t="s">
        <v>2976</v>
      </c>
      <c r="F2541" s="1" t="s">
        <v>2977</v>
      </c>
    </row>
    <row r="2542" spans="1:6" x14ac:dyDescent="0.15">
      <c r="A2542" s="1" t="s">
        <v>5644</v>
      </c>
      <c r="B2542" s="1" t="s">
        <v>5645</v>
      </c>
      <c r="C2542" s="1" t="s">
        <v>2972</v>
      </c>
      <c r="D2542" s="1" t="s">
        <v>2978</v>
      </c>
      <c r="E2542" s="1" t="s">
        <v>2976</v>
      </c>
      <c r="F2542" s="1" t="s">
        <v>2977</v>
      </c>
    </row>
    <row r="2543" spans="1:6" x14ac:dyDescent="0.15">
      <c r="A2543" s="1" t="s">
        <v>5646</v>
      </c>
      <c r="B2543" s="1" t="s">
        <v>759</v>
      </c>
      <c r="C2543" s="1" t="s">
        <v>2972</v>
      </c>
      <c r="D2543" s="1" t="s">
        <v>2979</v>
      </c>
      <c r="E2543" s="1" t="s">
        <v>2976</v>
      </c>
      <c r="F2543" s="1" t="s">
        <v>2977</v>
      </c>
    </row>
    <row r="2544" spans="1:6" x14ac:dyDescent="0.15">
      <c r="A2544" s="1" t="s">
        <v>5647</v>
      </c>
      <c r="B2544" s="1" t="s">
        <v>5648</v>
      </c>
      <c r="C2544" s="1" t="s">
        <v>2972</v>
      </c>
      <c r="D2544" s="1" t="s">
        <v>2978</v>
      </c>
      <c r="E2544" s="1" t="s">
        <v>2976</v>
      </c>
      <c r="F2544" s="1" t="s">
        <v>2977</v>
      </c>
    </row>
    <row r="2545" spans="1:6" x14ac:dyDescent="0.15">
      <c r="A2545" s="1" t="s">
        <v>8076</v>
      </c>
      <c r="B2545" s="1" t="s">
        <v>8077</v>
      </c>
      <c r="C2545" s="1" t="s">
        <v>2972</v>
      </c>
      <c r="D2545" s="1" t="s">
        <v>2978</v>
      </c>
      <c r="E2545" s="1" t="s">
        <v>2976</v>
      </c>
      <c r="F2545" s="1" t="s">
        <v>2977</v>
      </c>
    </row>
    <row r="2546" spans="1:6" x14ac:dyDescent="0.15">
      <c r="A2546" s="1" t="s">
        <v>5649</v>
      </c>
      <c r="B2546" s="1" t="s">
        <v>5650</v>
      </c>
      <c r="C2546" s="1" t="s">
        <v>2972</v>
      </c>
      <c r="D2546" s="1" t="s">
        <v>2978</v>
      </c>
      <c r="E2546" s="1" t="s">
        <v>2976</v>
      </c>
      <c r="F2546" s="1" t="s">
        <v>2977</v>
      </c>
    </row>
    <row r="2547" spans="1:6" x14ac:dyDescent="0.15">
      <c r="A2547" s="1" t="s">
        <v>5651</v>
      </c>
      <c r="B2547" s="1" t="s">
        <v>5652</v>
      </c>
      <c r="C2547" s="1" t="s">
        <v>2972</v>
      </c>
      <c r="D2547" s="1" t="s">
        <v>2978</v>
      </c>
      <c r="E2547" s="1" t="s">
        <v>2976</v>
      </c>
      <c r="F2547" s="1" t="s">
        <v>2977</v>
      </c>
    </row>
    <row r="2548" spans="1:6" x14ac:dyDescent="0.15">
      <c r="A2548" s="1" t="s">
        <v>5653</v>
      </c>
      <c r="B2548" s="1" t="s">
        <v>5654</v>
      </c>
      <c r="C2548" s="1" t="s">
        <v>2972</v>
      </c>
      <c r="D2548" s="1" t="s">
        <v>2978</v>
      </c>
      <c r="E2548" s="1" t="s">
        <v>2976</v>
      </c>
      <c r="F2548" s="1" t="s">
        <v>2977</v>
      </c>
    </row>
    <row r="2549" spans="1:6" x14ac:dyDescent="0.15">
      <c r="A2549" s="1" t="s">
        <v>8078</v>
      </c>
      <c r="B2549" s="1" t="s">
        <v>8079</v>
      </c>
      <c r="C2549" s="1" t="s">
        <v>2972</v>
      </c>
      <c r="D2549" s="1" t="s">
        <v>2978</v>
      </c>
      <c r="E2549" s="1" t="s">
        <v>2976</v>
      </c>
      <c r="F2549" s="1" t="s">
        <v>2977</v>
      </c>
    </row>
    <row r="2550" spans="1:6" x14ac:dyDescent="0.15">
      <c r="A2550" s="1" t="s">
        <v>8080</v>
      </c>
      <c r="B2550" s="1" t="s">
        <v>8081</v>
      </c>
      <c r="C2550" s="1" t="s">
        <v>2972</v>
      </c>
      <c r="D2550" s="1" t="s">
        <v>2978</v>
      </c>
      <c r="E2550" s="1" t="s">
        <v>2976</v>
      </c>
      <c r="F2550" s="1" t="s">
        <v>2977</v>
      </c>
    </row>
    <row r="2551" spans="1:6" x14ac:dyDescent="0.15">
      <c r="A2551" s="1" t="s">
        <v>1735</v>
      </c>
      <c r="B2551" s="1" t="s">
        <v>2813</v>
      </c>
      <c r="C2551" s="1" t="s">
        <v>2972</v>
      </c>
      <c r="D2551" s="1" t="s">
        <v>2978</v>
      </c>
      <c r="E2551" s="1" t="s">
        <v>2976</v>
      </c>
      <c r="F2551" s="1" t="s">
        <v>2977</v>
      </c>
    </row>
    <row r="2552" spans="1:6" x14ac:dyDescent="0.15">
      <c r="A2552" s="1" t="s">
        <v>8082</v>
      </c>
      <c r="B2552" s="1" t="s">
        <v>8083</v>
      </c>
      <c r="C2552" s="1" t="s">
        <v>2972</v>
      </c>
      <c r="D2552" s="1" t="s">
        <v>2978</v>
      </c>
      <c r="E2552" s="1" t="s">
        <v>2976</v>
      </c>
      <c r="F2552" s="1" t="s">
        <v>2977</v>
      </c>
    </row>
    <row r="2553" spans="1:6" x14ac:dyDescent="0.15">
      <c r="A2553" s="1" t="s">
        <v>1736</v>
      </c>
      <c r="B2553" s="1" t="s">
        <v>2814</v>
      </c>
      <c r="C2553" s="1" t="s">
        <v>2972</v>
      </c>
      <c r="D2553" s="1" t="s">
        <v>2978</v>
      </c>
      <c r="E2553" s="1" t="s">
        <v>2976</v>
      </c>
      <c r="F2553" s="1" t="s">
        <v>2977</v>
      </c>
    </row>
    <row r="2554" spans="1:6" x14ac:dyDescent="0.15">
      <c r="A2554" s="1" t="s">
        <v>5655</v>
      </c>
      <c r="B2554" s="1" t="s">
        <v>5656</v>
      </c>
      <c r="C2554" s="1" t="s">
        <v>2972</v>
      </c>
      <c r="D2554" s="1" t="s">
        <v>2978</v>
      </c>
      <c r="E2554" s="1" t="s">
        <v>2976</v>
      </c>
      <c r="F2554" s="1" t="s">
        <v>2977</v>
      </c>
    </row>
    <row r="2555" spans="1:6" x14ac:dyDescent="0.15">
      <c r="A2555" s="1" t="s">
        <v>1737</v>
      </c>
      <c r="B2555" s="1" t="s">
        <v>2815</v>
      </c>
      <c r="C2555" s="1" t="s">
        <v>2972</v>
      </c>
      <c r="D2555" s="1" t="s">
        <v>2978</v>
      </c>
      <c r="E2555" s="1" t="s">
        <v>2976</v>
      </c>
      <c r="F2555" s="1" t="s">
        <v>2977</v>
      </c>
    </row>
    <row r="2556" spans="1:6" x14ac:dyDescent="0.15">
      <c r="A2556" s="1" t="s">
        <v>1738</v>
      </c>
      <c r="B2556" s="1" t="s">
        <v>2816</v>
      </c>
      <c r="C2556" s="1" t="s">
        <v>2972</v>
      </c>
      <c r="D2556" s="1" t="s">
        <v>2978</v>
      </c>
      <c r="E2556" s="1" t="s">
        <v>2976</v>
      </c>
      <c r="F2556" s="1" t="s">
        <v>2977</v>
      </c>
    </row>
    <row r="2557" spans="1:6" x14ac:dyDescent="0.15">
      <c r="A2557" s="1" t="s">
        <v>1739</v>
      </c>
      <c r="B2557" s="1" t="s">
        <v>2817</v>
      </c>
      <c r="C2557" s="1" t="s">
        <v>2972</v>
      </c>
      <c r="D2557" s="1" t="s">
        <v>2978</v>
      </c>
      <c r="E2557" s="1" t="s">
        <v>2976</v>
      </c>
      <c r="F2557" s="1" t="s">
        <v>2977</v>
      </c>
    </row>
    <row r="2558" spans="1:6" x14ac:dyDescent="0.15">
      <c r="A2558" s="1" t="s">
        <v>1740</v>
      </c>
      <c r="B2558" s="1" t="s">
        <v>2818</v>
      </c>
      <c r="C2558" s="1" t="s">
        <v>2972</v>
      </c>
      <c r="D2558" s="1" t="s">
        <v>2978</v>
      </c>
      <c r="E2558" s="1" t="s">
        <v>2976</v>
      </c>
      <c r="F2558" s="1" t="s">
        <v>2977</v>
      </c>
    </row>
    <row r="2559" spans="1:6" x14ac:dyDescent="0.15">
      <c r="A2559" s="1" t="s">
        <v>8084</v>
      </c>
      <c r="B2559" s="1" t="s">
        <v>8085</v>
      </c>
      <c r="C2559" s="1" t="s">
        <v>2972</v>
      </c>
      <c r="D2559" s="1" t="s">
        <v>2978</v>
      </c>
      <c r="E2559" s="1" t="s">
        <v>2976</v>
      </c>
      <c r="F2559" s="1" t="s">
        <v>2977</v>
      </c>
    </row>
    <row r="2560" spans="1:6" x14ac:dyDescent="0.15">
      <c r="A2560" s="1" t="s">
        <v>3550</v>
      </c>
      <c r="B2560" s="1" t="s">
        <v>3551</v>
      </c>
      <c r="C2560" s="1" t="s">
        <v>2972</v>
      </c>
      <c r="D2560" s="1" t="s">
        <v>2978</v>
      </c>
      <c r="E2560" s="1" t="s">
        <v>2976</v>
      </c>
      <c r="F2560" s="1" t="s">
        <v>2977</v>
      </c>
    </row>
    <row r="2561" spans="1:6" x14ac:dyDescent="0.15">
      <c r="A2561" s="1" t="s">
        <v>5657</v>
      </c>
      <c r="B2561" s="1" t="s">
        <v>5658</v>
      </c>
      <c r="C2561" s="1" t="s">
        <v>2972</v>
      </c>
      <c r="D2561" s="1" t="s">
        <v>2978</v>
      </c>
      <c r="E2561" s="1" t="s">
        <v>2976</v>
      </c>
      <c r="F2561" s="1" t="s">
        <v>2977</v>
      </c>
    </row>
    <row r="2562" spans="1:6" x14ac:dyDescent="0.15">
      <c r="A2562" s="1" t="s">
        <v>8086</v>
      </c>
      <c r="B2562" s="1" t="s">
        <v>8087</v>
      </c>
      <c r="C2562" s="1" t="s">
        <v>2972</v>
      </c>
      <c r="D2562" s="1" t="s">
        <v>2979</v>
      </c>
      <c r="E2562" s="1" t="s">
        <v>2976</v>
      </c>
      <c r="F2562" s="1" t="s">
        <v>2977</v>
      </c>
    </row>
    <row r="2563" spans="1:6" x14ac:dyDescent="0.15">
      <c r="A2563" s="1" t="s">
        <v>1741</v>
      </c>
      <c r="B2563" s="1" t="s">
        <v>2819</v>
      </c>
      <c r="C2563" s="1" t="s">
        <v>2972</v>
      </c>
      <c r="D2563" s="1" t="s">
        <v>2978</v>
      </c>
      <c r="E2563" s="1" t="s">
        <v>2976</v>
      </c>
      <c r="F2563" s="1" t="s">
        <v>2977</v>
      </c>
    </row>
    <row r="2564" spans="1:6" x14ac:dyDescent="0.15">
      <c r="A2564" s="1" t="s">
        <v>5659</v>
      </c>
      <c r="B2564" s="1" t="s">
        <v>5660</v>
      </c>
      <c r="C2564" s="1" t="s">
        <v>2972</v>
      </c>
      <c r="D2564" s="1" t="s">
        <v>2979</v>
      </c>
      <c r="E2564" s="1" t="s">
        <v>2976</v>
      </c>
      <c r="F2564" s="1" t="s">
        <v>2977</v>
      </c>
    </row>
    <row r="2565" spans="1:6" x14ac:dyDescent="0.15">
      <c r="A2565" s="1" t="s">
        <v>5661</v>
      </c>
      <c r="B2565" s="1" t="s">
        <v>5662</v>
      </c>
      <c r="C2565" s="1" t="s">
        <v>2972</v>
      </c>
      <c r="D2565" s="1" t="s">
        <v>2978</v>
      </c>
      <c r="E2565" s="1" t="s">
        <v>2976</v>
      </c>
      <c r="F2565" s="1" t="s">
        <v>2977</v>
      </c>
    </row>
    <row r="2566" spans="1:6" x14ac:dyDescent="0.15">
      <c r="A2566" s="1" t="s">
        <v>5663</v>
      </c>
      <c r="B2566" s="1" t="s">
        <v>653</v>
      </c>
      <c r="C2566" s="1" t="s">
        <v>2972</v>
      </c>
      <c r="D2566" s="1" t="s">
        <v>2978</v>
      </c>
      <c r="E2566" s="1" t="s">
        <v>2976</v>
      </c>
      <c r="F2566" s="1" t="s">
        <v>2977</v>
      </c>
    </row>
    <row r="2567" spans="1:6" x14ac:dyDescent="0.15">
      <c r="A2567" s="1" t="s">
        <v>5664</v>
      </c>
      <c r="B2567" s="1" t="s">
        <v>5665</v>
      </c>
      <c r="C2567" s="1" t="s">
        <v>2972</v>
      </c>
      <c r="D2567" s="1" t="s">
        <v>2978</v>
      </c>
      <c r="E2567" s="1" t="s">
        <v>2976</v>
      </c>
      <c r="F2567" s="1" t="s">
        <v>2977</v>
      </c>
    </row>
    <row r="2568" spans="1:6" x14ac:dyDescent="0.15">
      <c r="A2568" s="1" t="s">
        <v>5666</v>
      </c>
      <c r="B2568" s="1" t="s">
        <v>3025</v>
      </c>
      <c r="C2568" s="1" t="s">
        <v>2972</v>
      </c>
      <c r="D2568" s="1" t="s">
        <v>2979</v>
      </c>
      <c r="E2568" s="1" t="s">
        <v>2976</v>
      </c>
      <c r="F2568" s="1" t="s">
        <v>2977</v>
      </c>
    </row>
    <row r="2569" spans="1:6" x14ac:dyDescent="0.15">
      <c r="A2569" s="1" t="s">
        <v>5667</v>
      </c>
      <c r="B2569" s="1" t="s">
        <v>5668</v>
      </c>
      <c r="C2569" s="1" t="s">
        <v>2972</v>
      </c>
      <c r="D2569" s="1" t="s">
        <v>2978</v>
      </c>
      <c r="E2569" s="1" t="s">
        <v>2976</v>
      </c>
      <c r="F2569" s="1" t="s">
        <v>2977</v>
      </c>
    </row>
    <row r="2570" spans="1:6" x14ac:dyDescent="0.15">
      <c r="A2570" s="1" t="s">
        <v>3552</v>
      </c>
      <c r="B2570" s="1" t="s">
        <v>3553</v>
      </c>
      <c r="C2570" s="1" t="s">
        <v>2972</v>
      </c>
      <c r="D2570" s="1" t="s">
        <v>2978</v>
      </c>
      <c r="E2570" s="1" t="s">
        <v>2976</v>
      </c>
      <c r="F2570" s="1" t="s">
        <v>2977</v>
      </c>
    </row>
    <row r="2571" spans="1:6" x14ac:dyDescent="0.15">
      <c r="A2571" s="1" t="s">
        <v>8088</v>
      </c>
      <c r="B2571" s="1" t="s">
        <v>8089</v>
      </c>
      <c r="C2571" s="1" t="s">
        <v>2972</v>
      </c>
      <c r="D2571" s="1" t="s">
        <v>2978</v>
      </c>
      <c r="E2571" s="1" t="s">
        <v>2976</v>
      </c>
      <c r="F2571" s="1" t="s">
        <v>2977</v>
      </c>
    </row>
    <row r="2572" spans="1:6" x14ac:dyDescent="0.15">
      <c r="A2572" s="1" t="s">
        <v>8090</v>
      </c>
      <c r="B2572" s="1" t="s">
        <v>8091</v>
      </c>
      <c r="C2572" s="1" t="s">
        <v>2972</v>
      </c>
      <c r="D2572" s="1" t="s">
        <v>2978</v>
      </c>
      <c r="E2572" s="1" t="s">
        <v>2976</v>
      </c>
      <c r="F2572" s="1" t="s">
        <v>2977</v>
      </c>
    </row>
    <row r="2573" spans="1:6" x14ac:dyDescent="0.15">
      <c r="A2573" s="1" t="s">
        <v>1742</v>
      </c>
      <c r="B2573" s="1" t="s">
        <v>2820</v>
      </c>
      <c r="C2573" s="1" t="s">
        <v>2972</v>
      </c>
      <c r="D2573" s="1" t="s">
        <v>2978</v>
      </c>
      <c r="E2573" s="1" t="s">
        <v>2976</v>
      </c>
      <c r="F2573" s="1" t="s">
        <v>2977</v>
      </c>
    </row>
    <row r="2574" spans="1:6" x14ac:dyDescent="0.15">
      <c r="A2574" s="1" t="s">
        <v>5671</v>
      </c>
      <c r="B2574" s="1" t="s">
        <v>654</v>
      </c>
      <c r="C2574" s="1" t="s">
        <v>2972</v>
      </c>
      <c r="D2574" s="1" t="s">
        <v>2978</v>
      </c>
      <c r="E2574" s="1" t="s">
        <v>2976</v>
      </c>
      <c r="F2574" s="1" t="s">
        <v>2977</v>
      </c>
    </row>
    <row r="2575" spans="1:6" x14ac:dyDescent="0.15">
      <c r="A2575" s="1" t="s">
        <v>5672</v>
      </c>
      <c r="B2575" s="1" t="s">
        <v>5673</v>
      </c>
      <c r="C2575" s="1" t="s">
        <v>2972</v>
      </c>
      <c r="D2575" s="1" t="s">
        <v>2978</v>
      </c>
      <c r="E2575" s="1" t="s">
        <v>2976</v>
      </c>
      <c r="F2575" s="1" t="s">
        <v>2977</v>
      </c>
    </row>
    <row r="2576" spans="1:6" x14ac:dyDescent="0.15">
      <c r="A2576" s="1" t="s">
        <v>8092</v>
      </c>
      <c r="B2576" s="1" t="s">
        <v>8093</v>
      </c>
      <c r="C2576" s="1" t="s">
        <v>2972</v>
      </c>
      <c r="D2576" s="1" t="s">
        <v>2978</v>
      </c>
      <c r="E2576" s="1" t="s">
        <v>2976</v>
      </c>
      <c r="F2576" s="1" t="s">
        <v>2977</v>
      </c>
    </row>
    <row r="2577" spans="1:6" x14ac:dyDescent="0.15">
      <c r="A2577" s="1" t="s">
        <v>5674</v>
      </c>
      <c r="B2577" s="1" t="s">
        <v>5675</v>
      </c>
      <c r="C2577" s="1" t="s">
        <v>2972</v>
      </c>
      <c r="D2577" s="1" t="s">
        <v>2978</v>
      </c>
      <c r="E2577" s="1" t="s">
        <v>2976</v>
      </c>
      <c r="F2577" s="1" t="s">
        <v>2977</v>
      </c>
    </row>
    <row r="2578" spans="1:6" x14ac:dyDescent="0.15">
      <c r="A2578" s="1" t="s">
        <v>5676</v>
      </c>
      <c r="B2578" s="1" t="s">
        <v>5677</v>
      </c>
      <c r="C2578" s="1" t="s">
        <v>2972</v>
      </c>
      <c r="D2578" s="1" t="s">
        <v>2978</v>
      </c>
      <c r="E2578" s="1" t="s">
        <v>2976</v>
      </c>
      <c r="F2578" s="1" t="s">
        <v>2977</v>
      </c>
    </row>
    <row r="2579" spans="1:6" x14ac:dyDescent="0.15">
      <c r="A2579" s="1" t="s">
        <v>8094</v>
      </c>
      <c r="B2579" s="1" t="s">
        <v>8095</v>
      </c>
      <c r="C2579" s="1" t="s">
        <v>2972</v>
      </c>
      <c r="D2579" s="1" t="s">
        <v>2978</v>
      </c>
      <c r="E2579" s="1" t="s">
        <v>2976</v>
      </c>
      <c r="F2579" s="1" t="s">
        <v>2977</v>
      </c>
    </row>
    <row r="2580" spans="1:6" x14ac:dyDescent="0.15">
      <c r="A2580" s="1" t="s">
        <v>3554</v>
      </c>
      <c r="B2580" s="1" t="s">
        <v>3555</v>
      </c>
      <c r="C2580" s="1" t="s">
        <v>2972</v>
      </c>
      <c r="D2580" s="1" t="s">
        <v>2978</v>
      </c>
      <c r="E2580" s="1" t="s">
        <v>2976</v>
      </c>
      <c r="F2580" s="1" t="s">
        <v>2977</v>
      </c>
    </row>
    <row r="2581" spans="1:6" x14ac:dyDescent="0.15">
      <c r="A2581" s="1" t="s">
        <v>5678</v>
      </c>
      <c r="B2581" s="1" t="s">
        <v>766</v>
      </c>
      <c r="C2581" s="1" t="s">
        <v>2972</v>
      </c>
      <c r="D2581" s="1" t="s">
        <v>2978</v>
      </c>
      <c r="E2581" s="1" t="s">
        <v>2976</v>
      </c>
      <c r="F2581" s="1" t="s">
        <v>2977</v>
      </c>
    </row>
    <row r="2582" spans="1:6" x14ac:dyDescent="0.15">
      <c r="A2582" s="1" t="s">
        <v>5679</v>
      </c>
      <c r="B2582" s="1" t="s">
        <v>667</v>
      </c>
      <c r="C2582" s="1" t="s">
        <v>2972</v>
      </c>
      <c r="D2582" s="1" t="s">
        <v>2978</v>
      </c>
      <c r="E2582" s="1" t="s">
        <v>2976</v>
      </c>
      <c r="F2582" s="1" t="s">
        <v>2977</v>
      </c>
    </row>
    <row r="2583" spans="1:6" x14ac:dyDescent="0.15">
      <c r="A2583" s="1" t="s">
        <v>3556</v>
      </c>
      <c r="B2583" s="1" t="s">
        <v>3557</v>
      </c>
      <c r="C2583" s="1" t="s">
        <v>2972</v>
      </c>
      <c r="D2583" s="1" t="s">
        <v>2978</v>
      </c>
      <c r="E2583" s="1" t="s">
        <v>2976</v>
      </c>
      <c r="F2583" s="1" t="s">
        <v>2977</v>
      </c>
    </row>
    <row r="2584" spans="1:6" x14ac:dyDescent="0.15">
      <c r="A2584" s="1" t="s">
        <v>8096</v>
      </c>
      <c r="B2584" s="1" t="s">
        <v>8097</v>
      </c>
      <c r="C2584" s="1" t="s">
        <v>2972</v>
      </c>
      <c r="D2584" s="1" t="s">
        <v>2978</v>
      </c>
      <c r="E2584" s="1" t="s">
        <v>2976</v>
      </c>
      <c r="F2584" s="1" t="s">
        <v>2977</v>
      </c>
    </row>
    <row r="2585" spans="1:6" x14ac:dyDescent="0.15">
      <c r="A2585" s="1" t="s">
        <v>5680</v>
      </c>
      <c r="B2585" s="1" t="s">
        <v>786</v>
      </c>
      <c r="C2585" s="1" t="s">
        <v>2972</v>
      </c>
      <c r="D2585" s="1" t="s">
        <v>2979</v>
      </c>
      <c r="E2585" s="1" t="s">
        <v>2976</v>
      </c>
      <c r="F2585" s="1" t="s">
        <v>2977</v>
      </c>
    </row>
    <row r="2586" spans="1:6" x14ac:dyDescent="0.15">
      <c r="A2586" s="1" t="s">
        <v>1744</v>
      </c>
      <c r="B2586" s="1" t="s">
        <v>2822</v>
      </c>
      <c r="C2586" s="1" t="s">
        <v>2972</v>
      </c>
      <c r="D2586" s="1" t="s">
        <v>2978</v>
      </c>
      <c r="E2586" s="1" t="s">
        <v>2976</v>
      </c>
      <c r="F2586" s="1" t="s">
        <v>2977</v>
      </c>
    </row>
    <row r="2587" spans="1:6" x14ac:dyDescent="0.15">
      <c r="A2587" s="1" t="s">
        <v>5681</v>
      </c>
      <c r="B2587" s="1" t="s">
        <v>5682</v>
      </c>
      <c r="C2587" s="1" t="s">
        <v>2972</v>
      </c>
      <c r="D2587" s="1" t="s">
        <v>2979</v>
      </c>
      <c r="E2587" s="1" t="s">
        <v>2976</v>
      </c>
      <c r="F2587" s="1" t="s">
        <v>2977</v>
      </c>
    </row>
    <row r="2588" spans="1:6" x14ac:dyDescent="0.15">
      <c r="A2588" s="1" t="s">
        <v>1745</v>
      </c>
      <c r="B2588" s="1" t="s">
        <v>2823</v>
      </c>
      <c r="C2588" s="1" t="s">
        <v>2972</v>
      </c>
      <c r="D2588" s="1" t="s">
        <v>2979</v>
      </c>
      <c r="E2588" s="1" t="s">
        <v>2976</v>
      </c>
      <c r="F2588" s="1" t="s">
        <v>2977</v>
      </c>
    </row>
    <row r="2589" spans="1:6" x14ac:dyDescent="0.15">
      <c r="A2589" s="1" t="s">
        <v>5683</v>
      </c>
      <c r="B2589" s="1" t="s">
        <v>5684</v>
      </c>
      <c r="C2589" s="1" t="s">
        <v>2972</v>
      </c>
      <c r="D2589" s="1" t="s">
        <v>2978</v>
      </c>
      <c r="E2589" s="1" t="s">
        <v>2976</v>
      </c>
      <c r="F2589" s="1" t="s">
        <v>2977</v>
      </c>
    </row>
    <row r="2590" spans="1:6" x14ac:dyDescent="0.15">
      <c r="A2590" s="1" t="s">
        <v>1746</v>
      </c>
      <c r="B2590" s="1" t="s">
        <v>2824</v>
      </c>
      <c r="C2590" s="1" t="s">
        <v>2972</v>
      </c>
      <c r="D2590" s="1" t="s">
        <v>2978</v>
      </c>
      <c r="E2590" s="1" t="s">
        <v>2976</v>
      </c>
      <c r="F2590" s="1" t="s">
        <v>2977</v>
      </c>
    </row>
    <row r="2591" spans="1:6" x14ac:dyDescent="0.15">
      <c r="A2591" s="1" t="s">
        <v>5685</v>
      </c>
      <c r="B2591" s="1" t="s">
        <v>5686</v>
      </c>
      <c r="C2591" s="1" t="s">
        <v>2972</v>
      </c>
      <c r="D2591" s="1" t="s">
        <v>2979</v>
      </c>
      <c r="E2591" s="1" t="s">
        <v>2976</v>
      </c>
      <c r="F2591" s="1" t="s">
        <v>2977</v>
      </c>
    </row>
    <row r="2592" spans="1:6" x14ac:dyDescent="0.15">
      <c r="A2592" s="1" t="s">
        <v>5687</v>
      </c>
      <c r="B2592" s="1" t="s">
        <v>5688</v>
      </c>
      <c r="C2592" s="1" t="s">
        <v>2972</v>
      </c>
      <c r="D2592" s="1" t="s">
        <v>2978</v>
      </c>
      <c r="E2592" s="1" t="s">
        <v>2976</v>
      </c>
      <c r="F2592" s="1" t="s">
        <v>2977</v>
      </c>
    </row>
    <row r="2593" spans="1:6" x14ac:dyDescent="0.15">
      <c r="A2593" s="1" t="s">
        <v>1747</v>
      </c>
      <c r="B2593" s="1" t="s">
        <v>2825</v>
      </c>
      <c r="C2593" s="1" t="s">
        <v>2972</v>
      </c>
      <c r="D2593" s="1" t="s">
        <v>2978</v>
      </c>
      <c r="E2593" s="1" t="s">
        <v>2976</v>
      </c>
      <c r="F2593" s="1" t="s">
        <v>2977</v>
      </c>
    </row>
    <row r="2594" spans="1:6" x14ac:dyDescent="0.15">
      <c r="A2594" s="1" t="s">
        <v>5689</v>
      </c>
      <c r="B2594" s="1" t="s">
        <v>5690</v>
      </c>
      <c r="C2594" s="1" t="s">
        <v>2972</v>
      </c>
      <c r="D2594" s="1" t="s">
        <v>2978</v>
      </c>
      <c r="E2594" s="1" t="s">
        <v>2976</v>
      </c>
      <c r="F2594" s="1" t="s">
        <v>2977</v>
      </c>
    </row>
    <row r="2595" spans="1:6" x14ac:dyDescent="0.15">
      <c r="A2595" s="1" t="s">
        <v>8098</v>
      </c>
      <c r="B2595" s="1" t="s">
        <v>8099</v>
      </c>
      <c r="C2595" s="1" t="s">
        <v>2972</v>
      </c>
      <c r="D2595" s="1" t="s">
        <v>2978</v>
      </c>
      <c r="E2595" s="1" t="s">
        <v>2976</v>
      </c>
      <c r="F2595" s="1" t="s">
        <v>2977</v>
      </c>
    </row>
    <row r="2596" spans="1:6" x14ac:dyDescent="0.15">
      <c r="A2596" s="1" t="s">
        <v>8100</v>
      </c>
      <c r="B2596" s="1" t="s">
        <v>8101</v>
      </c>
      <c r="C2596" s="1" t="s">
        <v>2972</v>
      </c>
      <c r="D2596" s="1" t="s">
        <v>2978</v>
      </c>
      <c r="E2596" s="1" t="s">
        <v>2976</v>
      </c>
      <c r="F2596" s="1" t="s">
        <v>2977</v>
      </c>
    </row>
    <row r="2597" spans="1:6" x14ac:dyDescent="0.15">
      <c r="A2597" s="1" t="s">
        <v>5691</v>
      </c>
      <c r="B2597" s="1" t="s">
        <v>3050</v>
      </c>
      <c r="C2597" s="1" t="s">
        <v>2972</v>
      </c>
      <c r="D2597" s="1" t="s">
        <v>2978</v>
      </c>
      <c r="E2597" s="1" t="s">
        <v>2976</v>
      </c>
      <c r="F2597" s="1" t="s">
        <v>2977</v>
      </c>
    </row>
    <row r="2598" spans="1:6" x14ac:dyDescent="0.15">
      <c r="A2598" s="1" t="s">
        <v>8102</v>
      </c>
      <c r="B2598" s="1" t="s">
        <v>8103</v>
      </c>
      <c r="C2598" s="1" t="s">
        <v>2972</v>
      </c>
      <c r="D2598" s="1" t="s">
        <v>2978</v>
      </c>
      <c r="E2598" s="1" t="s">
        <v>2976</v>
      </c>
      <c r="F2598" s="1" t="s">
        <v>2977</v>
      </c>
    </row>
    <row r="2599" spans="1:6" x14ac:dyDescent="0.15">
      <c r="A2599" s="1" t="s">
        <v>8104</v>
      </c>
      <c r="B2599" s="1" t="s">
        <v>8105</v>
      </c>
      <c r="C2599" s="1" t="s">
        <v>2972</v>
      </c>
      <c r="D2599" s="1" t="s">
        <v>2978</v>
      </c>
      <c r="E2599" s="1" t="s">
        <v>2976</v>
      </c>
      <c r="F2599" s="1" t="s">
        <v>2977</v>
      </c>
    </row>
    <row r="2600" spans="1:6" x14ac:dyDescent="0.15">
      <c r="A2600" s="1" t="s">
        <v>5692</v>
      </c>
      <c r="B2600" s="1" t="s">
        <v>5693</v>
      </c>
      <c r="C2600" s="1" t="s">
        <v>2972</v>
      </c>
      <c r="D2600" s="1" t="s">
        <v>2978</v>
      </c>
      <c r="E2600" s="1" t="s">
        <v>2976</v>
      </c>
      <c r="F2600" s="1" t="s">
        <v>2977</v>
      </c>
    </row>
    <row r="2601" spans="1:6" x14ac:dyDescent="0.15">
      <c r="A2601" s="1" t="s">
        <v>5694</v>
      </c>
      <c r="B2601" s="1" t="s">
        <v>5695</v>
      </c>
      <c r="C2601" s="1" t="s">
        <v>2972</v>
      </c>
      <c r="D2601" s="1" t="s">
        <v>2978</v>
      </c>
      <c r="E2601" s="1" t="s">
        <v>2976</v>
      </c>
      <c r="F2601" s="1" t="s">
        <v>2977</v>
      </c>
    </row>
    <row r="2602" spans="1:6" x14ac:dyDescent="0.15">
      <c r="A2602" s="1" t="s">
        <v>5696</v>
      </c>
      <c r="B2602" s="1" t="s">
        <v>5697</v>
      </c>
      <c r="C2602" s="1" t="s">
        <v>2972</v>
      </c>
      <c r="D2602" s="1" t="s">
        <v>2978</v>
      </c>
      <c r="E2602" s="1" t="s">
        <v>2976</v>
      </c>
      <c r="F2602" s="1" t="s">
        <v>2977</v>
      </c>
    </row>
    <row r="2603" spans="1:6" x14ac:dyDescent="0.15">
      <c r="A2603" s="1" t="s">
        <v>1749</v>
      </c>
      <c r="B2603" s="1" t="s">
        <v>2827</v>
      </c>
      <c r="C2603" s="1" t="s">
        <v>2972</v>
      </c>
      <c r="D2603" s="1" t="s">
        <v>2978</v>
      </c>
      <c r="E2603" s="1" t="s">
        <v>2976</v>
      </c>
      <c r="F2603" s="1" t="s">
        <v>2977</v>
      </c>
    </row>
    <row r="2604" spans="1:6" x14ac:dyDescent="0.15">
      <c r="A2604" s="1" t="s">
        <v>5698</v>
      </c>
      <c r="B2604" s="1" t="s">
        <v>5699</v>
      </c>
      <c r="C2604" s="1" t="s">
        <v>2972</v>
      </c>
      <c r="D2604" s="1" t="s">
        <v>2978</v>
      </c>
      <c r="E2604" s="1" t="s">
        <v>2976</v>
      </c>
      <c r="F2604" s="1" t="s">
        <v>2977</v>
      </c>
    </row>
    <row r="2605" spans="1:6" x14ac:dyDescent="0.15">
      <c r="A2605" s="1" t="s">
        <v>3560</v>
      </c>
      <c r="B2605" s="1" t="s">
        <v>3561</v>
      </c>
      <c r="C2605" s="1" t="s">
        <v>2972</v>
      </c>
      <c r="D2605" s="1" t="s">
        <v>2978</v>
      </c>
      <c r="E2605" s="1" t="s">
        <v>2976</v>
      </c>
      <c r="F2605" s="1" t="s">
        <v>2977</v>
      </c>
    </row>
    <row r="2606" spans="1:6" x14ac:dyDescent="0.15">
      <c r="A2606" s="1" t="s">
        <v>1750</v>
      </c>
      <c r="B2606" s="1" t="s">
        <v>2828</v>
      </c>
      <c r="C2606" s="1" t="s">
        <v>2972</v>
      </c>
      <c r="D2606" s="1" t="s">
        <v>2978</v>
      </c>
      <c r="E2606" s="1" t="s">
        <v>2976</v>
      </c>
      <c r="F2606" s="1" t="s">
        <v>2977</v>
      </c>
    </row>
    <row r="2607" spans="1:6" x14ac:dyDescent="0.15">
      <c r="A2607" s="1" t="s">
        <v>1751</v>
      </c>
      <c r="B2607" s="1" t="s">
        <v>2829</v>
      </c>
      <c r="C2607" s="1" t="s">
        <v>2972</v>
      </c>
      <c r="D2607" s="1" t="s">
        <v>2978</v>
      </c>
      <c r="E2607" s="1" t="s">
        <v>2976</v>
      </c>
      <c r="F2607" s="1" t="s">
        <v>2977</v>
      </c>
    </row>
    <row r="2608" spans="1:6" x14ac:dyDescent="0.15">
      <c r="A2608" s="1" t="s">
        <v>5700</v>
      </c>
      <c r="B2608" s="1" t="s">
        <v>5701</v>
      </c>
      <c r="C2608" s="1" t="s">
        <v>2972</v>
      </c>
      <c r="D2608" s="1" t="s">
        <v>2978</v>
      </c>
      <c r="E2608" s="1" t="s">
        <v>2976</v>
      </c>
      <c r="F2608" s="1" t="s">
        <v>2977</v>
      </c>
    </row>
    <row r="2609" spans="1:6" x14ac:dyDescent="0.15">
      <c r="A2609" s="1" t="s">
        <v>5702</v>
      </c>
      <c r="B2609" s="1" t="s">
        <v>5703</v>
      </c>
      <c r="C2609" s="1" t="s">
        <v>2972</v>
      </c>
      <c r="D2609" s="1" t="s">
        <v>2978</v>
      </c>
      <c r="E2609" s="1" t="s">
        <v>2976</v>
      </c>
      <c r="F2609" s="1" t="s">
        <v>2977</v>
      </c>
    </row>
    <row r="2610" spans="1:6" x14ac:dyDescent="0.15">
      <c r="A2610" s="1" t="s">
        <v>8106</v>
      </c>
      <c r="B2610" s="1" t="s">
        <v>8107</v>
      </c>
      <c r="C2610" s="1" t="s">
        <v>2972</v>
      </c>
      <c r="D2610" s="1" t="s">
        <v>2978</v>
      </c>
      <c r="E2610" s="1" t="s">
        <v>2976</v>
      </c>
      <c r="F2610" s="1" t="s">
        <v>2977</v>
      </c>
    </row>
    <row r="2611" spans="1:6" x14ac:dyDescent="0.15">
      <c r="A2611" s="1" t="s">
        <v>8108</v>
      </c>
      <c r="B2611" s="1" t="s">
        <v>8109</v>
      </c>
      <c r="C2611" s="1" t="s">
        <v>2972</v>
      </c>
      <c r="D2611" s="1" t="s">
        <v>2978</v>
      </c>
      <c r="E2611" s="1" t="s">
        <v>2976</v>
      </c>
      <c r="F2611" s="1" t="s">
        <v>2977</v>
      </c>
    </row>
    <row r="2612" spans="1:6" x14ac:dyDescent="0.15">
      <c r="A2612" s="1" t="s">
        <v>1752</v>
      </c>
      <c r="B2612" s="1" t="s">
        <v>2830</v>
      </c>
      <c r="C2612" s="1" t="s">
        <v>2972</v>
      </c>
      <c r="D2612" s="1" t="s">
        <v>2978</v>
      </c>
      <c r="E2612" s="1" t="s">
        <v>2976</v>
      </c>
      <c r="F2612" s="1" t="s">
        <v>2977</v>
      </c>
    </row>
    <row r="2613" spans="1:6" x14ac:dyDescent="0.15">
      <c r="A2613" s="1" t="s">
        <v>1753</v>
      </c>
      <c r="B2613" s="1" t="s">
        <v>2831</v>
      </c>
      <c r="C2613" s="1" t="s">
        <v>2972</v>
      </c>
      <c r="D2613" s="1" t="s">
        <v>2978</v>
      </c>
      <c r="E2613" s="1" t="s">
        <v>2976</v>
      </c>
      <c r="F2613" s="1" t="s">
        <v>2977</v>
      </c>
    </row>
    <row r="2614" spans="1:6" x14ac:dyDescent="0.15">
      <c r="A2614" s="1" t="s">
        <v>5704</v>
      </c>
      <c r="B2614" s="1" t="s">
        <v>5705</v>
      </c>
      <c r="C2614" s="1" t="s">
        <v>2972</v>
      </c>
      <c r="D2614" s="1" t="s">
        <v>2978</v>
      </c>
      <c r="E2614" s="1" t="s">
        <v>2976</v>
      </c>
      <c r="F2614" s="1" t="s">
        <v>2977</v>
      </c>
    </row>
    <row r="2615" spans="1:6" x14ac:dyDescent="0.15">
      <c r="A2615" s="1" t="s">
        <v>5706</v>
      </c>
      <c r="B2615" s="1" t="s">
        <v>5707</v>
      </c>
      <c r="C2615" s="1" t="s">
        <v>2972</v>
      </c>
      <c r="D2615" s="1" t="s">
        <v>2978</v>
      </c>
      <c r="E2615" s="1" t="s">
        <v>2976</v>
      </c>
      <c r="F2615" s="1" t="s">
        <v>2977</v>
      </c>
    </row>
    <row r="2616" spans="1:6" x14ac:dyDescent="0.15">
      <c r="A2616" s="1" t="s">
        <v>1754</v>
      </c>
      <c r="B2616" s="1" t="s">
        <v>2832</v>
      </c>
      <c r="C2616" s="1" t="s">
        <v>2972</v>
      </c>
      <c r="D2616" s="1" t="s">
        <v>2978</v>
      </c>
      <c r="E2616" s="1" t="s">
        <v>2976</v>
      </c>
      <c r="F2616" s="1" t="s">
        <v>2977</v>
      </c>
    </row>
    <row r="2617" spans="1:6" x14ac:dyDescent="0.15">
      <c r="A2617" s="1" t="s">
        <v>5708</v>
      </c>
      <c r="B2617" s="1" t="s">
        <v>813</v>
      </c>
      <c r="C2617" s="1" t="s">
        <v>2972</v>
      </c>
      <c r="D2617" s="1" t="s">
        <v>2978</v>
      </c>
      <c r="E2617" s="1" t="s">
        <v>2976</v>
      </c>
      <c r="F2617" s="1" t="s">
        <v>2977</v>
      </c>
    </row>
    <row r="2618" spans="1:6" x14ac:dyDescent="0.15">
      <c r="A2618" s="1" t="s">
        <v>8110</v>
      </c>
      <c r="B2618" s="1" t="s">
        <v>8111</v>
      </c>
      <c r="C2618" s="1" t="s">
        <v>2972</v>
      </c>
      <c r="D2618" s="1" t="s">
        <v>2978</v>
      </c>
      <c r="E2618" s="1" t="s">
        <v>2976</v>
      </c>
      <c r="F2618" s="1" t="s">
        <v>2977</v>
      </c>
    </row>
    <row r="2619" spans="1:6" x14ac:dyDescent="0.15">
      <c r="A2619" s="1" t="s">
        <v>5709</v>
      </c>
      <c r="B2619" s="1" t="s">
        <v>5710</v>
      </c>
      <c r="C2619" s="1" t="s">
        <v>2972</v>
      </c>
      <c r="D2619" s="1" t="s">
        <v>2978</v>
      </c>
      <c r="E2619" s="1" t="s">
        <v>2976</v>
      </c>
      <c r="F2619" s="1" t="s">
        <v>2977</v>
      </c>
    </row>
    <row r="2620" spans="1:6" x14ac:dyDescent="0.15">
      <c r="A2620" s="1" t="s">
        <v>3562</v>
      </c>
      <c r="B2620" s="1" t="s">
        <v>3563</v>
      </c>
      <c r="C2620" s="1" t="s">
        <v>2972</v>
      </c>
      <c r="D2620" s="1" t="s">
        <v>2978</v>
      </c>
      <c r="E2620" s="1" t="s">
        <v>2976</v>
      </c>
      <c r="F2620" s="1" t="s">
        <v>2977</v>
      </c>
    </row>
    <row r="2621" spans="1:6" x14ac:dyDescent="0.15">
      <c r="A2621" s="1" t="s">
        <v>8112</v>
      </c>
      <c r="B2621" s="1" t="s">
        <v>8113</v>
      </c>
      <c r="C2621" s="1" t="s">
        <v>2972</v>
      </c>
      <c r="D2621" s="1" t="s">
        <v>2979</v>
      </c>
      <c r="E2621" s="1" t="s">
        <v>2976</v>
      </c>
      <c r="F2621" s="1" t="s">
        <v>2977</v>
      </c>
    </row>
    <row r="2622" spans="1:6" x14ac:dyDescent="0.15">
      <c r="A2622" s="1" t="s">
        <v>1755</v>
      </c>
      <c r="B2622" s="1" t="s">
        <v>2833</v>
      </c>
      <c r="C2622" s="1" t="s">
        <v>2972</v>
      </c>
      <c r="D2622" s="1" t="s">
        <v>2978</v>
      </c>
      <c r="E2622" s="1" t="s">
        <v>2976</v>
      </c>
      <c r="F2622" s="1" t="s">
        <v>2977</v>
      </c>
    </row>
    <row r="2623" spans="1:6" x14ac:dyDescent="0.15">
      <c r="A2623" s="1" t="s">
        <v>1756</v>
      </c>
      <c r="B2623" s="1" t="s">
        <v>2834</v>
      </c>
      <c r="C2623" s="1" t="s">
        <v>2972</v>
      </c>
      <c r="D2623" s="1" t="s">
        <v>2978</v>
      </c>
      <c r="E2623" s="1" t="s">
        <v>2976</v>
      </c>
      <c r="F2623" s="1" t="s">
        <v>2977</v>
      </c>
    </row>
    <row r="2624" spans="1:6" x14ac:dyDescent="0.15">
      <c r="A2624" s="1" t="s">
        <v>5711</v>
      </c>
      <c r="B2624" s="1" t="s">
        <v>788</v>
      </c>
      <c r="C2624" s="1" t="s">
        <v>2972</v>
      </c>
      <c r="D2624" s="1" t="s">
        <v>2978</v>
      </c>
      <c r="E2624" s="1" t="s">
        <v>2976</v>
      </c>
      <c r="F2624" s="1" t="s">
        <v>2977</v>
      </c>
    </row>
    <row r="2625" spans="1:6" x14ac:dyDescent="0.15">
      <c r="A2625" s="1" t="s">
        <v>1757</v>
      </c>
      <c r="B2625" s="1" t="s">
        <v>2835</v>
      </c>
      <c r="C2625" s="1" t="s">
        <v>2972</v>
      </c>
      <c r="D2625" s="1" t="s">
        <v>2978</v>
      </c>
      <c r="E2625" s="1" t="s">
        <v>2976</v>
      </c>
      <c r="F2625" s="1" t="s">
        <v>2977</v>
      </c>
    </row>
    <row r="2626" spans="1:6" x14ac:dyDescent="0.15">
      <c r="A2626" s="1" t="s">
        <v>1758</v>
      </c>
      <c r="B2626" s="1" t="s">
        <v>2836</v>
      </c>
      <c r="C2626" s="1" t="s">
        <v>2972</v>
      </c>
      <c r="D2626" s="1" t="s">
        <v>2978</v>
      </c>
      <c r="E2626" s="1" t="s">
        <v>2976</v>
      </c>
      <c r="F2626" s="1" t="s">
        <v>2977</v>
      </c>
    </row>
    <row r="2627" spans="1:6" x14ac:dyDescent="0.15">
      <c r="A2627" s="1" t="s">
        <v>1759</v>
      </c>
      <c r="B2627" s="1" t="s">
        <v>2837</v>
      </c>
      <c r="C2627" s="1" t="s">
        <v>2972</v>
      </c>
      <c r="D2627" s="1" t="s">
        <v>2978</v>
      </c>
      <c r="E2627" s="1" t="s">
        <v>2976</v>
      </c>
      <c r="F2627" s="1" t="s">
        <v>2977</v>
      </c>
    </row>
    <row r="2628" spans="1:6" x14ac:dyDescent="0.15">
      <c r="A2628" s="1" t="s">
        <v>1760</v>
      </c>
      <c r="B2628" s="1" t="s">
        <v>2838</v>
      </c>
      <c r="C2628" s="1" t="s">
        <v>2972</v>
      </c>
      <c r="D2628" s="1" t="s">
        <v>2978</v>
      </c>
      <c r="E2628" s="1" t="s">
        <v>2976</v>
      </c>
      <c r="F2628" s="1" t="s">
        <v>2977</v>
      </c>
    </row>
    <row r="2629" spans="1:6" x14ac:dyDescent="0.15">
      <c r="A2629" s="1" t="s">
        <v>5712</v>
      </c>
      <c r="B2629" s="1" t="s">
        <v>801</v>
      </c>
      <c r="C2629" s="1" t="s">
        <v>2972</v>
      </c>
      <c r="D2629" s="1" t="s">
        <v>2978</v>
      </c>
      <c r="E2629" s="1" t="s">
        <v>2976</v>
      </c>
      <c r="F2629" s="1" t="s">
        <v>2977</v>
      </c>
    </row>
    <row r="2630" spans="1:6" x14ac:dyDescent="0.15">
      <c r="A2630" s="1" t="s">
        <v>1761</v>
      </c>
      <c r="B2630" s="1" t="s">
        <v>2839</v>
      </c>
      <c r="C2630" s="1" t="s">
        <v>2972</v>
      </c>
      <c r="D2630" s="1" t="s">
        <v>2978</v>
      </c>
      <c r="E2630" s="1" t="s">
        <v>2976</v>
      </c>
      <c r="F2630" s="1" t="s">
        <v>2977</v>
      </c>
    </row>
    <row r="2631" spans="1:6" x14ac:dyDescent="0.15">
      <c r="A2631" s="1" t="s">
        <v>5713</v>
      </c>
      <c r="B2631" s="1" t="s">
        <v>5714</v>
      </c>
      <c r="C2631" s="1" t="s">
        <v>2972</v>
      </c>
      <c r="D2631" s="1" t="s">
        <v>2978</v>
      </c>
      <c r="E2631" s="1" t="s">
        <v>2976</v>
      </c>
      <c r="F2631" s="1" t="s">
        <v>2977</v>
      </c>
    </row>
    <row r="2632" spans="1:6" x14ac:dyDescent="0.15">
      <c r="A2632" s="1" t="s">
        <v>5715</v>
      </c>
      <c r="B2632" s="1" t="s">
        <v>5716</v>
      </c>
      <c r="C2632" s="1" t="s">
        <v>2972</v>
      </c>
      <c r="D2632" s="1" t="s">
        <v>2978</v>
      </c>
      <c r="E2632" s="1" t="s">
        <v>2976</v>
      </c>
      <c r="F2632" s="1" t="s">
        <v>2977</v>
      </c>
    </row>
    <row r="2633" spans="1:6" x14ac:dyDescent="0.15">
      <c r="A2633" s="1" t="s">
        <v>8114</v>
      </c>
      <c r="B2633" s="1" t="s">
        <v>8115</v>
      </c>
      <c r="C2633" s="1" t="s">
        <v>2972</v>
      </c>
      <c r="D2633" s="1" t="s">
        <v>2978</v>
      </c>
      <c r="E2633" s="1" t="s">
        <v>2976</v>
      </c>
      <c r="F2633" s="1" t="s">
        <v>2977</v>
      </c>
    </row>
    <row r="2634" spans="1:6" x14ac:dyDescent="0.15">
      <c r="A2634" s="1" t="s">
        <v>8116</v>
      </c>
      <c r="B2634" s="1" t="s">
        <v>8117</v>
      </c>
      <c r="C2634" s="1" t="s">
        <v>2972</v>
      </c>
      <c r="D2634" s="1" t="s">
        <v>2978</v>
      </c>
      <c r="E2634" s="1" t="s">
        <v>2976</v>
      </c>
      <c r="F2634" s="1" t="s">
        <v>2977</v>
      </c>
    </row>
    <row r="2635" spans="1:6" x14ac:dyDescent="0.15">
      <c r="A2635" s="1" t="s">
        <v>3564</v>
      </c>
      <c r="B2635" s="1" t="s">
        <v>3565</v>
      </c>
      <c r="C2635" s="1" t="s">
        <v>2972</v>
      </c>
      <c r="D2635" s="1" t="s">
        <v>2978</v>
      </c>
      <c r="E2635" s="1" t="s">
        <v>2976</v>
      </c>
      <c r="F2635" s="1" t="s">
        <v>2977</v>
      </c>
    </row>
    <row r="2636" spans="1:6" x14ac:dyDescent="0.15">
      <c r="A2636" s="1" t="s">
        <v>8118</v>
      </c>
      <c r="B2636" s="1" t="s">
        <v>8119</v>
      </c>
      <c r="C2636" s="1" t="s">
        <v>2972</v>
      </c>
      <c r="D2636" s="1" t="s">
        <v>2979</v>
      </c>
      <c r="E2636" s="1" t="s">
        <v>2976</v>
      </c>
      <c r="F2636" s="1" t="s">
        <v>2977</v>
      </c>
    </row>
    <row r="2637" spans="1:6" x14ac:dyDescent="0.15">
      <c r="A2637" s="1" t="s">
        <v>5717</v>
      </c>
      <c r="B2637" s="1" t="s">
        <v>5718</v>
      </c>
      <c r="C2637" s="1" t="s">
        <v>2972</v>
      </c>
      <c r="D2637" s="1" t="s">
        <v>2978</v>
      </c>
      <c r="E2637" s="1" t="s">
        <v>2976</v>
      </c>
      <c r="F2637" s="1" t="s">
        <v>2977</v>
      </c>
    </row>
    <row r="2638" spans="1:6" x14ac:dyDescent="0.15">
      <c r="A2638" s="1" t="s">
        <v>1762</v>
      </c>
      <c r="B2638" s="1" t="s">
        <v>2840</v>
      </c>
      <c r="C2638" s="1" t="s">
        <v>2972</v>
      </c>
      <c r="D2638" s="1" t="s">
        <v>2978</v>
      </c>
      <c r="E2638" s="1" t="s">
        <v>2976</v>
      </c>
      <c r="F2638" s="1" t="s">
        <v>2977</v>
      </c>
    </row>
    <row r="2639" spans="1:6" x14ac:dyDescent="0.15">
      <c r="A2639" s="1" t="s">
        <v>5719</v>
      </c>
      <c r="B2639" s="1" t="s">
        <v>5720</v>
      </c>
      <c r="C2639" s="1" t="s">
        <v>2972</v>
      </c>
      <c r="D2639" s="1" t="s">
        <v>2978</v>
      </c>
      <c r="E2639" s="1" t="s">
        <v>2976</v>
      </c>
      <c r="F2639" s="1" t="s">
        <v>2977</v>
      </c>
    </row>
    <row r="2640" spans="1:6" x14ac:dyDescent="0.15">
      <c r="A2640" s="1" t="s">
        <v>1763</v>
      </c>
      <c r="B2640" s="1" t="s">
        <v>2841</v>
      </c>
      <c r="C2640" s="1" t="s">
        <v>2972</v>
      </c>
      <c r="D2640" s="1" t="s">
        <v>2978</v>
      </c>
      <c r="E2640" s="1" t="s">
        <v>2976</v>
      </c>
      <c r="F2640" s="1" t="s">
        <v>2977</v>
      </c>
    </row>
    <row r="2641" spans="1:6" x14ac:dyDescent="0.15">
      <c r="A2641" s="1" t="s">
        <v>5721</v>
      </c>
      <c r="B2641" s="1" t="s">
        <v>5722</v>
      </c>
      <c r="C2641" s="1" t="s">
        <v>2972</v>
      </c>
      <c r="D2641" s="1" t="s">
        <v>2978</v>
      </c>
      <c r="E2641" s="1" t="s">
        <v>2976</v>
      </c>
      <c r="F2641" s="1" t="s">
        <v>2977</v>
      </c>
    </row>
    <row r="2642" spans="1:6" x14ac:dyDescent="0.15">
      <c r="A2642" s="1" t="s">
        <v>1764</v>
      </c>
      <c r="B2642" s="1" t="s">
        <v>2842</v>
      </c>
      <c r="C2642" s="1" t="s">
        <v>2972</v>
      </c>
      <c r="D2642" s="1" t="s">
        <v>2979</v>
      </c>
      <c r="E2642" s="1" t="s">
        <v>2976</v>
      </c>
      <c r="F2642" s="1" t="s">
        <v>2977</v>
      </c>
    </row>
    <row r="2643" spans="1:6" x14ac:dyDescent="0.15">
      <c r="A2643" s="1" t="s">
        <v>5723</v>
      </c>
      <c r="B2643" s="1" t="s">
        <v>673</v>
      </c>
      <c r="C2643" s="1" t="s">
        <v>2972</v>
      </c>
      <c r="D2643" s="1" t="s">
        <v>2978</v>
      </c>
      <c r="E2643" s="1" t="s">
        <v>2976</v>
      </c>
      <c r="F2643" s="1" t="s">
        <v>2977</v>
      </c>
    </row>
    <row r="2644" spans="1:6" x14ac:dyDescent="0.15">
      <c r="A2644" s="1" t="s">
        <v>5724</v>
      </c>
      <c r="B2644" s="1" t="s">
        <v>5725</v>
      </c>
      <c r="C2644" s="1" t="s">
        <v>2972</v>
      </c>
      <c r="D2644" s="1" t="s">
        <v>2979</v>
      </c>
      <c r="E2644" s="1" t="s">
        <v>2976</v>
      </c>
      <c r="F2644" s="1" t="s">
        <v>2977</v>
      </c>
    </row>
    <row r="2645" spans="1:6" x14ac:dyDescent="0.15">
      <c r="A2645" s="1" t="s">
        <v>8120</v>
      </c>
      <c r="B2645" s="1" t="s">
        <v>8121</v>
      </c>
      <c r="C2645" s="1" t="s">
        <v>2972</v>
      </c>
      <c r="D2645" s="1" t="s">
        <v>2978</v>
      </c>
      <c r="E2645" s="1" t="s">
        <v>2976</v>
      </c>
      <c r="F2645" s="1" t="s">
        <v>2977</v>
      </c>
    </row>
    <row r="2646" spans="1:6" x14ac:dyDescent="0.15">
      <c r="A2646" s="1" t="s">
        <v>8122</v>
      </c>
      <c r="B2646" s="1" t="s">
        <v>8123</v>
      </c>
      <c r="C2646" s="1" t="s">
        <v>2972</v>
      </c>
      <c r="D2646" s="1" t="s">
        <v>2978</v>
      </c>
      <c r="E2646" s="1" t="s">
        <v>2976</v>
      </c>
      <c r="F2646" s="1" t="s">
        <v>2977</v>
      </c>
    </row>
    <row r="2647" spans="1:6" x14ac:dyDescent="0.15">
      <c r="A2647" s="1" t="s">
        <v>8124</v>
      </c>
      <c r="B2647" s="1" t="s">
        <v>8125</v>
      </c>
      <c r="C2647" s="1" t="s">
        <v>2972</v>
      </c>
      <c r="D2647" s="1" t="s">
        <v>2978</v>
      </c>
      <c r="E2647" s="1" t="s">
        <v>2976</v>
      </c>
      <c r="F2647" s="1" t="s">
        <v>2977</v>
      </c>
    </row>
    <row r="2648" spans="1:6" x14ac:dyDescent="0.15">
      <c r="A2648" s="1" t="s">
        <v>8126</v>
      </c>
      <c r="B2648" s="1" t="s">
        <v>8127</v>
      </c>
      <c r="C2648" s="1" t="s">
        <v>2972</v>
      </c>
      <c r="D2648" s="1" t="s">
        <v>2978</v>
      </c>
      <c r="E2648" s="1" t="s">
        <v>2976</v>
      </c>
      <c r="F2648" s="1" t="s">
        <v>2977</v>
      </c>
    </row>
    <row r="2649" spans="1:6" x14ac:dyDescent="0.15">
      <c r="A2649" s="1" t="s">
        <v>5726</v>
      </c>
      <c r="B2649" s="1" t="s">
        <v>5727</v>
      </c>
      <c r="C2649" s="1" t="s">
        <v>2972</v>
      </c>
      <c r="D2649" s="1" t="s">
        <v>2978</v>
      </c>
      <c r="E2649" s="1" t="s">
        <v>2976</v>
      </c>
      <c r="F2649" s="1" t="s">
        <v>2977</v>
      </c>
    </row>
    <row r="2650" spans="1:6" x14ac:dyDescent="0.15">
      <c r="A2650" s="1" t="s">
        <v>3566</v>
      </c>
      <c r="B2650" s="1" t="s">
        <v>3567</v>
      </c>
      <c r="C2650" s="1" t="s">
        <v>2972</v>
      </c>
      <c r="D2650" s="1" t="s">
        <v>2978</v>
      </c>
      <c r="E2650" s="1" t="s">
        <v>2976</v>
      </c>
      <c r="F2650" s="1" t="s">
        <v>2977</v>
      </c>
    </row>
    <row r="2651" spans="1:6" x14ac:dyDescent="0.15">
      <c r="A2651" s="1" t="s">
        <v>8128</v>
      </c>
      <c r="B2651" s="1" t="s">
        <v>8129</v>
      </c>
      <c r="C2651" s="1" t="s">
        <v>2972</v>
      </c>
      <c r="D2651" s="1" t="s">
        <v>2978</v>
      </c>
      <c r="E2651" s="1" t="s">
        <v>2976</v>
      </c>
      <c r="F2651" s="1" t="s">
        <v>2977</v>
      </c>
    </row>
    <row r="2652" spans="1:6" x14ac:dyDescent="0.15">
      <c r="A2652" s="1" t="s">
        <v>8130</v>
      </c>
      <c r="B2652" s="1" t="s">
        <v>8131</v>
      </c>
      <c r="C2652" s="1" t="s">
        <v>2972</v>
      </c>
      <c r="D2652" s="1" t="s">
        <v>2978</v>
      </c>
      <c r="E2652" s="1" t="s">
        <v>2976</v>
      </c>
      <c r="F2652" s="1" t="s">
        <v>2977</v>
      </c>
    </row>
    <row r="2653" spans="1:6" x14ac:dyDescent="0.15">
      <c r="A2653" s="1" t="s">
        <v>5728</v>
      </c>
      <c r="B2653" s="1" t="s">
        <v>5729</v>
      </c>
      <c r="C2653" s="1" t="s">
        <v>2972</v>
      </c>
      <c r="D2653" s="1" t="s">
        <v>2978</v>
      </c>
      <c r="E2653" s="1" t="s">
        <v>2976</v>
      </c>
      <c r="F2653" s="1" t="s">
        <v>2977</v>
      </c>
    </row>
    <row r="2654" spans="1:6" x14ac:dyDescent="0.15">
      <c r="A2654" s="1" t="s">
        <v>3568</v>
      </c>
      <c r="B2654" s="1" t="s">
        <v>3569</v>
      </c>
      <c r="C2654" s="1" t="s">
        <v>2972</v>
      </c>
      <c r="D2654" s="1" t="s">
        <v>2978</v>
      </c>
      <c r="E2654" s="1" t="s">
        <v>2976</v>
      </c>
      <c r="F2654" s="1" t="s">
        <v>2977</v>
      </c>
    </row>
    <row r="2655" spans="1:6" x14ac:dyDescent="0.15">
      <c r="A2655" s="1" t="s">
        <v>5730</v>
      </c>
      <c r="B2655" s="1" t="s">
        <v>728</v>
      </c>
      <c r="C2655" s="1" t="s">
        <v>2972</v>
      </c>
      <c r="D2655" s="1" t="s">
        <v>2978</v>
      </c>
      <c r="E2655" s="1" t="s">
        <v>2976</v>
      </c>
      <c r="F2655" s="1" t="s">
        <v>2977</v>
      </c>
    </row>
    <row r="2656" spans="1:6" x14ac:dyDescent="0.15">
      <c r="A2656" s="1" t="s">
        <v>8132</v>
      </c>
      <c r="B2656" s="1" t="s">
        <v>8133</v>
      </c>
      <c r="C2656" s="1" t="s">
        <v>2972</v>
      </c>
      <c r="D2656" s="1" t="s">
        <v>2978</v>
      </c>
      <c r="E2656" s="1" t="s">
        <v>2976</v>
      </c>
      <c r="F2656" s="1" t="s">
        <v>2977</v>
      </c>
    </row>
    <row r="2657" spans="1:6" x14ac:dyDescent="0.15">
      <c r="A2657" s="1" t="s">
        <v>3570</v>
      </c>
      <c r="B2657" s="1" t="s">
        <v>3571</v>
      </c>
      <c r="C2657" s="1" t="s">
        <v>2972</v>
      </c>
      <c r="D2657" s="1" t="s">
        <v>2978</v>
      </c>
      <c r="E2657" s="1" t="s">
        <v>2976</v>
      </c>
      <c r="F2657" s="1" t="s">
        <v>2977</v>
      </c>
    </row>
    <row r="2658" spans="1:6" x14ac:dyDescent="0.15">
      <c r="A2658" s="1" t="s">
        <v>8134</v>
      </c>
      <c r="B2658" s="1" t="s">
        <v>8135</v>
      </c>
      <c r="C2658" s="1" t="s">
        <v>2972</v>
      </c>
      <c r="D2658" s="1" t="s">
        <v>2978</v>
      </c>
      <c r="E2658" s="1" t="s">
        <v>2976</v>
      </c>
      <c r="F2658" s="1" t="s">
        <v>2977</v>
      </c>
    </row>
    <row r="2659" spans="1:6" x14ac:dyDescent="0.15">
      <c r="A2659" s="1" t="s">
        <v>8136</v>
      </c>
      <c r="B2659" s="1" t="s">
        <v>8137</v>
      </c>
      <c r="C2659" s="1" t="s">
        <v>2972</v>
      </c>
      <c r="D2659" s="1" t="s">
        <v>2978</v>
      </c>
      <c r="E2659" s="1" t="s">
        <v>2976</v>
      </c>
      <c r="F2659" s="1" t="s">
        <v>2977</v>
      </c>
    </row>
    <row r="2660" spans="1:6" x14ac:dyDescent="0.15">
      <c r="A2660" s="1" t="s">
        <v>1765</v>
      </c>
      <c r="B2660" s="1" t="s">
        <v>2843</v>
      </c>
      <c r="C2660" s="1" t="s">
        <v>2972</v>
      </c>
      <c r="D2660" s="1" t="s">
        <v>2978</v>
      </c>
      <c r="E2660" s="1" t="s">
        <v>2976</v>
      </c>
      <c r="F2660" s="1" t="s">
        <v>2977</v>
      </c>
    </row>
    <row r="2661" spans="1:6" x14ac:dyDescent="0.15">
      <c r="A2661" s="1" t="s">
        <v>1766</v>
      </c>
      <c r="B2661" s="1" t="s">
        <v>2844</v>
      </c>
      <c r="C2661" s="1" t="s">
        <v>2972</v>
      </c>
      <c r="D2661" s="1" t="s">
        <v>2978</v>
      </c>
      <c r="E2661" s="1" t="s">
        <v>2976</v>
      </c>
      <c r="F2661" s="1" t="s">
        <v>2977</v>
      </c>
    </row>
    <row r="2662" spans="1:6" x14ac:dyDescent="0.15">
      <c r="A2662" s="1" t="s">
        <v>5731</v>
      </c>
      <c r="B2662" s="1" t="s">
        <v>782</v>
      </c>
      <c r="C2662" s="1" t="s">
        <v>2972</v>
      </c>
      <c r="D2662" s="1" t="s">
        <v>2978</v>
      </c>
      <c r="E2662" s="1" t="s">
        <v>2976</v>
      </c>
      <c r="F2662" s="1" t="s">
        <v>2977</v>
      </c>
    </row>
    <row r="2663" spans="1:6" x14ac:dyDescent="0.15">
      <c r="A2663" s="1" t="s">
        <v>1767</v>
      </c>
      <c r="B2663" s="1" t="s">
        <v>2845</v>
      </c>
      <c r="C2663" s="1" t="s">
        <v>2972</v>
      </c>
      <c r="D2663" s="1" t="s">
        <v>2978</v>
      </c>
      <c r="E2663" s="1" t="s">
        <v>2976</v>
      </c>
      <c r="F2663" s="1" t="s">
        <v>2977</v>
      </c>
    </row>
    <row r="2664" spans="1:6" x14ac:dyDescent="0.15">
      <c r="A2664" s="1" t="s">
        <v>5732</v>
      </c>
      <c r="B2664" s="1" t="s">
        <v>5733</v>
      </c>
      <c r="C2664" s="1" t="s">
        <v>2972</v>
      </c>
      <c r="D2664" s="1" t="s">
        <v>2978</v>
      </c>
      <c r="E2664" s="1" t="s">
        <v>2976</v>
      </c>
      <c r="F2664" s="1" t="s">
        <v>2977</v>
      </c>
    </row>
    <row r="2665" spans="1:6" x14ac:dyDescent="0.15">
      <c r="A2665" s="1" t="s">
        <v>5734</v>
      </c>
      <c r="B2665" s="1" t="s">
        <v>5735</v>
      </c>
      <c r="C2665" s="1" t="s">
        <v>2972</v>
      </c>
      <c r="D2665" s="1" t="s">
        <v>2978</v>
      </c>
      <c r="E2665" s="1" t="s">
        <v>2976</v>
      </c>
      <c r="F2665" s="1" t="s">
        <v>2977</v>
      </c>
    </row>
    <row r="2666" spans="1:6" x14ac:dyDescent="0.15">
      <c r="A2666" s="1" t="s">
        <v>1768</v>
      </c>
      <c r="B2666" s="1" t="s">
        <v>2846</v>
      </c>
      <c r="C2666" s="1" t="s">
        <v>2972</v>
      </c>
      <c r="D2666" s="1" t="s">
        <v>2978</v>
      </c>
      <c r="E2666" s="1" t="s">
        <v>2976</v>
      </c>
      <c r="F2666" s="1" t="s">
        <v>2977</v>
      </c>
    </row>
    <row r="2667" spans="1:6" x14ac:dyDescent="0.15">
      <c r="A2667" s="1" t="s">
        <v>8138</v>
      </c>
      <c r="B2667" s="1" t="s">
        <v>8139</v>
      </c>
      <c r="C2667" s="1" t="s">
        <v>2972</v>
      </c>
      <c r="D2667" s="1" t="s">
        <v>2978</v>
      </c>
      <c r="E2667" s="1" t="s">
        <v>2976</v>
      </c>
      <c r="F2667" s="1" t="s">
        <v>2977</v>
      </c>
    </row>
    <row r="2668" spans="1:6" x14ac:dyDescent="0.15">
      <c r="A2668" s="1" t="s">
        <v>5736</v>
      </c>
      <c r="B2668" s="1" t="s">
        <v>5737</v>
      </c>
      <c r="C2668" s="1" t="s">
        <v>2972</v>
      </c>
      <c r="D2668" s="1" t="s">
        <v>2978</v>
      </c>
      <c r="E2668" s="1" t="s">
        <v>2976</v>
      </c>
      <c r="F2668" s="1" t="s">
        <v>2977</v>
      </c>
    </row>
    <row r="2669" spans="1:6" x14ac:dyDescent="0.15">
      <c r="A2669" s="1" t="s">
        <v>5738</v>
      </c>
      <c r="B2669" s="1" t="s">
        <v>5739</v>
      </c>
      <c r="C2669" s="1" t="s">
        <v>2972</v>
      </c>
      <c r="D2669" s="1" t="s">
        <v>2979</v>
      </c>
      <c r="E2669" s="1" t="s">
        <v>2976</v>
      </c>
      <c r="F2669" s="1" t="s">
        <v>2977</v>
      </c>
    </row>
    <row r="2670" spans="1:6" x14ac:dyDescent="0.15">
      <c r="A2670" s="1" t="s">
        <v>5740</v>
      </c>
      <c r="B2670" s="1" t="s">
        <v>639</v>
      </c>
      <c r="C2670" s="1" t="s">
        <v>2972</v>
      </c>
      <c r="D2670" s="1" t="s">
        <v>2978</v>
      </c>
      <c r="E2670" s="1" t="s">
        <v>2976</v>
      </c>
      <c r="F2670" s="1" t="s">
        <v>2977</v>
      </c>
    </row>
    <row r="2671" spans="1:6" x14ac:dyDescent="0.15">
      <c r="A2671" s="1" t="s">
        <v>1769</v>
      </c>
      <c r="B2671" s="1" t="s">
        <v>2847</v>
      </c>
      <c r="C2671" s="1" t="s">
        <v>2972</v>
      </c>
      <c r="D2671" s="1" t="s">
        <v>2978</v>
      </c>
      <c r="E2671" s="1" t="s">
        <v>2976</v>
      </c>
      <c r="F2671" s="1" t="s">
        <v>2977</v>
      </c>
    </row>
    <row r="2672" spans="1:6" x14ac:dyDescent="0.15">
      <c r="A2672" s="1" t="s">
        <v>1770</v>
      </c>
      <c r="B2672" s="1" t="s">
        <v>2848</v>
      </c>
      <c r="C2672" s="1" t="s">
        <v>2972</v>
      </c>
      <c r="D2672" s="1" t="s">
        <v>2978</v>
      </c>
      <c r="E2672" s="1" t="s">
        <v>2976</v>
      </c>
      <c r="F2672" s="1" t="s">
        <v>2977</v>
      </c>
    </row>
    <row r="2673" spans="1:6" x14ac:dyDescent="0.15">
      <c r="A2673" s="1" t="s">
        <v>5741</v>
      </c>
      <c r="B2673" s="1" t="s">
        <v>5742</v>
      </c>
      <c r="C2673" s="1" t="s">
        <v>2972</v>
      </c>
      <c r="D2673" s="1" t="s">
        <v>2978</v>
      </c>
      <c r="E2673" s="1" t="s">
        <v>2976</v>
      </c>
      <c r="F2673" s="1" t="s">
        <v>2977</v>
      </c>
    </row>
    <row r="2674" spans="1:6" x14ac:dyDescent="0.15">
      <c r="A2674" s="1" t="s">
        <v>8140</v>
      </c>
      <c r="B2674" s="1" t="s">
        <v>8141</v>
      </c>
      <c r="C2674" s="1" t="s">
        <v>2972</v>
      </c>
      <c r="D2674" s="1" t="s">
        <v>2978</v>
      </c>
      <c r="E2674" s="1" t="s">
        <v>2976</v>
      </c>
      <c r="F2674" s="1" t="s">
        <v>2977</v>
      </c>
    </row>
    <row r="2675" spans="1:6" x14ac:dyDescent="0.15">
      <c r="A2675" s="1" t="s">
        <v>5743</v>
      </c>
      <c r="B2675" s="1" t="s">
        <v>5744</v>
      </c>
      <c r="C2675" s="1" t="s">
        <v>2972</v>
      </c>
      <c r="D2675" s="1" t="s">
        <v>2978</v>
      </c>
      <c r="E2675" s="1" t="s">
        <v>2976</v>
      </c>
      <c r="F2675" s="1" t="s">
        <v>2977</v>
      </c>
    </row>
    <row r="2676" spans="1:6" x14ac:dyDescent="0.15">
      <c r="A2676" s="1" t="s">
        <v>5745</v>
      </c>
      <c r="B2676" s="1" t="s">
        <v>5746</v>
      </c>
      <c r="C2676" s="1" t="s">
        <v>2972</v>
      </c>
      <c r="D2676" s="1" t="s">
        <v>2978</v>
      </c>
      <c r="E2676" s="1" t="s">
        <v>2976</v>
      </c>
      <c r="F2676" s="1" t="s">
        <v>2977</v>
      </c>
    </row>
    <row r="2677" spans="1:6" x14ac:dyDescent="0.15">
      <c r="A2677" s="1" t="s">
        <v>5747</v>
      </c>
      <c r="B2677" s="1" t="s">
        <v>5748</v>
      </c>
      <c r="C2677" s="1" t="s">
        <v>2972</v>
      </c>
      <c r="D2677" s="1" t="s">
        <v>2979</v>
      </c>
      <c r="E2677" s="1" t="s">
        <v>2976</v>
      </c>
      <c r="F2677" s="1" t="s">
        <v>2977</v>
      </c>
    </row>
    <row r="2678" spans="1:6" x14ac:dyDescent="0.15">
      <c r="A2678" s="1" t="s">
        <v>5749</v>
      </c>
      <c r="B2678" s="1" t="s">
        <v>5750</v>
      </c>
      <c r="C2678" s="1" t="s">
        <v>2972</v>
      </c>
      <c r="D2678" s="1" t="s">
        <v>2978</v>
      </c>
      <c r="E2678" s="1" t="s">
        <v>2976</v>
      </c>
      <c r="F2678" s="1" t="s">
        <v>2977</v>
      </c>
    </row>
    <row r="2679" spans="1:6" x14ac:dyDescent="0.15">
      <c r="A2679" s="1" t="s">
        <v>1773</v>
      </c>
      <c r="B2679" s="1" t="s">
        <v>2851</v>
      </c>
      <c r="C2679" s="1" t="s">
        <v>2972</v>
      </c>
      <c r="D2679" s="1" t="s">
        <v>2978</v>
      </c>
      <c r="E2679" s="1" t="s">
        <v>2976</v>
      </c>
      <c r="F2679" s="1" t="s">
        <v>2977</v>
      </c>
    </row>
    <row r="2680" spans="1:6" x14ac:dyDescent="0.15">
      <c r="A2680" s="1" t="s">
        <v>8142</v>
      </c>
      <c r="B2680" s="1" t="s">
        <v>8143</v>
      </c>
      <c r="C2680" s="1" t="s">
        <v>2972</v>
      </c>
      <c r="D2680" s="1" t="s">
        <v>2979</v>
      </c>
      <c r="E2680" s="1" t="s">
        <v>2976</v>
      </c>
      <c r="F2680" s="1" t="s">
        <v>2977</v>
      </c>
    </row>
    <row r="2681" spans="1:6" x14ac:dyDescent="0.15">
      <c r="A2681" s="1" t="s">
        <v>8144</v>
      </c>
      <c r="B2681" s="1" t="s">
        <v>8145</v>
      </c>
      <c r="C2681" s="1" t="s">
        <v>2972</v>
      </c>
      <c r="D2681" s="1" t="s">
        <v>2978</v>
      </c>
      <c r="E2681" s="1" t="s">
        <v>2976</v>
      </c>
      <c r="F2681" s="1" t="s">
        <v>2977</v>
      </c>
    </row>
    <row r="2682" spans="1:6" x14ac:dyDescent="0.15">
      <c r="A2682" s="1" t="s">
        <v>5751</v>
      </c>
      <c r="B2682" s="1" t="s">
        <v>5752</v>
      </c>
      <c r="C2682" s="1" t="s">
        <v>2972</v>
      </c>
      <c r="D2682" s="1" t="s">
        <v>2978</v>
      </c>
      <c r="E2682" s="1" t="s">
        <v>2976</v>
      </c>
      <c r="F2682" s="1" t="s">
        <v>2977</v>
      </c>
    </row>
    <row r="2683" spans="1:6" x14ac:dyDescent="0.15">
      <c r="A2683" s="1" t="s">
        <v>5753</v>
      </c>
      <c r="B2683" s="1" t="s">
        <v>5754</v>
      </c>
      <c r="C2683" s="1" t="s">
        <v>2972</v>
      </c>
      <c r="D2683" s="1" t="s">
        <v>2978</v>
      </c>
      <c r="E2683" s="1" t="s">
        <v>2976</v>
      </c>
      <c r="F2683" s="1" t="s">
        <v>2977</v>
      </c>
    </row>
    <row r="2684" spans="1:6" x14ac:dyDescent="0.15">
      <c r="A2684" s="1" t="s">
        <v>3574</v>
      </c>
      <c r="B2684" s="1" t="s">
        <v>3575</v>
      </c>
      <c r="C2684" s="1" t="s">
        <v>2972</v>
      </c>
      <c r="D2684" s="1" t="s">
        <v>2978</v>
      </c>
      <c r="E2684" s="1" t="s">
        <v>2976</v>
      </c>
      <c r="F2684" s="1" t="s">
        <v>2977</v>
      </c>
    </row>
    <row r="2685" spans="1:6" x14ac:dyDescent="0.15">
      <c r="A2685" s="1" t="s">
        <v>5755</v>
      </c>
      <c r="B2685" s="1" t="s">
        <v>810</v>
      </c>
      <c r="C2685" s="1" t="s">
        <v>2972</v>
      </c>
      <c r="D2685" s="1" t="s">
        <v>2978</v>
      </c>
      <c r="E2685" s="1" t="s">
        <v>2976</v>
      </c>
      <c r="F2685" s="1" t="s">
        <v>2977</v>
      </c>
    </row>
    <row r="2686" spans="1:6" x14ac:dyDescent="0.15">
      <c r="A2686" s="1" t="s">
        <v>8146</v>
      </c>
      <c r="B2686" s="1" t="s">
        <v>8147</v>
      </c>
      <c r="C2686" s="1" t="s">
        <v>2972</v>
      </c>
      <c r="D2686" s="1" t="s">
        <v>2978</v>
      </c>
      <c r="E2686" s="1" t="s">
        <v>2976</v>
      </c>
      <c r="F2686" s="1" t="s">
        <v>2977</v>
      </c>
    </row>
    <row r="2687" spans="1:6" x14ac:dyDescent="0.15">
      <c r="A2687" s="1" t="s">
        <v>1774</v>
      </c>
      <c r="B2687" s="1" t="s">
        <v>2852</v>
      </c>
      <c r="C2687" s="1" t="s">
        <v>2972</v>
      </c>
      <c r="D2687" s="1" t="s">
        <v>2978</v>
      </c>
      <c r="E2687" s="1" t="s">
        <v>2976</v>
      </c>
      <c r="F2687" s="1" t="s">
        <v>2977</v>
      </c>
    </row>
    <row r="2688" spans="1:6" x14ac:dyDescent="0.15">
      <c r="A2688" s="1" t="s">
        <v>1775</v>
      </c>
      <c r="B2688" s="1" t="s">
        <v>2853</v>
      </c>
      <c r="C2688" s="1" t="s">
        <v>2972</v>
      </c>
      <c r="D2688" s="1" t="s">
        <v>2978</v>
      </c>
      <c r="E2688" s="1" t="s">
        <v>2976</v>
      </c>
      <c r="F2688" s="1" t="s">
        <v>2977</v>
      </c>
    </row>
    <row r="2689" spans="1:6" x14ac:dyDescent="0.15">
      <c r="A2689" s="1" t="s">
        <v>8148</v>
      </c>
      <c r="B2689" s="1" t="s">
        <v>8149</v>
      </c>
      <c r="C2689" s="1" t="s">
        <v>2972</v>
      </c>
      <c r="D2689" s="1" t="s">
        <v>2979</v>
      </c>
      <c r="E2689" s="1" t="s">
        <v>2976</v>
      </c>
      <c r="F2689" s="1" t="s">
        <v>2977</v>
      </c>
    </row>
    <row r="2690" spans="1:6" x14ac:dyDescent="0.15">
      <c r="A2690" s="1" t="s">
        <v>5756</v>
      </c>
      <c r="B2690" s="1" t="s">
        <v>794</v>
      </c>
      <c r="C2690" s="1" t="s">
        <v>2972</v>
      </c>
      <c r="D2690" s="1" t="s">
        <v>2978</v>
      </c>
      <c r="E2690" s="1" t="s">
        <v>2976</v>
      </c>
      <c r="F2690" s="1" t="s">
        <v>2977</v>
      </c>
    </row>
    <row r="2691" spans="1:6" x14ac:dyDescent="0.15">
      <c r="A2691" s="1" t="s">
        <v>8150</v>
      </c>
      <c r="B2691" s="1" t="s">
        <v>8151</v>
      </c>
      <c r="C2691" s="1" t="s">
        <v>2972</v>
      </c>
      <c r="D2691" s="1" t="s">
        <v>2978</v>
      </c>
      <c r="E2691" s="1" t="s">
        <v>2976</v>
      </c>
      <c r="F2691" s="1" t="s">
        <v>2977</v>
      </c>
    </row>
    <row r="2692" spans="1:6" x14ac:dyDescent="0.15">
      <c r="A2692" s="1" t="s">
        <v>8152</v>
      </c>
      <c r="B2692" s="1" t="s">
        <v>8153</v>
      </c>
      <c r="C2692" s="1" t="s">
        <v>2972</v>
      </c>
      <c r="D2692" s="1" t="s">
        <v>2978</v>
      </c>
      <c r="E2692" s="1" t="s">
        <v>2976</v>
      </c>
      <c r="F2692" s="1" t="s">
        <v>2977</v>
      </c>
    </row>
    <row r="2693" spans="1:6" x14ac:dyDescent="0.15">
      <c r="A2693" s="1" t="s">
        <v>3578</v>
      </c>
      <c r="B2693" s="1" t="s">
        <v>2854</v>
      </c>
      <c r="C2693" s="1" t="s">
        <v>2972</v>
      </c>
      <c r="D2693" s="1" t="s">
        <v>2978</v>
      </c>
      <c r="E2693" s="1" t="s">
        <v>2976</v>
      </c>
      <c r="F2693" s="1" t="s">
        <v>2977</v>
      </c>
    </row>
    <row r="2694" spans="1:6" x14ac:dyDescent="0.15">
      <c r="A2694" s="1" t="s">
        <v>8154</v>
      </c>
      <c r="B2694" s="1" t="s">
        <v>8155</v>
      </c>
      <c r="C2694" s="1" t="s">
        <v>2972</v>
      </c>
      <c r="D2694" s="1" t="s">
        <v>2978</v>
      </c>
      <c r="E2694" s="1" t="s">
        <v>2976</v>
      </c>
      <c r="F2694" s="1" t="s">
        <v>2977</v>
      </c>
    </row>
    <row r="2695" spans="1:6" x14ac:dyDescent="0.15">
      <c r="A2695" s="1" t="s">
        <v>5757</v>
      </c>
      <c r="B2695" s="1" t="s">
        <v>5758</v>
      </c>
      <c r="C2695" s="1" t="s">
        <v>2972</v>
      </c>
      <c r="D2695" s="1" t="s">
        <v>2978</v>
      </c>
      <c r="E2695" s="1" t="s">
        <v>2976</v>
      </c>
      <c r="F2695" s="1" t="s">
        <v>2977</v>
      </c>
    </row>
    <row r="2696" spans="1:6" x14ac:dyDescent="0.15">
      <c r="A2696" s="1" t="s">
        <v>1776</v>
      </c>
      <c r="B2696" s="1" t="s">
        <v>2855</v>
      </c>
      <c r="C2696" s="1" t="s">
        <v>2972</v>
      </c>
      <c r="D2696" s="1" t="s">
        <v>2978</v>
      </c>
      <c r="E2696" s="1" t="s">
        <v>2976</v>
      </c>
      <c r="F2696" s="1" t="s">
        <v>2977</v>
      </c>
    </row>
    <row r="2697" spans="1:6" x14ac:dyDescent="0.15">
      <c r="A2697" s="1" t="s">
        <v>3579</v>
      </c>
      <c r="B2697" s="1" t="s">
        <v>3580</v>
      </c>
      <c r="C2697" s="1" t="s">
        <v>2972</v>
      </c>
      <c r="D2697" s="1" t="s">
        <v>2978</v>
      </c>
      <c r="E2697" s="1" t="s">
        <v>2976</v>
      </c>
      <c r="F2697" s="1" t="s">
        <v>2977</v>
      </c>
    </row>
    <row r="2698" spans="1:6" x14ac:dyDescent="0.15">
      <c r="A2698" s="1" t="s">
        <v>5759</v>
      </c>
      <c r="B2698" s="1" t="s">
        <v>5760</v>
      </c>
      <c r="C2698" s="1" t="s">
        <v>2972</v>
      </c>
      <c r="D2698" s="1" t="s">
        <v>2978</v>
      </c>
      <c r="E2698" s="1" t="s">
        <v>2976</v>
      </c>
      <c r="F2698" s="1" t="s">
        <v>2977</v>
      </c>
    </row>
    <row r="2699" spans="1:6" x14ac:dyDescent="0.15">
      <c r="A2699" s="1" t="s">
        <v>3581</v>
      </c>
      <c r="B2699" s="1" t="s">
        <v>2856</v>
      </c>
      <c r="C2699" s="1" t="s">
        <v>2972</v>
      </c>
      <c r="D2699" s="1" t="s">
        <v>2978</v>
      </c>
      <c r="E2699" s="1" t="s">
        <v>2976</v>
      </c>
      <c r="F2699" s="1" t="s">
        <v>2977</v>
      </c>
    </row>
    <row r="2700" spans="1:6" x14ac:dyDescent="0.15">
      <c r="A2700" s="1" t="s">
        <v>8156</v>
      </c>
      <c r="B2700" s="1" t="s">
        <v>8157</v>
      </c>
      <c r="C2700" s="1" t="s">
        <v>2972</v>
      </c>
      <c r="D2700" s="1" t="s">
        <v>2978</v>
      </c>
      <c r="E2700" s="1" t="s">
        <v>2976</v>
      </c>
      <c r="F2700" s="1" t="s">
        <v>2977</v>
      </c>
    </row>
    <row r="2701" spans="1:6" x14ac:dyDescent="0.15">
      <c r="A2701" s="1" t="s">
        <v>5761</v>
      </c>
      <c r="B2701" s="1" t="s">
        <v>5762</v>
      </c>
      <c r="C2701" s="1" t="s">
        <v>2972</v>
      </c>
      <c r="D2701" s="1" t="s">
        <v>2978</v>
      </c>
      <c r="E2701" s="1" t="s">
        <v>2976</v>
      </c>
      <c r="F2701" s="1" t="s">
        <v>2977</v>
      </c>
    </row>
    <row r="2702" spans="1:6" x14ac:dyDescent="0.15">
      <c r="A2702" s="1" t="s">
        <v>8158</v>
      </c>
      <c r="B2702" s="1" t="s">
        <v>8159</v>
      </c>
      <c r="C2702" s="1" t="s">
        <v>2972</v>
      </c>
      <c r="D2702" s="1" t="s">
        <v>2978</v>
      </c>
      <c r="E2702" s="1" t="s">
        <v>2976</v>
      </c>
      <c r="F2702" s="1" t="s">
        <v>2977</v>
      </c>
    </row>
    <row r="2703" spans="1:6" x14ac:dyDescent="0.15">
      <c r="A2703" s="1" t="s">
        <v>8160</v>
      </c>
      <c r="B2703" s="1" t="s">
        <v>8161</v>
      </c>
      <c r="C2703" s="1" t="s">
        <v>2972</v>
      </c>
      <c r="D2703" s="1" t="s">
        <v>2979</v>
      </c>
      <c r="E2703" s="1" t="s">
        <v>2976</v>
      </c>
      <c r="F2703" s="1" t="s">
        <v>2977</v>
      </c>
    </row>
    <row r="2704" spans="1:6" x14ac:dyDescent="0.15">
      <c r="A2704" s="1" t="s">
        <v>1777</v>
      </c>
      <c r="B2704" s="1" t="s">
        <v>2857</v>
      </c>
      <c r="C2704" s="1" t="s">
        <v>2972</v>
      </c>
      <c r="D2704" s="1" t="s">
        <v>2978</v>
      </c>
      <c r="E2704" s="1" t="s">
        <v>2976</v>
      </c>
      <c r="F2704" s="1" t="s">
        <v>2977</v>
      </c>
    </row>
    <row r="2705" spans="1:6" x14ac:dyDescent="0.15">
      <c r="A2705" s="1" t="s">
        <v>5763</v>
      </c>
      <c r="B2705" s="1" t="s">
        <v>2858</v>
      </c>
      <c r="C2705" s="1" t="s">
        <v>2972</v>
      </c>
      <c r="D2705" s="1" t="s">
        <v>2978</v>
      </c>
      <c r="E2705" s="1" t="s">
        <v>2976</v>
      </c>
      <c r="F2705" s="1" t="s">
        <v>2977</v>
      </c>
    </row>
    <row r="2706" spans="1:6" x14ac:dyDescent="0.15">
      <c r="A2706" s="1" t="s">
        <v>5764</v>
      </c>
      <c r="B2706" s="1" t="s">
        <v>5765</v>
      </c>
      <c r="C2706" s="1" t="s">
        <v>2972</v>
      </c>
      <c r="D2706" s="1" t="s">
        <v>2978</v>
      </c>
      <c r="E2706" s="1" t="s">
        <v>2976</v>
      </c>
      <c r="F2706" s="1" t="s">
        <v>2977</v>
      </c>
    </row>
    <row r="2707" spans="1:6" x14ac:dyDescent="0.15">
      <c r="A2707" s="1" t="s">
        <v>8162</v>
      </c>
      <c r="B2707" s="1" t="s">
        <v>8163</v>
      </c>
      <c r="C2707" s="1" t="s">
        <v>2972</v>
      </c>
      <c r="D2707" s="1" t="s">
        <v>2978</v>
      </c>
      <c r="E2707" s="1" t="s">
        <v>2976</v>
      </c>
      <c r="F2707" s="1" t="s">
        <v>2977</v>
      </c>
    </row>
    <row r="2708" spans="1:6" x14ac:dyDescent="0.15">
      <c r="A2708" s="1" t="s">
        <v>3582</v>
      </c>
      <c r="B2708" s="1" t="s">
        <v>3583</v>
      </c>
      <c r="C2708" s="1" t="s">
        <v>2972</v>
      </c>
      <c r="D2708" s="1" t="s">
        <v>2978</v>
      </c>
      <c r="E2708" s="1" t="s">
        <v>2976</v>
      </c>
      <c r="F2708" s="1" t="s">
        <v>2977</v>
      </c>
    </row>
    <row r="2709" spans="1:6" x14ac:dyDescent="0.15">
      <c r="A2709" s="1" t="s">
        <v>8164</v>
      </c>
      <c r="B2709" s="1" t="s">
        <v>8165</v>
      </c>
      <c r="C2709" s="1" t="s">
        <v>2972</v>
      </c>
      <c r="D2709" s="1" t="s">
        <v>2978</v>
      </c>
      <c r="E2709" s="1" t="s">
        <v>2976</v>
      </c>
      <c r="F2709" s="1" t="s">
        <v>2977</v>
      </c>
    </row>
    <row r="2710" spans="1:6" x14ac:dyDescent="0.15">
      <c r="A2710" s="1" t="s">
        <v>8166</v>
      </c>
      <c r="B2710" s="1" t="s">
        <v>8167</v>
      </c>
      <c r="C2710" s="1" t="s">
        <v>2972</v>
      </c>
      <c r="D2710" s="1" t="s">
        <v>2978</v>
      </c>
      <c r="E2710" s="1" t="s">
        <v>2976</v>
      </c>
      <c r="F2710" s="1" t="s">
        <v>2977</v>
      </c>
    </row>
    <row r="2711" spans="1:6" x14ac:dyDescent="0.15">
      <c r="A2711" s="1" t="s">
        <v>8168</v>
      </c>
      <c r="B2711" s="1" t="s">
        <v>8169</v>
      </c>
      <c r="C2711" s="1" t="s">
        <v>2972</v>
      </c>
      <c r="D2711" s="1" t="s">
        <v>2978</v>
      </c>
      <c r="E2711" s="1" t="s">
        <v>2976</v>
      </c>
      <c r="F2711" s="1" t="s">
        <v>2977</v>
      </c>
    </row>
    <row r="2712" spans="1:6" x14ac:dyDescent="0.15">
      <c r="A2712" s="1" t="s">
        <v>5766</v>
      </c>
      <c r="B2712" s="1" t="s">
        <v>3015</v>
      </c>
      <c r="C2712" s="1" t="s">
        <v>2972</v>
      </c>
      <c r="D2712" s="1" t="s">
        <v>2978</v>
      </c>
      <c r="E2712" s="1" t="s">
        <v>2976</v>
      </c>
      <c r="F2712" s="1" t="s">
        <v>2977</v>
      </c>
    </row>
    <row r="2713" spans="1:6" x14ac:dyDescent="0.15">
      <c r="A2713" s="1" t="s">
        <v>5767</v>
      </c>
      <c r="B2713" s="1" t="s">
        <v>755</v>
      </c>
      <c r="C2713" s="1" t="s">
        <v>2972</v>
      </c>
      <c r="D2713" s="1" t="s">
        <v>2978</v>
      </c>
      <c r="E2713" s="1" t="s">
        <v>2976</v>
      </c>
      <c r="F2713" s="1" t="s">
        <v>2977</v>
      </c>
    </row>
    <row r="2714" spans="1:6" x14ac:dyDescent="0.15">
      <c r="A2714" s="1" t="s">
        <v>5768</v>
      </c>
      <c r="B2714" s="1" t="s">
        <v>5769</v>
      </c>
      <c r="C2714" s="1" t="s">
        <v>2972</v>
      </c>
      <c r="D2714" s="1" t="s">
        <v>2978</v>
      </c>
      <c r="E2714" s="1" t="s">
        <v>2976</v>
      </c>
      <c r="F2714" s="1" t="s">
        <v>2977</v>
      </c>
    </row>
    <row r="2715" spans="1:6" x14ac:dyDescent="0.15">
      <c r="A2715" s="1" t="s">
        <v>5772</v>
      </c>
      <c r="B2715" s="1" t="s">
        <v>5773</v>
      </c>
      <c r="C2715" s="1" t="s">
        <v>2972</v>
      </c>
      <c r="D2715" s="1" t="s">
        <v>2978</v>
      </c>
      <c r="E2715" s="1" t="s">
        <v>2976</v>
      </c>
      <c r="F2715" s="1" t="s">
        <v>2977</v>
      </c>
    </row>
    <row r="2716" spans="1:6" x14ac:dyDescent="0.15">
      <c r="A2716" s="1" t="s">
        <v>8170</v>
      </c>
      <c r="B2716" s="1" t="s">
        <v>8171</v>
      </c>
      <c r="C2716" s="1" t="s">
        <v>2972</v>
      </c>
      <c r="D2716" s="1" t="s">
        <v>2979</v>
      </c>
      <c r="E2716" s="1" t="s">
        <v>2976</v>
      </c>
      <c r="F2716" s="1" t="s">
        <v>2977</v>
      </c>
    </row>
    <row r="2717" spans="1:6" x14ac:dyDescent="0.15">
      <c r="A2717" s="1" t="s">
        <v>8172</v>
      </c>
      <c r="B2717" s="1" t="s">
        <v>8171</v>
      </c>
      <c r="C2717" s="1" t="s">
        <v>2972</v>
      </c>
      <c r="D2717" s="1" t="s">
        <v>2979</v>
      </c>
      <c r="E2717" s="1" t="s">
        <v>2976</v>
      </c>
      <c r="F2717" s="1" t="s">
        <v>2977</v>
      </c>
    </row>
    <row r="2718" spans="1:6" x14ac:dyDescent="0.15">
      <c r="A2718" s="1" t="s">
        <v>8173</v>
      </c>
      <c r="B2718" s="1" t="s">
        <v>8174</v>
      </c>
      <c r="C2718" s="1" t="s">
        <v>2972</v>
      </c>
      <c r="D2718" s="1" t="s">
        <v>2978</v>
      </c>
      <c r="E2718" s="1" t="s">
        <v>2976</v>
      </c>
      <c r="F2718" s="1" t="s">
        <v>2977</v>
      </c>
    </row>
    <row r="2719" spans="1:6" x14ac:dyDescent="0.15">
      <c r="A2719" s="1" t="s">
        <v>1778</v>
      </c>
      <c r="B2719" s="1" t="s">
        <v>2859</v>
      </c>
      <c r="C2719" s="1" t="s">
        <v>2972</v>
      </c>
      <c r="D2719" s="1" t="s">
        <v>2978</v>
      </c>
      <c r="E2719" s="1" t="s">
        <v>2976</v>
      </c>
      <c r="F2719" s="1" t="s">
        <v>2977</v>
      </c>
    </row>
    <row r="2720" spans="1:6" x14ac:dyDescent="0.15">
      <c r="A2720" s="1" t="s">
        <v>3584</v>
      </c>
      <c r="B2720" s="1" t="s">
        <v>3585</v>
      </c>
      <c r="C2720" s="1" t="s">
        <v>2972</v>
      </c>
      <c r="D2720" s="1" t="s">
        <v>2978</v>
      </c>
      <c r="E2720" s="1" t="s">
        <v>2976</v>
      </c>
      <c r="F2720" s="1" t="s">
        <v>2977</v>
      </c>
    </row>
    <row r="2721" spans="1:6" x14ac:dyDescent="0.15">
      <c r="A2721" s="1" t="s">
        <v>8175</v>
      </c>
      <c r="B2721" s="1" t="s">
        <v>8176</v>
      </c>
      <c r="C2721" s="1" t="s">
        <v>2972</v>
      </c>
      <c r="D2721" s="1" t="s">
        <v>2978</v>
      </c>
      <c r="E2721" s="1" t="s">
        <v>2976</v>
      </c>
      <c r="F2721" s="1" t="s">
        <v>2977</v>
      </c>
    </row>
    <row r="2722" spans="1:6" x14ac:dyDescent="0.15">
      <c r="A2722" s="1" t="s">
        <v>5774</v>
      </c>
      <c r="B2722" s="1" t="s">
        <v>5775</v>
      </c>
      <c r="C2722" s="1" t="s">
        <v>2972</v>
      </c>
      <c r="D2722" s="1" t="s">
        <v>2978</v>
      </c>
      <c r="E2722" s="1" t="s">
        <v>2976</v>
      </c>
      <c r="F2722" s="1" t="s">
        <v>2977</v>
      </c>
    </row>
    <row r="2723" spans="1:6" x14ac:dyDescent="0.15">
      <c r="A2723" s="1" t="s">
        <v>5776</v>
      </c>
      <c r="B2723" s="1" t="s">
        <v>5777</v>
      </c>
      <c r="C2723" s="1" t="s">
        <v>2972</v>
      </c>
      <c r="D2723" s="1" t="s">
        <v>2978</v>
      </c>
      <c r="E2723" s="1" t="s">
        <v>2976</v>
      </c>
      <c r="F2723" s="1" t="s">
        <v>2977</v>
      </c>
    </row>
    <row r="2724" spans="1:6" x14ac:dyDescent="0.15">
      <c r="A2724" s="1" t="s">
        <v>5778</v>
      </c>
      <c r="B2724" s="1" t="s">
        <v>5779</v>
      </c>
      <c r="C2724" s="1" t="s">
        <v>2972</v>
      </c>
      <c r="D2724" s="1" t="s">
        <v>2978</v>
      </c>
      <c r="E2724" s="1" t="s">
        <v>2976</v>
      </c>
      <c r="F2724" s="1" t="s">
        <v>2977</v>
      </c>
    </row>
    <row r="2725" spans="1:6" x14ac:dyDescent="0.15">
      <c r="A2725" s="1" t="s">
        <v>5780</v>
      </c>
      <c r="B2725" s="1" t="s">
        <v>5781</v>
      </c>
      <c r="C2725" s="1" t="s">
        <v>2972</v>
      </c>
      <c r="D2725" s="1" t="s">
        <v>2978</v>
      </c>
      <c r="E2725" s="1" t="s">
        <v>2976</v>
      </c>
      <c r="F2725" s="1" t="s">
        <v>2977</v>
      </c>
    </row>
    <row r="2726" spans="1:6" x14ac:dyDescent="0.15">
      <c r="A2726" s="1" t="s">
        <v>1779</v>
      </c>
      <c r="B2726" s="1" t="s">
        <v>2860</v>
      </c>
      <c r="C2726" s="1" t="s">
        <v>2972</v>
      </c>
      <c r="D2726" s="1" t="s">
        <v>2978</v>
      </c>
      <c r="E2726" s="1" t="s">
        <v>2976</v>
      </c>
      <c r="F2726" s="1" t="s">
        <v>2977</v>
      </c>
    </row>
    <row r="2727" spans="1:6" x14ac:dyDescent="0.15">
      <c r="A2727" s="1" t="s">
        <v>1780</v>
      </c>
      <c r="B2727" s="1" t="s">
        <v>2861</v>
      </c>
      <c r="C2727" s="1" t="s">
        <v>2972</v>
      </c>
      <c r="D2727" s="1" t="s">
        <v>2978</v>
      </c>
      <c r="E2727" s="1" t="s">
        <v>2976</v>
      </c>
      <c r="F2727" s="1" t="s">
        <v>2977</v>
      </c>
    </row>
    <row r="2728" spans="1:6" x14ac:dyDescent="0.15">
      <c r="A2728" s="1" t="s">
        <v>8177</v>
      </c>
      <c r="B2728" s="1" t="s">
        <v>8178</v>
      </c>
      <c r="C2728" s="1" t="s">
        <v>2972</v>
      </c>
      <c r="D2728" s="1" t="s">
        <v>2978</v>
      </c>
      <c r="E2728" s="1" t="s">
        <v>2976</v>
      </c>
      <c r="F2728" s="1" t="s">
        <v>2977</v>
      </c>
    </row>
    <row r="2729" spans="1:6" x14ac:dyDescent="0.15">
      <c r="A2729" s="1" t="s">
        <v>8179</v>
      </c>
      <c r="B2729" s="1" t="s">
        <v>8180</v>
      </c>
      <c r="C2729" s="1" t="s">
        <v>2972</v>
      </c>
      <c r="D2729" s="1" t="s">
        <v>2978</v>
      </c>
      <c r="E2729" s="1" t="s">
        <v>2976</v>
      </c>
      <c r="F2729" s="1" t="s">
        <v>2977</v>
      </c>
    </row>
    <row r="2730" spans="1:6" x14ac:dyDescent="0.15">
      <c r="A2730" s="1" t="s">
        <v>1781</v>
      </c>
      <c r="B2730" s="1" t="s">
        <v>2862</v>
      </c>
      <c r="C2730" s="1" t="s">
        <v>2972</v>
      </c>
      <c r="D2730" s="1" t="s">
        <v>2978</v>
      </c>
      <c r="E2730" s="1" t="s">
        <v>2976</v>
      </c>
      <c r="F2730" s="1" t="s">
        <v>2977</v>
      </c>
    </row>
    <row r="2731" spans="1:6" x14ac:dyDescent="0.15">
      <c r="A2731" s="1" t="s">
        <v>8181</v>
      </c>
      <c r="B2731" s="1" t="s">
        <v>8182</v>
      </c>
      <c r="C2731" s="1" t="s">
        <v>2972</v>
      </c>
      <c r="D2731" s="1" t="s">
        <v>2978</v>
      </c>
      <c r="E2731" s="1" t="s">
        <v>2976</v>
      </c>
      <c r="F2731" s="1" t="s">
        <v>2977</v>
      </c>
    </row>
    <row r="2732" spans="1:6" x14ac:dyDescent="0.15">
      <c r="A2732" s="1" t="s">
        <v>8183</v>
      </c>
      <c r="B2732" s="1" t="s">
        <v>8184</v>
      </c>
      <c r="C2732" s="1" t="s">
        <v>2972</v>
      </c>
      <c r="D2732" s="1" t="s">
        <v>2978</v>
      </c>
      <c r="E2732" s="1" t="s">
        <v>2976</v>
      </c>
      <c r="F2732" s="1" t="s">
        <v>2977</v>
      </c>
    </row>
    <row r="2733" spans="1:6" x14ac:dyDescent="0.15">
      <c r="A2733" s="1" t="s">
        <v>5782</v>
      </c>
      <c r="B2733" s="1" t="s">
        <v>5783</v>
      </c>
      <c r="C2733" s="1" t="s">
        <v>2972</v>
      </c>
      <c r="D2733" s="1" t="s">
        <v>2978</v>
      </c>
      <c r="E2733" s="1" t="s">
        <v>2976</v>
      </c>
      <c r="F2733" s="1" t="s">
        <v>2977</v>
      </c>
    </row>
    <row r="2734" spans="1:6" x14ac:dyDescent="0.15">
      <c r="A2734" s="1" t="s">
        <v>8185</v>
      </c>
      <c r="B2734" s="1" t="s">
        <v>8186</v>
      </c>
      <c r="C2734" s="1" t="s">
        <v>2972</v>
      </c>
      <c r="D2734" s="1" t="s">
        <v>2978</v>
      </c>
      <c r="E2734" s="1" t="s">
        <v>2976</v>
      </c>
      <c r="F2734" s="1" t="s">
        <v>2977</v>
      </c>
    </row>
    <row r="2735" spans="1:6" x14ac:dyDescent="0.15">
      <c r="A2735" s="1" t="s">
        <v>1782</v>
      </c>
      <c r="B2735" s="1" t="s">
        <v>2863</v>
      </c>
      <c r="C2735" s="1" t="s">
        <v>2972</v>
      </c>
      <c r="D2735" s="1" t="s">
        <v>2978</v>
      </c>
      <c r="E2735" s="1" t="s">
        <v>2976</v>
      </c>
      <c r="F2735" s="1" t="s">
        <v>2977</v>
      </c>
    </row>
    <row r="2736" spans="1:6" x14ac:dyDescent="0.15">
      <c r="A2736" s="1" t="s">
        <v>1783</v>
      </c>
      <c r="B2736" s="1" t="s">
        <v>2864</v>
      </c>
      <c r="C2736" s="1" t="s">
        <v>2972</v>
      </c>
      <c r="D2736" s="1" t="s">
        <v>2978</v>
      </c>
      <c r="E2736" s="1" t="s">
        <v>2976</v>
      </c>
      <c r="F2736" s="1" t="s">
        <v>2977</v>
      </c>
    </row>
    <row r="2737" spans="1:6" x14ac:dyDescent="0.15">
      <c r="A2737" s="1" t="s">
        <v>5784</v>
      </c>
      <c r="B2737" s="1" t="s">
        <v>5785</v>
      </c>
      <c r="C2737" s="1" t="s">
        <v>2972</v>
      </c>
      <c r="D2737" s="1" t="s">
        <v>2978</v>
      </c>
      <c r="E2737" s="1" t="s">
        <v>2976</v>
      </c>
      <c r="F2737" s="1" t="s">
        <v>2977</v>
      </c>
    </row>
    <row r="2738" spans="1:6" x14ac:dyDescent="0.15">
      <c r="A2738" s="1" t="s">
        <v>8187</v>
      </c>
      <c r="B2738" s="1" t="s">
        <v>8188</v>
      </c>
      <c r="C2738" s="1" t="s">
        <v>2972</v>
      </c>
      <c r="D2738" s="1" t="s">
        <v>2978</v>
      </c>
      <c r="E2738" s="1" t="s">
        <v>2976</v>
      </c>
      <c r="F2738" s="1" t="s">
        <v>2977</v>
      </c>
    </row>
    <row r="2739" spans="1:6" x14ac:dyDescent="0.15">
      <c r="A2739" s="1" t="s">
        <v>8189</v>
      </c>
      <c r="B2739" s="1" t="s">
        <v>8190</v>
      </c>
      <c r="C2739" s="1" t="s">
        <v>2972</v>
      </c>
      <c r="D2739" s="1" t="s">
        <v>2978</v>
      </c>
      <c r="E2739" s="1" t="s">
        <v>2976</v>
      </c>
      <c r="F2739" s="1" t="s">
        <v>2977</v>
      </c>
    </row>
    <row r="2740" spans="1:6" x14ac:dyDescent="0.15">
      <c r="A2740" s="1" t="s">
        <v>5786</v>
      </c>
      <c r="B2740" s="1" t="s">
        <v>793</v>
      </c>
      <c r="C2740" s="1" t="s">
        <v>2972</v>
      </c>
      <c r="D2740" s="1" t="s">
        <v>2978</v>
      </c>
      <c r="E2740" s="1" t="s">
        <v>2976</v>
      </c>
      <c r="F2740" s="1" t="s">
        <v>2977</v>
      </c>
    </row>
    <row r="2741" spans="1:6" x14ac:dyDescent="0.15">
      <c r="A2741" s="1" t="s">
        <v>8191</v>
      </c>
      <c r="B2741" s="1" t="s">
        <v>8192</v>
      </c>
      <c r="C2741" s="1" t="s">
        <v>2972</v>
      </c>
      <c r="D2741" s="1" t="s">
        <v>2978</v>
      </c>
      <c r="E2741" s="1" t="s">
        <v>2976</v>
      </c>
      <c r="F2741" s="1" t="s">
        <v>2977</v>
      </c>
    </row>
    <row r="2742" spans="1:6" x14ac:dyDescent="0.15">
      <c r="A2742" s="1" t="s">
        <v>5787</v>
      </c>
      <c r="B2742" s="1" t="s">
        <v>5788</v>
      </c>
      <c r="C2742" s="1" t="s">
        <v>2972</v>
      </c>
      <c r="D2742" s="1" t="s">
        <v>2978</v>
      </c>
      <c r="E2742" s="1" t="s">
        <v>2976</v>
      </c>
      <c r="F2742" s="1" t="s">
        <v>2977</v>
      </c>
    </row>
    <row r="2743" spans="1:6" x14ac:dyDescent="0.15">
      <c r="A2743" s="1" t="s">
        <v>5789</v>
      </c>
      <c r="B2743" s="1" t="s">
        <v>5790</v>
      </c>
      <c r="C2743" s="1" t="s">
        <v>2972</v>
      </c>
      <c r="D2743" s="1" t="s">
        <v>2978</v>
      </c>
      <c r="E2743" s="1" t="s">
        <v>2976</v>
      </c>
      <c r="F2743" s="1" t="s">
        <v>2977</v>
      </c>
    </row>
    <row r="2744" spans="1:6" x14ac:dyDescent="0.15">
      <c r="A2744" s="1" t="s">
        <v>8193</v>
      </c>
      <c r="B2744" s="1" t="s">
        <v>8194</v>
      </c>
      <c r="C2744" s="1" t="s">
        <v>2972</v>
      </c>
      <c r="D2744" s="1" t="s">
        <v>2978</v>
      </c>
      <c r="E2744" s="1" t="s">
        <v>2976</v>
      </c>
      <c r="F2744" s="1" t="s">
        <v>2977</v>
      </c>
    </row>
    <row r="2745" spans="1:6" x14ac:dyDescent="0.15">
      <c r="A2745" s="1" t="s">
        <v>5791</v>
      </c>
      <c r="B2745" s="1" t="s">
        <v>3586</v>
      </c>
      <c r="C2745" s="1" t="s">
        <v>2972</v>
      </c>
      <c r="D2745" s="1" t="s">
        <v>2978</v>
      </c>
      <c r="E2745" s="1" t="s">
        <v>2976</v>
      </c>
      <c r="F2745" s="1" t="s">
        <v>2977</v>
      </c>
    </row>
    <row r="2746" spans="1:6" x14ac:dyDescent="0.15">
      <c r="A2746" s="1" t="s">
        <v>8195</v>
      </c>
      <c r="B2746" s="1" t="s">
        <v>8196</v>
      </c>
      <c r="C2746" s="1" t="s">
        <v>2972</v>
      </c>
      <c r="D2746" s="1" t="s">
        <v>2978</v>
      </c>
      <c r="E2746" s="1" t="s">
        <v>2976</v>
      </c>
      <c r="F2746" s="1" t="s">
        <v>2977</v>
      </c>
    </row>
    <row r="2747" spans="1:6" x14ac:dyDescent="0.15">
      <c r="A2747" s="1" t="s">
        <v>1784</v>
      </c>
      <c r="B2747" s="1" t="s">
        <v>2865</v>
      </c>
      <c r="C2747" s="1" t="s">
        <v>2972</v>
      </c>
      <c r="D2747" s="1" t="s">
        <v>2978</v>
      </c>
      <c r="E2747" s="1" t="s">
        <v>2976</v>
      </c>
      <c r="F2747" s="1" t="s">
        <v>2977</v>
      </c>
    </row>
    <row r="2748" spans="1:6" x14ac:dyDescent="0.15">
      <c r="A2748" s="1" t="s">
        <v>5792</v>
      </c>
      <c r="B2748" s="1" t="s">
        <v>5793</v>
      </c>
      <c r="C2748" s="1" t="s">
        <v>2972</v>
      </c>
      <c r="D2748" s="1" t="s">
        <v>2978</v>
      </c>
      <c r="E2748" s="1" t="s">
        <v>2976</v>
      </c>
      <c r="F2748" s="1" t="s">
        <v>2977</v>
      </c>
    </row>
    <row r="2749" spans="1:6" x14ac:dyDescent="0.15">
      <c r="A2749" s="1" t="s">
        <v>5794</v>
      </c>
      <c r="B2749" s="1" t="s">
        <v>5795</v>
      </c>
      <c r="C2749" s="1" t="s">
        <v>2972</v>
      </c>
      <c r="D2749" s="1" t="s">
        <v>2978</v>
      </c>
      <c r="E2749" s="1" t="s">
        <v>2976</v>
      </c>
      <c r="F2749" s="1" t="s">
        <v>2977</v>
      </c>
    </row>
    <row r="2750" spans="1:6" x14ac:dyDescent="0.15">
      <c r="A2750" s="1" t="s">
        <v>3587</v>
      </c>
      <c r="B2750" s="1" t="s">
        <v>3588</v>
      </c>
      <c r="C2750" s="1" t="s">
        <v>2972</v>
      </c>
      <c r="D2750" s="1" t="s">
        <v>2978</v>
      </c>
      <c r="E2750" s="1" t="s">
        <v>2976</v>
      </c>
      <c r="F2750" s="1" t="s">
        <v>2977</v>
      </c>
    </row>
    <row r="2751" spans="1:6" x14ac:dyDescent="0.15">
      <c r="A2751" s="1" t="s">
        <v>8197</v>
      </c>
      <c r="B2751" s="1" t="s">
        <v>8198</v>
      </c>
      <c r="C2751" s="1" t="s">
        <v>2972</v>
      </c>
      <c r="D2751" s="1" t="s">
        <v>2978</v>
      </c>
      <c r="E2751" s="1" t="s">
        <v>2976</v>
      </c>
      <c r="F2751" s="1" t="s">
        <v>2977</v>
      </c>
    </row>
    <row r="2752" spans="1:6" x14ac:dyDescent="0.15">
      <c r="A2752" s="1" t="s">
        <v>3589</v>
      </c>
      <c r="B2752" s="1" t="s">
        <v>3590</v>
      </c>
      <c r="C2752" s="1" t="s">
        <v>2972</v>
      </c>
      <c r="D2752" s="1" t="s">
        <v>2978</v>
      </c>
      <c r="E2752" s="1" t="s">
        <v>2976</v>
      </c>
      <c r="F2752" s="1" t="s">
        <v>2977</v>
      </c>
    </row>
    <row r="2753" spans="1:6" x14ac:dyDescent="0.15">
      <c r="A2753" s="1" t="s">
        <v>1785</v>
      </c>
      <c r="B2753" s="1" t="s">
        <v>2866</v>
      </c>
      <c r="C2753" s="1" t="s">
        <v>2972</v>
      </c>
      <c r="D2753" s="1" t="s">
        <v>2978</v>
      </c>
      <c r="E2753" s="1" t="s">
        <v>2976</v>
      </c>
      <c r="F2753" s="1" t="s">
        <v>2977</v>
      </c>
    </row>
    <row r="2754" spans="1:6" x14ac:dyDescent="0.15">
      <c r="A2754" s="1" t="s">
        <v>8199</v>
      </c>
      <c r="B2754" s="1" t="s">
        <v>8200</v>
      </c>
      <c r="C2754" s="1" t="s">
        <v>2972</v>
      </c>
      <c r="D2754" s="1" t="s">
        <v>2978</v>
      </c>
      <c r="E2754" s="1" t="s">
        <v>2976</v>
      </c>
      <c r="F2754" s="1" t="s">
        <v>2977</v>
      </c>
    </row>
    <row r="2755" spans="1:6" x14ac:dyDescent="0.15">
      <c r="A2755" s="1" t="s">
        <v>5796</v>
      </c>
      <c r="B2755" s="1" t="s">
        <v>5797</v>
      </c>
      <c r="C2755" s="1" t="s">
        <v>2972</v>
      </c>
      <c r="D2755" s="1" t="s">
        <v>2978</v>
      </c>
      <c r="E2755" s="1" t="s">
        <v>2976</v>
      </c>
      <c r="F2755" s="1" t="s">
        <v>2977</v>
      </c>
    </row>
    <row r="2756" spans="1:6" x14ac:dyDescent="0.15">
      <c r="A2756" s="1" t="s">
        <v>5798</v>
      </c>
      <c r="B2756" s="1" t="s">
        <v>5799</v>
      </c>
      <c r="C2756" s="1" t="s">
        <v>2972</v>
      </c>
      <c r="D2756" s="1" t="s">
        <v>2978</v>
      </c>
      <c r="E2756" s="1" t="s">
        <v>2976</v>
      </c>
      <c r="F2756" s="1" t="s">
        <v>2977</v>
      </c>
    </row>
    <row r="2757" spans="1:6" x14ac:dyDescent="0.15">
      <c r="A2757" s="1" t="s">
        <v>8201</v>
      </c>
      <c r="B2757" s="1" t="s">
        <v>8202</v>
      </c>
      <c r="C2757" s="1" t="s">
        <v>2972</v>
      </c>
      <c r="D2757" s="1" t="s">
        <v>2978</v>
      </c>
      <c r="E2757" s="1" t="s">
        <v>2976</v>
      </c>
      <c r="F2757" s="1" t="s">
        <v>2977</v>
      </c>
    </row>
    <row r="2758" spans="1:6" x14ac:dyDescent="0.15">
      <c r="A2758" s="1" t="s">
        <v>5800</v>
      </c>
      <c r="B2758" s="1" t="s">
        <v>5801</v>
      </c>
      <c r="C2758" s="1" t="s">
        <v>2972</v>
      </c>
      <c r="D2758" s="1" t="s">
        <v>2978</v>
      </c>
      <c r="E2758" s="1" t="s">
        <v>2976</v>
      </c>
      <c r="F2758" s="1" t="s">
        <v>2977</v>
      </c>
    </row>
    <row r="2759" spans="1:6" x14ac:dyDescent="0.15">
      <c r="A2759" s="1" t="s">
        <v>8203</v>
      </c>
      <c r="B2759" s="1" t="s">
        <v>8204</v>
      </c>
      <c r="C2759" s="1" t="s">
        <v>2972</v>
      </c>
      <c r="D2759" s="1" t="s">
        <v>2979</v>
      </c>
      <c r="E2759" s="1" t="s">
        <v>2976</v>
      </c>
      <c r="F2759" s="1" t="s">
        <v>2977</v>
      </c>
    </row>
    <row r="2760" spans="1:6" x14ac:dyDescent="0.15">
      <c r="A2760" s="1" t="s">
        <v>5802</v>
      </c>
      <c r="B2760" s="1" t="s">
        <v>5803</v>
      </c>
      <c r="C2760" s="1" t="s">
        <v>2972</v>
      </c>
      <c r="D2760" s="1" t="s">
        <v>2978</v>
      </c>
      <c r="E2760" s="1" t="s">
        <v>2976</v>
      </c>
      <c r="F2760" s="1" t="s">
        <v>2977</v>
      </c>
    </row>
    <row r="2761" spans="1:6" x14ac:dyDescent="0.15">
      <c r="A2761" s="1" t="s">
        <v>1788</v>
      </c>
      <c r="B2761" s="1" t="s">
        <v>2869</v>
      </c>
      <c r="C2761" s="1" t="s">
        <v>2972</v>
      </c>
      <c r="D2761" s="1" t="s">
        <v>2978</v>
      </c>
      <c r="E2761" s="1" t="s">
        <v>2976</v>
      </c>
      <c r="F2761" s="1" t="s">
        <v>2977</v>
      </c>
    </row>
    <row r="2762" spans="1:6" x14ac:dyDescent="0.15">
      <c r="A2762" s="1" t="s">
        <v>1789</v>
      </c>
      <c r="B2762" s="1" t="s">
        <v>2870</v>
      </c>
      <c r="C2762" s="1" t="s">
        <v>2972</v>
      </c>
      <c r="D2762" s="1" t="s">
        <v>2978</v>
      </c>
      <c r="E2762" s="1" t="s">
        <v>2976</v>
      </c>
      <c r="F2762" s="1" t="s">
        <v>2977</v>
      </c>
    </row>
    <row r="2763" spans="1:6" x14ac:dyDescent="0.15">
      <c r="A2763" s="1" t="s">
        <v>8205</v>
      </c>
      <c r="B2763" s="1" t="s">
        <v>8206</v>
      </c>
      <c r="C2763" s="1" t="s">
        <v>2972</v>
      </c>
      <c r="D2763" s="1" t="s">
        <v>2978</v>
      </c>
      <c r="E2763" s="1" t="s">
        <v>2976</v>
      </c>
      <c r="F2763" s="1" t="s">
        <v>2977</v>
      </c>
    </row>
    <row r="2764" spans="1:6" x14ac:dyDescent="0.15">
      <c r="A2764" s="1" t="s">
        <v>1791</v>
      </c>
      <c r="B2764" s="1" t="s">
        <v>2872</v>
      </c>
      <c r="C2764" s="1" t="s">
        <v>2972</v>
      </c>
      <c r="D2764" s="1" t="s">
        <v>2979</v>
      </c>
      <c r="E2764" s="1" t="s">
        <v>2976</v>
      </c>
      <c r="F2764" s="1" t="s">
        <v>2977</v>
      </c>
    </row>
    <row r="2765" spans="1:6" x14ac:dyDescent="0.15">
      <c r="A2765" s="1" t="s">
        <v>5804</v>
      </c>
      <c r="B2765" s="1" t="s">
        <v>5805</v>
      </c>
      <c r="C2765" s="1" t="s">
        <v>2972</v>
      </c>
      <c r="D2765" s="1" t="s">
        <v>2979</v>
      </c>
      <c r="E2765" s="1" t="s">
        <v>2976</v>
      </c>
      <c r="F2765" s="1" t="s">
        <v>2977</v>
      </c>
    </row>
    <row r="2766" spans="1:6" x14ac:dyDescent="0.15">
      <c r="A2766" s="1" t="s">
        <v>5806</v>
      </c>
      <c r="B2766" s="1" t="s">
        <v>5807</v>
      </c>
      <c r="C2766" s="1" t="s">
        <v>2972</v>
      </c>
      <c r="D2766" s="1" t="s">
        <v>2978</v>
      </c>
      <c r="E2766" s="1" t="s">
        <v>2976</v>
      </c>
      <c r="F2766" s="1" t="s">
        <v>2977</v>
      </c>
    </row>
    <row r="2767" spans="1:6" x14ac:dyDescent="0.15">
      <c r="A2767" s="1" t="s">
        <v>8207</v>
      </c>
      <c r="B2767" s="1" t="s">
        <v>8208</v>
      </c>
      <c r="C2767" s="1" t="s">
        <v>2972</v>
      </c>
      <c r="D2767" s="1" t="s">
        <v>2978</v>
      </c>
      <c r="E2767" s="1" t="s">
        <v>2976</v>
      </c>
      <c r="F2767" s="1" t="s">
        <v>2977</v>
      </c>
    </row>
    <row r="2768" spans="1:6" x14ac:dyDescent="0.15">
      <c r="A2768" s="1" t="s">
        <v>1792</v>
      </c>
      <c r="B2768" s="1" t="s">
        <v>2873</v>
      </c>
      <c r="C2768" s="1" t="s">
        <v>2972</v>
      </c>
      <c r="D2768" s="1" t="s">
        <v>2978</v>
      </c>
      <c r="E2768" s="1" t="s">
        <v>2976</v>
      </c>
      <c r="F2768" s="1" t="s">
        <v>2977</v>
      </c>
    </row>
    <row r="2769" spans="1:6" x14ac:dyDescent="0.15">
      <c r="A2769" s="1" t="s">
        <v>1793</v>
      </c>
      <c r="B2769" s="1" t="s">
        <v>2320</v>
      </c>
      <c r="C2769" s="1" t="s">
        <v>2972</v>
      </c>
      <c r="D2769" s="1" t="s">
        <v>2978</v>
      </c>
      <c r="E2769" s="1" t="s">
        <v>2976</v>
      </c>
      <c r="F2769" s="1" t="s">
        <v>2977</v>
      </c>
    </row>
    <row r="2770" spans="1:6" x14ac:dyDescent="0.15">
      <c r="A2770" s="1" t="s">
        <v>5810</v>
      </c>
      <c r="B2770" s="1" t="s">
        <v>5811</v>
      </c>
      <c r="C2770" s="1" t="s">
        <v>2972</v>
      </c>
      <c r="D2770" s="1" t="s">
        <v>2978</v>
      </c>
      <c r="E2770" s="1" t="s">
        <v>2976</v>
      </c>
      <c r="F2770" s="1" t="s">
        <v>2977</v>
      </c>
    </row>
    <row r="2771" spans="1:6" x14ac:dyDescent="0.15">
      <c r="A2771" s="1" t="s">
        <v>5812</v>
      </c>
      <c r="B2771" s="1" t="s">
        <v>5813</v>
      </c>
      <c r="C2771" s="1" t="s">
        <v>2972</v>
      </c>
      <c r="D2771" s="1" t="s">
        <v>2978</v>
      </c>
      <c r="E2771" s="1" t="s">
        <v>2976</v>
      </c>
      <c r="F2771" s="1" t="s">
        <v>2977</v>
      </c>
    </row>
    <row r="2772" spans="1:6" x14ac:dyDescent="0.15">
      <c r="A2772" s="1" t="s">
        <v>3591</v>
      </c>
      <c r="B2772" s="1" t="s">
        <v>3592</v>
      </c>
      <c r="C2772" s="1" t="s">
        <v>2972</v>
      </c>
      <c r="D2772" s="1" t="s">
        <v>2978</v>
      </c>
      <c r="E2772" s="1" t="s">
        <v>2976</v>
      </c>
      <c r="F2772" s="1" t="s">
        <v>2977</v>
      </c>
    </row>
    <row r="2773" spans="1:6" x14ac:dyDescent="0.15">
      <c r="A2773" s="1" t="s">
        <v>1794</v>
      </c>
      <c r="B2773" s="1" t="s">
        <v>2874</v>
      </c>
      <c r="C2773" s="1" t="s">
        <v>2972</v>
      </c>
      <c r="D2773" s="1" t="s">
        <v>2978</v>
      </c>
      <c r="E2773" s="1" t="s">
        <v>2976</v>
      </c>
      <c r="F2773" s="1" t="s">
        <v>2977</v>
      </c>
    </row>
    <row r="2774" spans="1:6" x14ac:dyDescent="0.15">
      <c r="A2774" s="1" t="s">
        <v>8209</v>
      </c>
      <c r="B2774" s="1" t="s">
        <v>8210</v>
      </c>
      <c r="C2774" s="1" t="s">
        <v>2972</v>
      </c>
      <c r="D2774" s="1" t="s">
        <v>2978</v>
      </c>
      <c r="E2774" s="1" t="s">
        <v>2976</v>
      </c>
      <c r="F2774" s="1" t="s">
        <v>2977</v>
      </c>
    </row>
    <row r="2775" spans="1:6" x14ac:dyDescent="0.15">
      <c r="A2775" s="1" t="s">
        <v>5814</v>
      </c>
      <c r="B2775" s="1" t="s">
        <v>5815</v>
      </c>
      <c r="C2775" s="1" t="s">
        <v>2972</v>
      </c>
      <c r="D2775" s="1" t="s">
        <v>2978</v>
      </c>
      <c r="E2775" s="1" t="s">
        <v>2976</v>
      </c>
      <c r="F2775" s="1" t="s">
        <v>2977</v>
      </c>
    </row>
    <row r="2776" spans="1:6" x14ac:dyDescent="0.15">
      <c r="A2776" s="1" t="s">
        <v>8211</v>
      </c>
      <c r="B2776" s="1" t="s">
        <v>8212</v>
      </c>
      <c r="C2776" s="1" t="s">
        <v>2972</v>
      </c>
      <c r="D2776" s="1" t="s">
        <v>2978</v>
      </c>
      <c r="E2776" s="1" t="s">
        <v>2976</v>
      </c>
      <c r="F2776" s="1" t="s">
        <v>2977</v>
      </c>
    </row>
    <row r="2777" spans="1:6" x14ac:dyDescent="0.15">
      <c r="A2777" s="1" t="s">
        <v>1795</v>
      </c>
      <c r="B2777" s="1" t="s">
        <v>2875</v>
      </c>
      <c r="C2777" s="1" t="s">
        <v>2972</v>
      </c>
      <c r="D2777" s="1" t="s">
        <v>2978</v>
      </c>
      <c r="E2777" s="1" t="s">
        <v>2976</v>
      </c>
      <c r="F2777" s="1" t="s">
        <v>2977</v>
      </c>
    </row>
    <row r="2778" spans="1:6" x14ac:dyDescent="0.15">
      <c r="A2778" s="1" t="s">
        <v>5816</v>
      </c>
      <c r="B2778" s="1" t="s">
        <v>707</v>
      </c>
      <c r="C2778" s="1" t="s">
        <v>2972</v>
      </c>
      <c r="D2778" s="1" t="s">
        <v>2978</v>
      </c>
      <c r="E2778" s="1" t="s">
        <v>2976</v>
      </c>
      <c r="F2778" s="1" t="s">
        <v>2977</v>
      </c>
    </row>
    <row r="2779" spans="1:6" x14ac:dyDescent="0.15">
      <c r="A2779" s="1" t="s">
        <v>5817</v>
      </c>
      <c r="B2779" s="1" t="s">
        <v>5818</v>
      </c>
      <c r="C2779" s="1" t="s">
        <v>2972</v>
      </c>
      <c r="D2779" s="1" t="s">
        <v>2978</v>
      </c>
      <c r="E2779" s="1" t="s">
        <v>2976</v>
      </c>
      <c r="F2779" s="1" t="s">
        <v>2977</v>
      </c>
    </row>
    <row r="2780" spans="1:6" x14ac:dyDescent="0.15">
      <c r="A2780" s="1" t="s">
        <v>1796</v>
      </c>
      <c r="B2780" s="1" t="s">
        <v>2876</v>
      </c>
      <c r="C2780" s="1" t="s">
        <v>2972</v>
      </c>
      <c r="D2780" s="1" t="s">
        <v>2978</v>
      </c>
      <c r="E2780" s="1" t="s">
        <v>2976</v>
      </c>
      <c r="F2780" s="1" t="s">
        <v>2977</v>
      </c>
    </row>
    <row r="2781" spans="1:6" x14ac:dyDescent="0.15">
      <c r="A2781" s="1" t="s">
        <v>1798</v>
      </c>
      <c r="B2781" s="1" t="s">
        <v>2878</v>
      </c>
      <c r="C2781" s="1" t="s">
        <v>2972</v>
      </c>
      <c r="D2781" s="1" t="s">
        <v>2978</v>
      </c>
      <c r="E2781" s="1" t="s">
        <v>2976</v>
      </c>
      <c r="F2781" s="1" t="s">
        <v>2977</v>
      </c>
    </row>
    <row r="2782" spans="1:6" x14ac:dyDescent="0.15">
      <c r="A2782" s="1" t="s">
        <v>3593</v>
      </c>
      <c r="B2782" s="1" t="s">
        <v>3594</v>
      </c>
      <c r="C2782" s="1" t="s">
        <v>2972</v>
      </c>
      <c r="D2782" s="1" t="s">
        <v>2978</v>
      </c>
      <c r="E2782" s="1" t="s">
        <v>2976</v>
      </c>
      <c r="F2782" s="1" t="s">
        <v>2977</v>
      </c>
    </row>
    <row r="2783" spans="1:6" x14ac:dyDescent="0.15">
      <c r="A2783" s="1" t="s">
        <v>8213</v>
      </c>
      <c r="B2783" s="1" t="s">
        <v>8214</v>
      </c>
      <c r="C2783" s="1" t="s">
        <v>2972</v>
      </c>
      <c r="D2783" s="1" t="s">
        <v>2978</v>
      </c>
      <c r="E2783" s="1" t="s">
        <v>2976</v>
      </c>
      <c r="F2783" s="1" t="s">
        <v>2977</v>
      </c>
    </row>
    <row r="2784" spans="1:6" x14ac:dyDescent="0.15">
      <c r="A2784" s="1" t="s">
        <v>5819</v>
      </c>
      <c r="B2784" s="1" t="s">
        <v>3054</v>
      </c>
      <c r="C2784" s="1" t="s">
        <v>2972</v>
      </c>
      <c r="D2784" s="1" t="s">
        <v>2978</v>
      </c>
      <c r="E2784" s="1" t="s">
        <v>2976</v>
      </c>
      <c r="F2784" s="1" t="s">
        <v>2977</v>
      </c>
    </row>
    <row r="2785" spans="1:6" x14ac:dyDescent="0.15">
      <c r="A2785" s="1" t="s">
        <v>8215</v>
      </c>
      <c r="B2785" s="1" t="s">
        <v>8216</v>
      </c>
      <c r="C2785" s="1" t="s">
        <v>2972</v>
      </c>
      <c r="D2785" s="1" t="s">
        <v>2978</v>
      </c>
      <c r="E2785" s="1" t="s">
        <v>2976</v>
      </c>
      <c r="F2785" s="1" t="s">
        <v>2977</v>
      </c>
    </row>
    <row r="2786" spans="1:6" x14ac:dyDescent="0.15">
      <c r="A2786" s="1" t="s">
        <v>1800</v>
      </c>
      <c r="B2786" s="1" t="s">
        <v>2880</v>
      </c>
      <c r="C2786" s="1" t="s">
        <v>2972</v>
      </c>
      <c r="D2786" s="1" t="s">
        <v>2978</v>
      </c>
      <c r="E2786" s="1" t="s">
        <v>2976</v>
      </c>
      <c r="F2786" s="1" t="s">
        <v>2977</v>
      </c>
    </row>
    <row r="2787" spans="1:6" x14ac:dyDescent="0.15">
      <c r="A2787" s="1" t="s">
        <v>5820</v>
      </c>
      <c r="B2787" s="1" t="s">
        <v>5821</v>
      </c>
      <c r="C2787" s="1" t="s">
        <v>2972</v>
      </c>
      <c r="D2787" s="1" t="s">
        <v>2978</v>
      </c>
      <c r="E2787" s="1" t="s">
        <v>2976</v>
      </c>
      <c r="F2787" s="1" t="s">
        <v>2977</v>
      </c>
    </row>
    <row r="2788" spans="1:6" x14ac:dyDescent="0.15">
      <c r="A2788" s="1" t="s">
        <v>3595</v>
      </c>
      <c r="B2788" s="1" t="s">
        <v>3596</v>
      </c>
      <c r="C2788" s="1" t="s">
        <v>2972</v>
      </c>
      <c r="D2788" s="1" t="s">
        <v>2978</v>
      </c>
      <c r="E2788" s="1" t="s">
        <v>2976</v>
      </c>
      <c r="F2788" s="1" t="s">
        <v>2977</v>
      </c>
    </row>
    <row r="2789" spans="1:6" x14ac:dyDescent="0.15">
      <c r="A2789" s="1" t="s">
        <v>3597</v>
      </c>
      <c r="B2789" s="1" t="s">
        <v>3598</v>
      </c>
      <c r="C2789" s="1" t="s">
        <v>2972</v>
      </c>
      <c r="D2789" s="1" t="s">
        <v>2978</v>
      </c>
      <c r="E2789" s="1" t="s">
        <v>2976</v>
      </c>
      <c r="F2789" s="1" t="s">
        <v>2977</v>
      </c>
    </row>
    <row r="2790" spans="1:6" x14ac:dyDescent="0.15">
      <c r="A2790" s="1" t="s">
        <v>8217</v>
      </c>
      <c r="B2790" s="1" t="s">
        <v>8218</v>
      </c>
      <c r="C2790" s="1" t="s">
        <v>2972</v>
      </c>
      <c r="D2790" s="1" t="s">
        <v>2978</v>
      </c>
      <c r="E2790" s="1" t="s">
        <v>2976</v>
      </c>
      <c r="F2790" s="1" t="s">
        <v>2977</v>
      </c>
    </row>
    <row r="2791" spans="1:6" x14ac:dyDescent="0.15">
      <c r="A2791" s="1" t="s">
        <v>5822</v>
      </c>
      <c r="B2791" s="1" t="s">
        <v>5823</v>
      </c>
      <c r="C2791" s="1" t="s">
        <v>2972</v>
      </c>
      <c r="D2791" s="1" t="s">
        <v>2978</v>
      </c>
      <c r="E2791" s="1" t="s">
        <v>2976</v>
      </c>
      <c r="F2791" s="1" t="s">
        <v>2977</v>
      </c>
    </row>
    <row r="2792" spans="1:6" x14ac:dyDescent="0.15">
      <c r="A2792" s="1" t="s">
        <v>8219</v>
      </c>
      <c r="B2792" s="1" t="s">
        <v>8220</v>
      </c>
      <c r="C2792" s="1" t="s">
        <v>2972</v>
      </c>
      <c r="D2792" s="1" t="s">
        <v>2978</v>
      </c>
      <c r="E2792" s="1" t="s">
        <v>2976</v>
      </c>
      <c r="F2792" s="1" t="s">
        <v>2977</v>
      </c>
    </row>
    <row r="2793" spans="1:6" x14ac:dyDescent="0.15">
      <c r="A2793" s="1" t="s">
        <v>1801</v>
      </c>
      <c r="B2793" s="1" t="s">
        <v>2881</v>
      </c>
      <c r="C2793" s="1" t="s">
        <v>2972</v>
      </c>
      <c r="D2793" s="1" t="s">
        <v>2978</v>
      </c>
      <c r="E2793" s="1" t="s">
        <v>2976</v>
      </c>
      <c r="F2793" s="1" t="s">
        <v>2977</v>
      </c>
    </row>
    <row r="2794" spans="1:6" x14ac:dyDescent="0.15">
      <c r="A2794" s="1" t="s">
        <v>5824</v>
      </c>
      <c r="B2794" s="1" t="s">
        <v>5825</v>
      </c>
      <c r="C2794" s="1" t="s">
        <v>2972</v>
      </c>
      <c r="D2794" s="1" t="s">
        <v>2978</v>
      </c>
      <c r="E2794" s="1" t="s">
        <v>2976</v>
      </c>
      <c r="F2794" s="1" t="s">
        <v>2977</v>
      </c>
    </row>
    <row r="2795" spans="1:6" x14ac:dyDescent="0.15">
      <c r="A2795" s="1" t="s">
        <v>5826</v>
      </c>
      <c r="B2795" s="1" t="s">
        <v>5827</v>
      </c>
      <c r="C2795" s="1" t="s">
        <v>2972</v>
      </c>
      <c r="D2795" s="1" t="s">
        <v>2978</v>
      </c>
      <c r="E2795" s="1" t="s">
        <v>2976</v>
      </c>
      <c r="F2795" s="1" t="s">
        <v>2977</v>
      </c>
    </row>
    <row r="2796" spans="1:6" x14ac:dyDescent="0.15">
      <c r="A2796" s="1" t="s">
        <v>5828</v>
      </c>
      <c r="B2796" s="1" t="s">
        <v>796</v>
      </c>
      <c r="C2796" s="1" t="s">
        <v>2972</v>
      </c>
      <c r="D2796" s="1" t="s">
        <v>2978</v>
      </c>
      <c r="E2796" s="1" t="s">
        <v>2976</v>
      </c>
      <c r="F2796" s="1" t="s">
        <v>2977</v>
      </c>
    </row>
    <row r="2797" spans="1:6" x14ac:dyDescent="0.15">
      <c r="A2797" s="1" t="s">
        <v>5829</v>
      </c>
      <c r="B2797" s="1" t="s">
        <v>5830</v>
      </c>
      <c r="C2797" s="1" t="s">
        <v>2972</v>
      </c>
      <c r="D2797" s="1" t="s">
        <v>2978</v>
      </c>
      <c r="E2797" s="1" t="s">
        <v>2976</v>
      </c>
      <c r="F2797" s="1" t="s">
        <v>2977</v>
      </c>
    </row>
    <row r="2798" spans="1:6" x14ac:dyDescent="0.15">
      <c r="A2798" s="1" t="s">
        <v>1802</v>
      </c>
      <c r="B2798" s="1" t="s">
        <v>2882</v>
      </c>
      <c r="C2798" s="1" t="s">
        <v>2972</v>
      </c>
      <c r="D2798" s="1" t="s">
        <v>2978</v>
      </c>
      <c r="E2798" s="1" t="s">
        <v>2976</v>
      </c>
      <c r="F2798" s="1" t="s">
        <v>2977</v>
      </c>
    </row>
    <row r="2799" spans="1:6" x14ac:dyDescent="0.15">
      <c r="A2799" s="1" t="s">
        <v>3599</v>
      </c>
      <c r="B2799" s="1" t="s">
        <v>3600</v>
      </c>
      <c r="C2799" s="1" t="s">
        <v>2972</v>
      </c>
      <c r="D2799" s="1" t="s">
        <v>2978</v>
      </c>
      <c r="E2799" s="1" t="s">
        <v>2976</v>
      </c>
      <c r="F2799" s="1" t="s">
        <v>2977</v>
      </c>
    </row>
    <row r="2800" spans="1:6" x14ac:dyDescent="0.15">
      <c r="A2800" s="1" t="s">
        <v>8221</v>
      </c>
      <c r="B2800" s="1" t="s">
        <v>8222</v>
      </c>
      <c r="C2800" s="1" t="s">
        <v>2972</v>
      </c>
      <c r="D2800" s="1" t="s">
        <v>2978</v>
      </c>
      <c r="E2800" s="1" t="s">
        <v>2976</v>
      </c>
      <c r="F2800" s="1" t="s">
        <v>2977</v>
      </c>
    </row>
    <row r="2801" spans="1:6" x14ac:dyDescent="0.15">
      <c r="A2801" s="1" t="s">
        <v>5831</v>
      </c>
      <c r="B2801" s="1" t="s">
        <v>5832</v>
      </c>
      <c r="C2801" s="1" t="s">
        <v>2972</v>
      </c>
      <c r="D2801" s="1" t="s">
        <v>2978</v>
      </c>
      <c r="E2801" s="1" t="s">
        <v>2976</v>
      </c>
      <c r="F2801" s="1" t="s">
        <v>2977</v>
      </c>
    </row>
    <row r="2802" spans="1:6" x14ac:dyDescent="0.15">
      <c r="A2802" s="1" t="s">
        <v>8223</v>
      </c>
      <c r="B2802" s="1" t="s">
        <v>8224</v>
      </c>
      <c r="C2802" s="1" t="s">
        <v>2972</v>
      </c>
      <c r="D2802" s="1" t="s">
        <v>2978</v>
      </c>
      <c r="E2802" s="1" t="s">
        <v>2976</v>
      </c>
      <c r="F2802" s="1" t="s">
        <v>2977</v>
      </c>
    </row>
    <row r="2803" spans="1:6" x14ac:dyDescent="0.15">
      <c r="A2803" s="1" t="s">
        <v>8225</v>
      </c>
      <c r="B2803" s="1" t="s">
        <v>8226</v>
      </c>
      <c r="C2803" s="1" t="s">
        <v>2972</v>
      </c>
      <c r="D2803" s="1" t="s">
        <v>2978</v>
      </c>
      <c r="E2803" s="1" t="s">
        <v>2976</v>
      </c>
      <c r="F2803" s="1" t="s">
        <v>2977</v>
      </c>
    </row>
    <row r="2804" spans="1:6" x14ac:dyDescent="0.15">
      <c r="A2804" s="1" t="s">
        <v>5833</v>
      </c>
      <c r="B2804" s="1" t="s">
        <v>5834</v>
      </c>
      <c r="C2804" s="1" t="s">
        <v>2972</v>
      </c>
      <c r="D2804" s="1" t="s">
        <v>2978</v>
      </c>
      <c r="E2804" s="1" t="s">
        <v>2976</v>
      </c>
      <c r="F2804" s="1" t="s">
        <v>2977</v>
      </c>
    </row>
    <row r="2805" spans="1:6" x14ac:dyDescent="0.15">
      <c r="A2805" s="1" t="s">
        <v>1803</v>
      </c>
      <c r="B2805" s="1" t="s">
        <v>2883</v>
      </c>
      <c r="C2805" s="1" t="s">
        <v>2972</v>
      </c>
      <c r="D2805" s="1" t="s">
        <v>2978</v>
      </c>
      <c r="E2805" s="1" t="s">
        <v>2976</v>
      </c>
      <c r="F2805" s="1" t="s">
        <v>2977</v>
      </c>
    </row>
    <row r="2806" spans="1:6" x14ac:dyDescent="0.15">
      <c r="A2806" s="1" t="s">
        <v>3601</v>
      </c>
      <c r="B2806" s="1" t="s">
        <v>3602</v>
      </c>
      <c r="C2806" s="1" t="s">
        <v>2972</v>
      </c>
      <c r="D2806" s="1" t="s">
        <v>2978</v>
      </c>
      <c r="E2806" s="1" t="s">
        <v>2976</v>
      </c>
      <c r="F2806" s="1" t="s">
        <v>2977</v>
      </c>
    </row>
    <row r="2807" spans="1:6" x14ac:dyDescent="0.15">
      <c r="A2807" s="1" t="s">
        <v>5835</v>
      </c>
      <c r="B2807" s="1" t="s">
        <v>5836</v>
      </c>
      <c r="C2807" s="1" t="s">
        <v>2972</v>
      </c>
      <c r="D2807" s="1" t="s">
        <v>2978</v>
      </c>
      <c r="E2807" s="1" t="s">
        <v>2976</v>
      </c>
      <c r="F2807" s="1" t="s">
        <v>2977</v>
      </c>
    </row>
    <row r="2808" spans="1:6" x14ac:dyDescent="0.15">
      <c r="A2808" s="1" t="s">
        <v>5837</v>
      </c>
      <c r="B2808" s="1" t="s">
        <v>5838</v>
      </c>
      <c r="C2808" s="1" t="s">
        <v>2972</v>
      </c>
      <c r="D2808" s="1" t="s">
        <v>2978</v>
      </c>
      <c r="E2808" s="1" t="s">
        <v>2976</v>
      </c>
      <c r="F2808" s="1" t="s">
        <v>2977</v>
      </c>
    </row>
    <row r="2809" spans="1:6" x14ac:dyDescent="0.15">
      <c r="A2809" s="1" t="s">
        <v>1804</v>
      </c>
      <c r="B2809" s="1" t="s">
        <v>2884</v>
      </c>
      <c r="C2809" s="1" t="s">
        <v>2972</v>
      </c>
      <c r="D2809" s="1" t="s">
        <v>2978</v>
      </c>
      <c r="E2809" s="1" t="s">
        <v>2976</v>
      </c>
      <c r="F2809" s="1" t="s">
        <v>2977</v>
      </c>
    </row>
    <row r="2810" spans="1:6" x14ac:dyDescent="0.15">
      <c r="A2810" s="1" t="s">
        <v>5839</v>
      </c>
      <c r="B2810" s="1" t="s">
        <v>5840</v>
      </c>
      <c r="C2810" s="1" t="s">
        <v>2972</v>
      </c>
      <c r="D2810" s="1" t="s">
        <v>2978</v>
      </c>
      <c r="E2810" s="1" t="s">
        <v>2976</v>
      </c>
      <c r="F2810" s="1" t="s">
        <v>2977</v>
      </c>
    </row>
    <row r="2811" spans="1:6" x14ac:dyDescent="0.15">
      <c r="A2811" s="1" t="s">
        <v>1805</v>
      </c>
      <c r="B2811" s="1" t="s">
        <v>2885</v>
      </c>
      <c r="C2811" s="1" t="s">
        <v>2972</v>
      </c>
      <c r="D2811" s="1" t="s">
        <v>2979</v>
      </c>
      <c r="E2811" s="1" t="s">
        <v>2976</v>
      </c>
      <c r="F2811" s="1" t="s">
        <v>2977</v>
      </c>
    </row>
    <row r="2812" spans="1:6" x14ac:dyDescent="0.15">
      <c r="A2812" s="1" t="s">
        <v>1806</v>
      </c>
      <c r="B2812" s="1" t="s">
        <v>2886</v>
      </c>
      <c r="C2812" s="1" t="s">
        <v>2972</v>
      </c>
      <c r="D2812" s="1" t="s">
        <v>2978</v>
      </c>
      <c r="E2812" s="1" t="s">
        <v>2976</v>
      </c>
      <c r="F2812" s="1" t="s">
        <v>2977</v>
      </c>
    </row>
    <row r="2813" spans="1:6" x14ac:dyDescent="0.15">
      <c r="A2813" s="1" t="s">
        <v>8227</v>
      </c>
      <c r="B2813" s="1" t="s">
        <v>8228</v>
      </c>
      <c r="C2813" s="1" t="s">
        <v>2972</v>
      </c>
      <c r="D2813" s="1" t="s">
        <v>2978</v>
      </c>
      <c r="E2813" s="1" t="s">
        <v>2976</v>
      </c>
      <c r="F2813" s="1" t="s">
        <v>2977</v>
      </c>
    </row>
    <row r="2814" spans="1:6" x14ac:dyDescent="0.15">
      <c r="A2814" s="1" t="s">
        <v>1807</v>
      </c>
      <c r="B2814" s="1" t="s">
        <v>2887</v>
      </c>
      <c r="C2814" s="1" t="s">
        <v>2972</v>
      </c>
      <c r="D2814" s="1" t="s">
        <v>2978</v>
      </c>
      <c r="E2814" s="1" t="s">
        <v>2976</v>
      </c>
      <c r="F2814" s="1" t="s">
        <v>2977</v>
      </c>
    </row>
    <row r="2815" spans="1:6" x14ac:dyDescent="0.15">
      <c r="A2815" s="1" t="s">
        <v>3605</v>
      </c>
      <c r="B2815" s="1" t="s">
        <v>3606</v>
      </c>
      <c r="C2815" s="1" t="s">
        <v>2972</v>
      </c>
      <c r="D2815" s="1" t="s">
        <v>2978</v>
      </c>
      <c r="E2815" s="1" t="s">
        <v>2976</v>
      </c>
      <c r="F2815" s="1" t="s">
        <v>2977</v>
      </c>
    </row>
    <row r="2816" spans="1:6" x14ac:dyDescent="0.15">
      <c r="A2816" s="1" t="s">
        <v>1808</v>
      </c>
      <c r="B2816" s="1" t="s">
        <v>2888</v>
      </c>
      <c r="C2816" s="1" t="s">
        <v>2972</v>
      </c>
      <c r="D2816" s="1" t="s">
        <v>2978</v>
      </c>
      <c r="E2816" s="1" t="s">
        <v>2976</v>
      </c>
      <c r="F2816" s="1" t="s">
        <v>2977</v>
      </c>
    </row>
    <row r="2817" spans="1:6" x14ac:dyDescent="0.15">
      <c r="A2817" s="1" t="s">
        <v>8229</v>
      </c>
      <c r="B2817" s="1" t="s">
        <v>8230</v>
      </c>
      <c r="C2817" s="1" t="s">
        <v>2972</v>
      </c>
      <c r="D2817" s="1" t="s">
        <v>2978</v>
      </c>
      <c r="E2817" s="1" t="s">
        <v>2976</v>
      </c>
      <c r="F2817" s="1" t="s">
        <v>2977</v>
      </c>
    </row>
    <row r="2818" spans="1:6" x14ac:dyDescent="0.15">
      <c r="A2818" s="1" t="s">
        <v>8231</v>
      </c>
      <c r="B2818" s="1" t="s">
        <v>8232</v>
      </c>
      <c r="C2818" s="1" t="s">
        <v>2972</v>
      </c>
      <c r="D2818" s="1" t="s">
        <v>2978</v>
      </c>
      <c r="E2818" s="1" t="s">
        <v>2976</v>
      </c>
      <c r="F2818" s="1" t="s">
        <v>2977</v>
      </c>
    </row>
    <row r="2819" spans="1:6" x14ac:dyDescent="0.15">
      <c r="A2819" s="1" t="s">
        <v>1809</v>
      </c>
      <c r="B2819" s="1" t="s">
        <v>2889</v>
      </c>
      <c r="C2819" s="1" t="s">
        <v>2972</v>
      </c>
      <c r="D2819" s="1" t="s">
        <v>2979</v>
      </c>
      <c r="E2819" s="1" t="s">
        <v>2976</v>
      </c>
      <c r="F2819" s="1" t="s">
        <v>2977</v>
      </c>
    </row>
    <row r="2820" spans="1:6" x14ac:dyDescent="0.15">
      <c r="A2820" s="1" t="s">
        <v>5842</v>
      </c>
      <c r="B2820" s="1" t="s">
        <v>5843</v>
      </c>
      <c r="C2820" s="1" t="s">
        <v>2972</v>
      </c>
      <c r="D2820" s="1" t="s">
        <v>2978</v>
      </c>
      <c r="E2820" s="1" t="s">
        <v>2976</v>
      </c>
      <c r="F2820" s="1" t="s">
        <v>2977</v>
      </c>
    </row>
    <row r="2821" spans="1:6" x14ac:dyDescent="0.15">
      <c r="A2821" s="1" t="s">
        <v>8233</v>
      </c>
      <c r="B2821" s="1" t="s">
        <v>8234</v>
      </c>
      <c r="C2821" s="1" t="s">
        <v>2972</v>
      </c>
      <c r="D2821" s="1" t="s">
        <v>2978</v>
      </c>
      <c r="E2821" s="1" t="s">
        <v>2976</v>
      </c>
      <c r="F2821" s="1" t="s">
        <v>2977</v>
      </c>
    </row>
    <row r="2822" spans="1:6" x14ac:dyDescent="0.15">
      <c r="A2822" s="1" t="s">
        <v>8235</v>
      </c>
      <c r="B2822" s="1" t="s">
        <v>5844</v>
      </c>
      <c r="C2822" s="1" t="s">
        <v>2972</v>
      </c>
      <c r="D2822" s="1" t="s">
        <v>2978</v>
      </c>
      <c r="E2822" s="1" t="s">
        <v>2976</v>
      </c>
      <c r="F2822" s="1" t="s">
        <v>2977</v>
      </c>
    </row>
    <row r="2823" spans="1:6" x14ac:dyDescent="0.15">
      <c r="A2823" s="1" t="s">
        <v>5845</v>
      </c>
      <c r="B2823" s="1" t="s">
        <v>5846</v>
      </c>
      <c r="C2823" s="1" t="s">
        <v>2972</v>
      </c>
      <c r="D2823" s="1" t="s">
        <v>2978</v>
      </c>
      <c r="E2823" s="1" t="s">
        <v>2976</v>
      </c>
      <c r="F2823" s="1" t="s">
        <v>2977</v>
      </c>
    </row>
    <row r="2824" spans="1:6" x14ac:dyDescent="0.15">
      <c r="A2824" s="1" t="s">
        <v>5847</v>
      </c>
      <c r="B2824" s="1" t="s">
        <v>5848</v>
      </c>
      <c r="C2824" s="1" t="s">
        <v>2972</v>
      </c>
      <c r="D2824" s="1" t="s">
        <v>2978</v>
      </c>
      <c r="E2824" s="1" t="s">
        <v>2976</v>
      </c>
      <c r="F2824" s="1" t="s">
        <v>2977</v>
      </c>
    </row>
    <row r="2825" spans="1:6" x14ac:dyDescent="0.15">
      <c r="A2825" s="1" t="s">
        <v>5849</v>
      </c>
      <c r="B2825" s="1" t="s">
        <v>765</v>
      </c>
      <c r="C2825" s="1" t="s">
        <v>2972</v>
      </c>
      <c r="D2825" s="1" t="s">
        <v>2978</v>
      </c>
      <c r="E2825" s="1" t="s">
        <v>2976</v>
      </c>
      <c r="F2825" s="1" t="s">
        <v>2977</v>
      </c>
    </row>
    <row r="2826" spans="1:6" x14ac:dyDescent="0.15">
      <c r="A2826" s="1" t="s">
        <v>5850</v>
      </c>
      <c r="B2826" s="1" t="s">
        <v>2890</v>
      </c>
      <c r="C2826" s="1" t="s">
        <v>2972</v>
      </c>
      <c r="D2826" s="1" t="s">
        <v>2978</v>
      </c>
      <c r="E2826" s="1" t="s">
        <v>2976</v>
      </c>
      <c r="F2826" s="1" t="s">
        <v>2977</v>
      </c>
    </row>
    <row r="2827" spans="1:6" x14ac:dyDescent="0.15">
      <c r="A2827" s="1" t="s">
        <v>5851</v>
      </c>
      <c r="B2827" s="1" t="s">
        <v>5852</v>
      </c>
      <c r="C2827" s="1" t="s">
        <v>2972</v>
      </c>
      <c r="D2827" s="1" t="s">
        <v>2978</v>
      </c>
      <c r="E2827" s="1" t="s">
        <v>2976</v>
      </c>
      <c r="F2827" s="1" t="s">
        <v>2977</v>
      </c>
    </row>
    <row r="2828" spans="1:6" x14ac:dyDescent="0.15">
      <c r="A2828" s="1" t="s">
        <v>5853</v>
      </c>
      <c r="B2828" s="1" t="s">
        <v>724</v>
      </c>
      <c r="C2828" s="1" t="s">
        <v>2972</v>
      </c>
      <c r="D2828" s="1" t="s">
        <v>2978</v>
      </c>
      <c r="E2828" s="1" t="s">
        <v>2976</v>
      </c>
      <c r="F2828" s="1" t="s">
        <v>2977</v>
      </c>
    </row>
    <row r="2829" spans="1:6" x14ac:dyDescent="0.15">
      <c r="A2829" s="1" t="s">
        <v>1810</v>
      </c>
      <c r="B2829" s="1" t="s">
        <v>2891</v>
      </c>
      <c r="C2829" s="1" t="s">
        <v>2972</v>
      </c>
      <c r="D2829" s="1" t="s">
        <v>2978</v>
      </c>
      <c r="E2829" s="1" t="s">
        <v>2976</v>
      </c>
      <c r="F2829" s="1" t="s">
        <v>2977</v>
      </c>
    </row>
    <row r="2830" spans="1:6" x14ac:dyDescent="0.15">
      <c r="A2830" s="1" t="s">
        <v>8236</v>
      </c>
      <c r="B2830" s="1" t="s">
        <v>8237</v>
      </c>
      <c r="C2830" s="1" t="s">
        <v>2972</v>
      </c>
      <c r="D2830" s="1" t="s">
        <v>2978</v>
      </c>
      <c r="E2830" s="1" t="s">
        <v>2976</v>
      </c>
      <c r="F2830" s="1" t="s">
        <v>2977</v>
      </c>
    </row>
    <row r="2831" spans="1:6" x14ac:dyDescent="0.15">
      <c r="A2831" s="1" t="s">
        <v>8238</v>
      </c>
      <c r="B2831" s="1" t="s">
        <v>8239</v>
      </c>
      <c r="C2831" s="1" t="s">
        <v>2972</v>
      </c>
      <c r="D2831" s="1" t="s">
        <v>2978</v>
      </c>
      <c r="E2831" s="1" t="s">
        <v>2976</v>
      </c>
      <c r="F2831" s="1" t="s">
        <v>2977</v>
      </c>
    </row>
    <row r="2832" spans="1:6" x14ac:dyDescent="0.15">
      <c r="A2832" s="1" t="s">
        <v>1811</v>
      </c>
      <c r="B2832" s="1" t="s">
        <v>2892</v>
      </c>
      <c r="C2832" s="1" t="s">
        <v>2972</v>
      </c>
      <c r="D2832" s="1" t="s">
        <v>2978</v>
      </c>
      <c r="E2832" s="1" t="s">
        <v>2976</v>
      </c>
      <c r="F2832" s="1" t="s">
        <v>2977</v>
      </c>
    </row>
    <row r="2833" spans="1:6" x14ac:dyDescent="0.15">
      <c r="A2833" s="1" t="s">
        <v>5854</v>
      </c>
      <c r="B2833" s="1" t="s">
        <v>5855</v>
      </c>
      <c r="C2833" s="1" t="s">
        <v>2972</v>
      </c>
      <c r="D2833" s="1" t="s">
        <v>2979</v>
      </c>
      <c r="E2833" s="1" t="s">
        <v>2976</v>
      </c>
      <c r="F2833" s="1" t="s">
        <v>2977</v>
      </c>
    </row>
    <row r="2834" spans="1:6" x14ac:dyDescent="0.15">
      <c r="A2834" s="1" t="s">
        <v>5856</v>
      </c>
      <c r="B2834" s="1" t="s">
        <v>5857</v>
      </c>
      <c r="C2834" s="1" t="s">
        <v>2972</v>
      </c>
      <c r="D2834" s="1" t="s">
        <v>2978</v>
      </c>
      <c r="E2834" s="1" t="s">
        <v>2976</v>
      </c>
      <c r="F2834" s="1" t="s">
        <v>2977</v>
      </c>
    </row>
    <row r="2835" spans="1:6" x14ac:dyDescent="0.15">
      <c r="A2835" s="1" t="s">
        <v>8240</v>
      </c>
      <c r="B2835" s="1" t="s">
        <v>8241</v>
      </c>
      <c r="C2835" s="1" t="s">
        <v>2972</v>
      </c>
      <c r="D2835" s="1" t="s">
        <v>2978</v>
      </c>
      <c r="E2835" s="1" t="s">
        <v>2976</v>
      </c>
      <c r="F2835" s="1" t="s">
        <v>2977</v>
      </c>
    </row>
    <row r="2836" spans="1:6" x14ac:dyDescent="0.15">
      <c r="A2836" s="1" t="s">
        <v>8242</v>
      </c>
      <c r="B2836" s="1" t="s">
        <v>8243</v>
      </c>
      <c r="C2836" s="1" t="s">
        <v>2972</v>
      </c>
      <c r="D2836" s="1" t="s">
        <v>2978</v>
      </c>
      <c r="E2836" s="1" t="s">
        <v>2976</v>
      </c>
      <c r="F2836" s="1" t="s">
        <v>2977</v>
      </c>
    </row>
    <row r="2837" spans="1:6" x14ac:dyDescent="0.15">
      <c r="A2837" s="1" t="s">
        <v>5858</v>
      </c>
      <c r="B2837" s="1" t="s">
        <v>5859</v>
      </c>
      <c r="C2837" s="1" t="s">
        <v>2972</v>
      </c>
      <c r="D2837" s="1" t="s">
        <v>2978</v>
      </c>
      <c r="E2837" s="1" t="s">
        <v>2976</v>
      </c>
      <c r="F2837" s="1" t="s">
        <v>2977</v>
      </c>
    </row>
    <row r="2838" spans="1:6" x14ac:dyDescent="0.15">
      <c r="A2838" s="1" t="s">
        <v>1812</v>
      </c>
      <c r="B2838" s="1" t="s">
        <v>2893</v>
      </c>
      <c r="C2838" s="1" t="s">
        <v>2972</v>
      </c>
      <c r="D2838" s="1" t="s">
        <v>2978</v>
      </c>
      <c r="E2838" s="1" t="s">
        <v>2976</v>
      </c>
      <c r="F2838" s="1" t="s">
        <v>2977</v>
      </c>
    </row>
    <row r="2839" spans="1:6" x14ac:dyDescent="0.15">
      <c r="A2839" s="1" t="s">
        <v>8244</v>
      </c>
      <c r="B2839" s="1" t="s">
        <v>8245</v>
      </c>
      <c r="C2839" s="1" t="s">
        <v>2972</v>
      </c>
      <c r="D2839" s="1" t="s">
        <v>2978</v>
      </c>
      <c r="E2839" s="1" t="s">
        <v>2976</v>
      </c>
      <c r="F2839" s="1" t="s">
        <v>2977</v>
      </c>
    </row>
    <row r="2840" spans="1:6" x14ac:dyDescent="0.15">
      <c r="A2840" s="1" t="s">
        <v>1813</v>
      </c>
      <c r="B2840" s="1" t="s">
        <v>2894</v>
      </c>
      <c r="C2840" s="1" t="s">
        <v>2972</v>
      </c>
      <c r="D2840" s="1" t="s">
        <v>2978</v>
      </c>
      <c r="E2840" s="1" t="s">
        <v>2976</v>
      </c>
      <c r="F2840" s="1" t="s">
        <v>2977</v>
      </c>
    </row>
    <row r="2841" spans="1:6" x14ac:dyDescent="0.15">
      <c r="A2841" s="1" t="s">
        <v>8246</v>
      </c>
      <c r="B2841" s="1" t="s">
        <v>8247</v>
      </c>
      <c r="C2841" s="1" t="s">
        <v>2972</v>
      </c>
      <c r="D2841" s="1" t="s">
        <v>2978</v>
      </c>
      <c r="E2841" s="1" t="s">
        <v>2976</v>
      </c>
      <c r="F2841" s="1" t="s">
        <v>2977</v>
      </c>
    </row>
    <row r="2842" spans="1:6" x14ac:dyDescent="0.15">
      <c r="A2842" s="1" t="s">
        <v>8248</v>
      </c>
      <c r="B2842" s="1" t="s">
        <v>8249</v>
      </c>
      <c r="C2842" s="1" t="s">
        <v>2972</v>
      </c>
      <c r="D2842" s="1" t="s">
        <v>2978</v>
      </c>
      <c r="E2842" s="1" t="s">
        <v>2976</v>
      </c>
      <c r="F2842" s="1" t="s">
        <v>2977</v>
      </c>
    </row>
    <row r="2843" spans="1:6" x14ac:dyDescent="0.15">
      <c r="A2843" s="1" t="s">
        <v>5860</v>
      </c>
      <c r="B2843" s="1" t="s">
        <v>787</v>
      </c>
      <c r="C2843" s="1" t="s">
        <v>2972</v>
      </c>
      <c r="D2843" s="1" t="s">
        <v>2978</v>
      </c>
      <c r="E2843" s="1" t="s">
        <v>2976</v>
      </c>
      <c r="F2843" s="1" t="s">
        <v>2977</v>
      </c>
    </row>
    <row r="2844" spans="1:6" x14ac:dyDescent="0.15">
      <c r="A2844" s="1" t="s">
        <v>8250</v>
      </c>
      <c r="B2844" s="1" t="s">
        <v>8251</v>
      </c>
      <c r="C2844" s="1" t="s">
        <v>2972</v>
      </c>
      <c r="D2844" s="1" t="s">
        <v>2978</v>
      </c>
      <c r="E2844" s="1" t="s">
        <v>2976</v>
      </c>
      <c r="F2844" s="1" t="s">
        <v>2977</v>
      </c>
    </row>
    <row r="2845" spans="1:6" x14ac:dyDescent="0.15">
      <c r="A2845" s="1" t="s">
        <v>8252</v>
      </c>
      <c r="B2845" s="1" t="s">
        <v>8253</v>
      </c>
      <c r="C2845" s="1" t="s">
        <v>2972</v>
      </c>
      <c r="D2845" s="1" t="s">
        <v>2978</v>
      </c>
      <c r="E2845" s="1" t="s">
        <v>2976</v>
      </c>
      <c r="F2845" s="1" t="s">
        <v>2977</v>
      </c>
    </row>
    <row r="2846" spans="1:6" x14ac:dyDescent="0.15">
      <c r="A2846" s="1" t="s">
        <v>1814</v>
      </c>
      <c r="B2846" s="1" t="s">
        <v>2895</v>
      </c>
      <c r="C2846" s="1" t="s">
        <v>2972</v>
      </c>
      <c r="D2846" s="1" t="s">
        <v>2978</v>
      </c>
      <c r="E2846" s="1" t="s">
        <v>2976</v>
      </c>
      <c r="F2846" s="1" t="s">
        <v>2977</v>
      </c>
    </row>
    <row r="2847" spans="1:6" x14ac:dyDescent="0.15">
      <c r="A2847" s="1" t="s">
        <v>8254</v>
      </c>
      <c r="B2847" s="1" t="s">
        <v>8255</v>
      </c>
      <c r="C2847" s="1" t="s">
        <v>2972</v>
      </c>
      <c r="D2847" s="1" t="s">
        <v>2978</v>
      </c>
      <c r="E2847" s="1" t="s">
        <v>2976</v>
      </c>
      <c r="F2847" s="1" t="s">
        <v>2977</v>
      </c>
    </row>
    <row r="2848" spans="1:6" x14ac:dyDescent="0.15">
      <c r="A2848" s="1" t="s">
        <v>8256</v>
      </c>
      <c r="B2848" s="1" t="s">
        <v>8257</v>
      </c>
      <c r="C2848" s="1" t="s">
        <v>2972</v>
      </c>
      <c r="D2848" s="1" t="s">
        <v>2978</v>
      </c>
      <c r="E2848" s="1" t="s">
        <v>2976</v>
      </c>
      <c r="F2848" s="1" t="s">
        <v>2977</v>
      </c>
    </row>
    <row r="2849" spans="1:6" x14ac:dyDescent="0.15">
      <c r="A2849" s="1" t="s">
        <v>1815</v>
      </c>
      <c r="B2849" s="1" t="s">
        <v>2896</v>
      </c>
      <c r="C2849" s="1" t="s">
        <v>2972</v>
      </c>
      <c r="D2849" s="1" t="s">
        <v>2978</v>
      </c>
      <c r="E2849" s="1" t="s">
        <v>2976</v>
      </c>
      <c r="F2849" s="1" t="s">
        <v>2977</v>
      </c>
    </row>
    <row r="2850" spans="1:6" x14ac:dyDescent="0.15">
      <c r="A2850" s="1" t="s">
        <v>5861</v>
      </c>
      <c r="B2850" s="1" t="s">
        <v>738</v>
      </c>
      <c r="C2850" s="1" t="s">
        <v>2972</v>
      </c>
      <c r="D2850" s="1" t="s">
        <v>2978</v>
      </c>
      <c r="E2850" s="1" t="s">
        <v>2976</v>
      </c>
      <c r="F2850" s="1" t="s">
        <v>2977</v>
      </c>
    </row>
    <row r="2851" spans="1:6" x14ac:dyDescent="0.15">
      <c r="A2851" s="1" t="s">
        <v>3609</v>
      </c>
      <c r="B2851" s="1" t="s">
        <v>3610</v>
      </c>
      <c r="C2851" s="1" t="s">
        <v>2972</v>
      </c>
      <c r="D2851" s="1" t="s">
        <v>2978</v>
      </c>
      <c r="E2851" s="1" t="s">
        <v>2976</v>
      </c>
      <c r="F2851" s="1" t="s">
        <v>2977</v>
      </c>
    </row>
    <row r="2852" spans="1:6" x14ac:dyDescent="0.15">
      <c r="A2852" s="1" t="s">
        <v>3611</v>
      </c>
      <c r="B2852" s="1" t="s">
        <v>3612</v>
      </c>
      <c r="C2852" s="1" t="s">
        <v>2972</v>
      </c>
      <c r="D2852" s="1" t="s">
        <v>2978</v>
      </c>
      <c r="E2852" s="1" t="s">
        <v>2976</v>
      </c>
      <c r="F2852" s="1" t="s">
        <v>2977</v>
      </c>
    </row>
    <row r="2853" spans="1:6" x14ac:dyDescent="0.15">
      <c r="A2853" s="1" t="s">
        <v>8258</v>
      </c>
      <c r="B2853" s="1" t="s">
        <v>8259</v>
      </c>
      <c r="C2853" s="1" t="s">
        <v>2972</v>
      </c>
      <c r="D2853" s="1" t="s">
        <v>2978</v>
      </c>
      <c r="E2853" s="1" t="s">
        <v>2976</v>
      </c>
      <c r="F2853" s="1" t="s">
        <v>2977</v>
      </c>
    </row>
    <row r="2854" spans="1:6" x14ac:dyDescent="0.15">
      <c r="A2854" s="1" t="s">
        <v>8260</v>
      </c>
      <c r="B2854" s="1" t="s">
        <v>8261</v>
      </c>
      <c r="C2854" s="1" t="s">
        <v>2972</v>
      </c>
      <c r="D2854" s="1" t="s">
        <v>2978</v>
      </c>
      <c r="E2854" s="1" t="s">
        <v>2976</v>
      </c>
      <c r="F2854" s="1" t="s">
        <v>2977</v>
      </c>
    </row>
    <row r="2855" spans="1:6" x14ac:dyDescent="0.15">
      <c r="A2855" s="1" t="s">
        <v>5862</v>
      </c>
      <c r="B2855" s="1" t="s">
        <v>5863</v>
      </c>
      <c r="C2855" s="1" t="s">
        <v>2972</v>
      </c>
      <c r="D2855" s="1" t="s">
        <v>2978</v>
      </c>
      <c r="E2855" s="1" t="s">
        <v>2976</v>
      </c>
      <c r="F2855" s="1" t="s">
        <v>2977</v>
      </c>
    </row>
    <row r="2856" spans="1:6" x14ac:dyDescent="0.15">
      <c r="A2856" s="1" t="s">
        <v>8262</v>
      </c>
      <c r="B2856" s="1" t="s">
        <v>8263</v>
      </c>
      <c r="C2856" s="1" t="s">
        <v>2972</v>
      </c>
      <c r="D2856" s="1" t="s">
        <v>2978</v>
      </c>
      <c r="E2856" s="1" t="s">
        <v>2976</v>
      </c>
      <c r="F2856" s="1" t="s">
        <v>2977</v>
      </c>
    </row>
    <row r="2857" spans="1:6" x14ac:dyDescent="0.15">
      <c r="A2857" s="1" t="s">
        <v>3613</v>
      </c>
      <c r="B2857" s="1" t="s">
        <v>3614</v>
      </c>
      <c r="C2857" s="1" t="s">
        <v>2972</v>
      </c>
      <c r="D2857" s="1" t="s">
        <v>2978</v>
      </c>
      <c r="E2857" s="1" t="s">
        <v>2976</v>
      </c>
      <c r="F2857" s="1" t="s">
        <v>2977</v>
      </c>
    </row>
    <row r="2858" spans="1:6" x14ac:dyDescent="0.15">
      <c r="A2858" s="1" t="s">
        <v>3615</v>
      </c>
      <c r="B2858" s="1" t="s">
        <v>3616</v>
      </c>
      <c r="C2858" s="1" t="s">
        <v>2972</v>
      </c>
      <c r="D2858" s="1" t="s">
        <v>2978</v>
      </c>
      <c r="E2858" s="1" t="s">
        <v>2976</v>
      </c>
      <c r="F2858" s="1" t="s">
        <v>2977</v>
      </c>
    </row>
    <row r="2859" spans="1:6" x14ac:dyDescent="0.15">
      <c r="A2859" s="1" t="s">
        <v>5864</v>
      </c>
      <c r="B2859" s="1" t="s">
        <v>5865</v>
      </c>
      <c r="C2859" s="1" t="s">
        <v>2972</v>
      </c>
      <c r="D2859" s="1" t="s">
        <v>2978</v>
      </c>
      <c r="E2859" s="1" t="s">
        <v>2976</v>
      </c>
      <c r="F2859" s="1" t="s">
        <v>2977</v>
      </c>
    </row>
    <row r="2860" spans="1:6" x14ac:dyDescent="0.15">
      <c r="A2860" s="1" t="s">
        <v>8264</v>
      </c>
      <c r="B2860" s="1" t="s">
        <v>8265</v>
      </c>
      <c r="C2860" s="1" t="s">
        <v>2972</v>
      </c>
      <c r="D2860" s="1" t="s">
        <v>2978</v>
      </c>
      <c r="E2860" s="1" t="s">
        <v>2976</v>
      </c>
      <c r="F2860" s="1" t="s">
        <v>2977</v>
      </c>
    </row>
    <row r="2861" spans="1:6" x14ac:dyDescent="0.15">
      <c r="A2861" s="1" t="s">
        <v>8266</v>
      </c>
      <c r="B2861" s="1" t="s">
        <v>8267</v>
      </c>
      <c r="C2861" s="1" t="s">
        <v>2972</v>
      </c>
      <c r="D2861" s="1" t="s">
        <v>2978</v>
      </c>
      <c r="E2861" s="1" t="s">
        <v>2976</v>
      </c>
      <c r="F2861" s="1" t="s">
        <v>2977</v>
      </c>
    </row>
    <row r="2862" spans="1:6" x14ac:dyDescent="0.15">
      <c r="A2862" s="1" t="s">
        <v>8268</v>
      </c>
      <c r="B2862" s="1" t="s">
        <v>8269</v>
      </c>
      <c r="C2862" s="1" t="s">
        <v>2972</v>
      </c>
      <c r="D2862" s="1" t="s">
        <v>2979</v>
      </c>
      <c r="E2862" s="1" t="s">
        <v>2976</v>
      </c>
      <c r="F2862" s="1" t="s">
        <v>2977</v>
      </c>
    </row>
    <row r="2863" spans="1:6" x14ac:dyDescent="0.15">
      <c r="A2863" s="1" t="s">
        <v>8270</v>
      </c>
      <c r="B2863" s="1" t="s">
        <v>8271</v>
      </c>
      <c r="C2863" s="1" t="s">
        <v>2972</v>
      </c>
      <c r="D2863" s="1" t="s">
        <v>2978</v>
      </c>
      <c r="E2863" s="1" t="s">
        <v>2976</v>
      </c>
      <c r="F2863" s="1" t="s">
        <v>2977</v>
      </c>
    </row>
    <row r="2864" spans="1:6" x14ac:dyDescent="0.15">
      <c r="A2864" s="1" t="s">
        <v>5866</v>
      </c>
      <c r="B2864" s="1" t="s">
        <v>2340</v>
      </c>
      <c r="C2864" s="1" t="s">
        <v>2972</v>
      </c>
      <c r="D2864" s="1" t="s">
        <v>2978</v>
      </c>
      <c r="E2864" s="1" t="s">
        <v>2976</v>
      </c>
      <c r="F2864" s="1" t="s">
        <v>2977</v>
      </c>
    </row>
    <row r="2865" spans="1:6" x14ac:dyDescent="0.15">
      <c r="A2865" s="1" t="s">
        <v>8272</v>
      </c>
      <c r="B2865" s="1" t="s">
        <v>8273</v>
      </c>
      <c r="C2865" s="1" t="s">
        <v>2972</v>
      </c>
      <c r="D2865" s="1" t="s">
        <v>2978</v>
      </c>
      <c r="E2865" s="1" t="s">
        <v>2976</v>
      </c>
      <c r="F2865" s="1" t="s">
        <v>2977</v>
      </c>
    </row>
    <row r="2866" spans="1:6" x14ac:dyDescent="0.15">
      <c r="A2866" s="1" t="s">
        <v>8274</v>
      </c>
      <c r="B2866" s="1" t="s">
        <v>8275</v>
      </c>
      <c r="C2866" s="1" t="s">
        <v>2972</v>
      </c>
      <c r="D2866" s="1" t="s">
        <v>2978</v>
      </c>
      <c r="E2866" s="1" t="s">
        <v>2976</v>
      </c>
      <c r="F2866" s="1" t="s">
        <v>2977</v>
      </c>
    </row>
    <row r="2867" spans="1:6" x14ac:dyDescent="0.15">
      <c r="A2867" s="1" t="s">
        <v>8276</v>
      </c>
      <c r="B2867" s="1" t="s">
        <v>8277</v>
      </c>
      <c r="C2867" s="1" t="s">
        <v>2972</v>
      </c>
      <c r="D2867" s="1" t="s">
        <v>2978</v>
      </c>
      <c r="E2867" s="1" t="s">
        <v>2976</v>
      </c>
      <c r="F2867" s="1" t="s">
        <v>2977</v>
      </c>
    </row>
    <row r="2868" spans="1:6" x14ac:dyDescent="0.15">
      <c r="A2868" s="1" t="s">
        <v>5867</v>
      </c>
      <c r="B2868" s="1" t="s">
        <v>5868</v>
      </c>
      <c r="C2868" s="1" t="s">
        <v>2972</v>
      </c>
      <c r="D2868" s="1" t="s">
        <v>2978</v>
      </c>
      <c r="E2868" s="1" t="s">
        <v>2976</v>
      </c>
      <c r="F2868" s="1" t="s">
        <v>2977</v>
      </c>
    </row>
    <row r="2869" spans="1:6" x14ac:dyDescent="0.15">
      <c r="A2869" s="1" t="s">
        <v>1470</v>
      </c>
      <c r="B2869" s="1" t="s">
        <v>8278</v>
      </c>
      <c r="C2869" s="1" t="s">
        <v>2972</v>
      </c>
      <c r="D2869" s="1" t="s">
        <v>2978</v>
      </c>
      <c r="E2869" s="1" t="s">
        <v>2976</v>
      </c>
      <c r="F2869" s="1" t="s">
        <v>2977</v>
      </c>
    </row>
    <row r="2870" spans="1:6" x14ac:dyDescent="0.15">
      <c r="A2870" s="1" t="s">
        <v>1817</v>
      </c>
      <c r="B2870" s="1" t="s">
        <v>2898</v>
      </c>
      <c r="C2870" s="1" t="s">
        <v>2972</v>
      </c>
      <c r="D2870" s="1" t="s">
        <v>2978</v>
      </c>
      <c r="E2870" s="1" t="s">
        <v>2976</v>
      </c>
      <c r="F2870" s="1" t="s">
        <v>2977</v>
      </c>
    </row>
    <row r="2871" spans="1:6" x14ac:dyDescent="0.15">
      <c r="A2871" s="1" t="s">
        <v>5869</v>
      </c>
      <c r="B2871" s="1" t="s">
        <v>5870</v>
      </c>
      <c r="C2871" s="1" t="s">
        <v>2972</v>
      </c>
      <c r="D2871" s="1" t="s">
        <v>2978</v>
      </c>
      <c r="E2871" s="1" t="s">
        <v>2976</v>
      </c>
      <c r="F2871" s="1" t="s">
        <v>2977</v>
      </c>
    </row>
    <row r="2872" spans="1:6" x14ac:dyDescent="0.15">
      <c r="A2872" s="1" t="s">
        <v>8279</v>
      </c>
      <c r="B2872" s="1" t="s">
        <v>8280</v>
      </c>
      <c r="C2872" s="1" t="s">
        <v>2972</v>
      </c>
      <c r="D2872" s="1" t="s">
        <v>2978</v>
      </c>
      <c r="E2872" s="1" t="s">
        <v>2976</v>
      </c>
      <c r="F2872" s="1" t="s">
        <v>2977</v>
      </c>
    </row>
    <row r="2873" spans="1:6" x14ac:dyDescent="0.15">
      <c r="A2873" s="1" t="s">
        <v>1818</v>
      </c>
      <c r="B2873" s="1" t="s">
        <v>2899</v>
      </c>
      <c r="C2873" s="1" t="s">
        <v>2972</v>
      </c>
      <c r="D2873" s="1" t="s">
        <v>2979</v>
      </c>
      <c r="E2873" s="1" t="s">
        <v>2976</v>
      </c>
      <c r="F2873" s="1" t="s">
        <v>2977</v>
      </c>
    </row>
    <row r="2874" spans="1:6" x14ac:dyDescent="0.15">
      <c r="A2874" s="1" t="s">
        <v>1819</v>
      </c>
      <c r="B2874" s="1" t="s">
        <v>2900</v>
      </c>
      <c r="C2874" s="1" t="s">
        <v>2972</v>
      </c>
      <c r="D2874" s="1" t="s">
        <v>2978</v>
      </c>
      <c r="E2874" s="1" t="s">
        <v>2976</v>
      </c>
      <c r="F2874" s="1" t="s">
        <v>2977</v>
      </c>
    </row>
    <row r="2875" spans="1:6" x14ac:dyDescent="0.15">
      <c r="A2875" s="1" t="s">
        <v>5871</v>
      </c>
      <c r="B2875" s="1" t="s">
        <v>5872</v>
      </c>
      <c r="C2875" s="1" t="s">
        <v>2972</v>
      </c>
      <c r="D2875" s="1" t="s">
        <v>2978</v>
      </c>
      <c r="E2875" s="1" t="s">
        <v>2976</v>
      </c>
      <c r="F2875" s="1" t="s">
        <v>2977</v>
      </c>
    </row>
    <row r="2876" spans="1:6" x14ac:dyDescent="0.15">
      <c r="A2876" s="1" t="s">
        <v>1820</v>
      </c>
      <c r="B2876" s="1" t="s">
        <v>2901</v>
      </c>
      <c r="C2876" s="1" t="s">
        <v>2972</v>
      </c>
      <c r="D2876" s="1" t="s">
        <v>2979</v>
      </c>
      <c r="E2876" s="1" t="s">
        <v>2976</v>
      </c>
      <c r="F2876" s="1" t="s">
        <v>2977</v>
      </c>
    </row>
    <row r="2877" spans="1:6" x14ac:dyDescent="0.15">
      <c r="A2877" s="1" t="s">
        <v>5873</v>
      </c>
      <c r="B2877" s="1" t="s">
        <v>5874</v>
      </c>
      <c r="C2877" s="1" t="s">
        <v>2972</v>
      </c>
      <c r="D2877" s="1" t="s">
        <v>2978</v>
      </c>
      <c r="E2877" s="1" t="s">
        <v>2976</v>
      </c>
      <c r="F2877" s="1" t="s">
        <v>2977</v>
      </c>
    </row>
    <row r="2878" spans="1:6" x14ac:dyDescent="0.15">
      <c r="A2878" s="1" t="s">
        <v>8281</v>
      </c>
      <c r="B2878" s="1" t="s">
        <v>8282</v>
      </c>
      <c r="C2878" s="1" t="s">
        <v>2972</v>
      </c>
      <c r="D2878" s="1" t="s">
        <v>2978</v>
      </c>
      <c r="E2878" s="1" t="s">
        <v>2976</v>
      </c>
      <c r="F2878" s="1" t="s">
        <v>2977</v>
      </c>
    </row>
    <row r="2879" spans="1:6" x14ac:dyDescent="0.15">
      <c r="A2879" s="1" t="s">
        <v>8283</v>
      </c>
      <c r="B2879" s="1" t="s">
        <v>8284</v>
      </c>
      <c r="C2879" s="1" t="s">
        <v>2972</v>
      </c>
      <c r="D2879" s="1" t="s">
        <v>2978</v>
      </c>
      <c r="E2879" s="1" t="s">
        <v>2976</v>
      </c>
      <c r="F2879" s="1" t="s">
        <v>2977</v>
      </c>
    </row>
    <row r="2880" spans="1:6" x14ac:dyDescent="0.15">
      <c r="A2880" s="1" t="s">
        <v>8285</v>
      </c>
      <c r="B2880" s="1" t="s">
        <v>8286</v>
      </c>
      <c r="C2880" s="1" t="s">
        <v>2972</v>
      </c>
      <c r="D2880" s="1" t="s">
        <v>2978</v>
      </c>
      <c r="E2880" s="1" t="s">
        <v>2976</v>
      </c>
      <c r="F2880" s="1" t="s">
        <v>2977</v>
      </c>
    </row>
    <row r="2881" spans="1:6" x14ac:dyDescent="0.15">
      <c r="A2881" s="1" t="s">
        <v>1821</v>
      </c>
      <c r="B2881" s="1" t="s">
        <v>2902</v>
      </c>
      <c r="C2881" s="1" t="s">
        <v>2972</v>
      </c>
      <c r="D2881" s="1" t="s">
        <v>2978</v>
      </c>
      <c r="E2881" s="1" t="s">
        <v>2976</v>
      </c>
      <c r="F2881" s="1" t="s">
        <v>2977</v>
      </c>
    </row>
    <row r="2882" spans="1:6" x14ac:dyDescent="0.15">
      <c r="A2882" s="1" t="s">
        <v>5875</v>
      </c>
      <c r="B2882" s="1" t="s">
        <v>717</v>
      </c>
      <c r="C2882" s="1" t="s">
        <v>2972</v>
      </c>
      <c r="D2882" s="1" t="s">
        <v>2978</v>
      </c>
      <c r="E2882" s="1" t="s">
        <v>2976</v>
      </c>
      <c r="F2882" s="1" t="s">
        <v>2977</v>
      </c>
    </row>
    <row r="2883" spans="1:6" x14ac:dyDescent="0.15">
      <c r="A2883" s="1" t="s">
        <v>3617</v>
      </c>
      <c r="B2883" s="1" t="s">
        <v>3618</v>
      </c>
      <c r="C2883" s="1" t="s">
        <v>2972</v>
      </c>
      <c r="D2883" s="1" t="s">
        <v>2978</v>
      </c>
      <c r="E2883" s="1" t="s">
        <v>2976</v>
      </c>
      <c r="F2883" s="1" t="s">
        <v>2977</v>
      </c>
    </row>
    <row r="2884" spans="1:6" x14ac:dyDescent="0.15">
      <c r="A2884" s="1" t="s">
        <v>8287</v>
      </c>
      <c r="B2884" s="1" t="s">
        <v>8288</v>
      </c>
      <c r="C2884" s="1" t="s">
        <v>2972</v>
      </c>
      <c r="D2884" s="1" t="s">
        <v>2978</v>
      </c>
      <c r="E2884" s="1" t="s">
        <v>2976</v>
      </c>
      <c r="F2884" s="1" t="s">
        <v>2977</v>
      </c>
    </row>
    <row r="2885" spans="1:6" x14ac:dyDescent="0.15">
      <c r="A2885" s="1" t="s">
        <v>1822</v>
      </c>
      <c r="B2885" s="1" t="s">
        <v>2903</v>
      </c>
      <c r="C2885" s="1" t="s">
        <v>2972</v>
      </c>
      <c r="D2885" s="1" t="s">
        <v>2978</v>
      </c>
      <c r="E2885" s="1" t="s">
        <v>2976</v>
      </c>
      <c r="F2885" s="1" t="s">
        <v>2977</v>
      </c>
    </row>
    <row r="2886" spans="1:6" x14ac:dyDescent="0.15">
      <c r="A2886" s="1" t="s">
        <v>1823</v>
      </c>
      <c r="B2886" s="1" t="s">
        <v>2904</v>
      </c>
      <c r="C2886" s="1" t="s">
        <v>2972</v>
      </c>
      <c r="D2886" s="1" t="s">
        <v>2978</v>
      </c>
      <c r="E2886" s="1" t="s">
        <v>2976</v>
      </c>
      <c r="F2886" s="1" t="s">
        <v>2977</v>
      </c>
    </row>
    <row r="2887" spans="1:6" x14ac:dyDescent="0.15">
      <c r="A2887" s="1" t="s">
        <v>1824</v>
      </c>
      <c r="B2887" s="1" t="s">
        <v>2905</v>
      </c>
      <c r="C2887" s="1" t="s">
        <v>2972</v>
      </c>
      <c r="D2887" s="1" t="s">
        <v>2978</v>
      </c>
      <c r="E2887" s="1" t="s">
        <v>2976</v>
      </c>
      <c r="F2887" s="1" t="s">
        <v>2977</v>
      </c>
    </row>
    <row r="2888" spans="1:6" x14ac:dyDescent="0.15">
      <c r="A2888" s="1" t="s">
        <v>1825</v>
      </c>
      <c r="B2888" s="1" t="s">
        <v>2906</v>
      </c>
      <c r="C2888" s="1" t="s">
        <v>2972</v>
      </c>
      <c r="D2888" s="1" t="s">
        <v>2978</v>
      </c>
      <c r="E2888" s="1" t="s">
        <v>2976</v>
      </c>
      <c r="F2888" s="1" t="s">
        <v>2977</v>
      </c>
    </row>
    <row r="2889" spans="1:6" x14ac:dyDescent="0.15">
      <c r="A2889" s="1" t="s">
        <v>8289</v>
      </c>
      <c r="B2889" s="1" t="s">
        <v>8290</v>
      </c>
      <c r="C2889" s="1" t="s">
        <v>2972</v>
      </c>
      <c r="D2889" s="1" t="s">
        <v>2978</v>
      </c>
      <c r="E2889" s="1" t="s">
        <v>2976</v>
      </c>
      <c r="F2889" s="1" t="s">
        <v>2977</v>
      </c>
    </row>
    <row r="2890" spans="1:6" x14ac:dyDescent="0.15">
      <c r="A2890" s="1" t="s">
        <v>3619</v>
      </c>
      <c r="B2890" s="1" t="s">
        <v>3620</v>
      </c>
      <c r="C2890" s="1" t="s">
        <v>2972</v>
      </c>
      <c r="D2890" s="1" t="s">
        <v>2978</v>
      </c>
      <c r="E2890" s="1" t="s">
        <v>2976</v>
      </c>
      <c r="F2890" s="1" t="s">
        <v>2977</v>
      </c>
    </row>
    <row r="2891" spans="1:6" x14ac:dyDescent="0.15">
      <c r="A2891" s="1" t="s">
        <v>8291</v>
      </c>
      <c r="B2891" s="1" t="s">
        <v>8292</v>
      </c>
      <c r="C2891" s="1" t="s">
        <v>2972</v>
      </c>
      <c r="D2891" s="1" t="s">
        <v>2978</v>
      </c>
      <c r="E2891" s="1" t="s">
        <v>2976</v>
      </c>
      <c r="F2891" s="1" t="s">
        <v>2977</v>
      </c>
    </row>
    <row r="2892" spans="1:6" x14ac:dyDescent="0.15">
      <c r="A2892" s="1" t="s">
        <v>1826</v>
      </c>
      <c r="B2892" s="1" t="s">
        <v>2907</v>
      </c>
      <c r="C2892" s="1" t="s">
        <v>2972</v>
      </c>
      <c r="D2892" s="1" t="s">
        <v>2978</v>
      </c>
      <c r="E2892" s="1" t="s">
        <v>2976</v>
      </c>
      <c r="F2892" s="1" t="s">
        <v>2977</v>
      </c>
    </row>
    <row r="2893" spans="1:6" x14ac:dyDescent="0.15">
      <c r="A2893" s="1" t="s">
        <v>1827</v>
      </c>
      <c r="B2893" s="1" t="s">
        <v>2908</v>
      </c>
      <c r="C2893" s="1" t="s">
        <v>2972</v>
      </c>
      <c r="D2893" s="1" t="s">
        <v>2978</v>
      </c>
      <c r="E2893" s="1" t="s">
        <v>2976</v>
      </c>
      <c r="F2893" s="1" t="s">
        <v>2977</v>
      </c>
    </row>
    <row r="2894" spans="1:6" x14ac:dyDescent="0.15">
      <c r="A2894" s="1" t="s">
        <v>8293</v>
      </c>
      <c r="B2894" s="1" t="s">
        <v>8294</v>
      </c>
      <c r="C2894" s="1" t="s">
        <v>2972</v>
      </c>
      <c r="D2894" s="1" t="s">
        <v>2978</v>
      </c>
      <c r="E2894" s="1" t="s">
        <v>2976</v>
      </c>
      <c r="F2894" s="1" t="s">
        <v>2977</v>
      </c>
    </row>
    <row r="2895" spans="1:6" x14ac:dyDescent="0.15">
      <c r="A2895" s="1" t="s">
        <v>8295</v>
      </c>
      <c r="B2895" s="1" t="s">
        <v>8296</v>
      </c>
      <c r="C2895" s="1" t="s">
        <v>2972</v>
      </c>
      <c r="D2895" s="1" t="s">
        <v>2978</v>
      </c>
      <c r="E2895" s="1" t="s">
        <v>2976</v>
      </c>
      <c r="F2895" s="1" t="s">
        <v>2977</v>
      </c>
    </row>
    <row r="2896" spans="1:6" x14ac:dyDescent="0.15">
      <c r="A2896" s="1" t="s">
        <v>1828</v>
      </c>
      <c r="B2896" s="1" t="s">
        <v>2909</v>
      </c>
      <c r="C2896" s="1" t="s">
        <v>2972</v>
      </c>
      <c r="D2896" s="1" t="s">
        <v>2978</v>
      </c>
      <c r="E2896" s="1" t="s">
        <v>2976</v>
      </c>
      <c r="F2896" s="1" t="s">
        <v>2977</v>
      </c>
    </row>
    <row r="2897" spans="1:6" x14ac:dyDescent="0.15">
      <c r="A2897" s="1" t="s">
        <v>8297</v>
      </c>
      <c r="B2897" s="1" t="s">
        <v>8298</v>
      </c>
      <c r="C2897" s="1" t="s">
        <v>2972</v>
      </c>
      <c r="D2897" s="1" t="s">
        <v>2978</v>
      </c>
      <c r="E2897" s="1" t="s">
        <v>2976</v>
      </c>
      <c r="F2897" s="1" t="s">
        <v>2977</v>
      </c>
    </row>
    <row r="2898" spans="1:6" x14ac:dyDescent="0.15">
      <c r="A2898" s="1" t="s">
        <v>3621</v>
      </c>
      <c r="B2898" s="1" t="s">
        <v>3622</v>
      </c>
      <c r="C2898" s="1" t="s">
        <v>2972</v>
      </c>
      <c r="D2898" s="1" t="s">
        <v>2978</v>
      </c>
      <c r="E2898" s="1" t="s">
        <v>2976</v>
      </c>
      <c r="F2898" s="1" t="s">
        <v>2977</v>
      </c>
    </row>
    <row r="2899" spans="1:6" x14ac:dyDescent="0.15">
      <c r="A2899" s="1" t="s">
        <v>5876</v>
      </c>
      <c r="B2899" s="1" t="s">
        <v>5877</v>
      </c>
      <c r="C2899" s="1" t="s">
        <v>2972</v>
      </c>
      <c r="D2899" s="1" t="s">
        <v>2978</v>
      </c>
      <c r="E2899" s="1" t="s">
        <v>2976</v>
      </c>
      <c r="F2899" s="1" t="s">
        <v>2977</v>
      </c>
    </row>
    <row r="2900" spans="1:6" x14ac:dyDescent="0.15">
      <c r="A2900" s="1" t="s">
        <v>5878</v>
      </c>
      <c r="B2900" s="1" t="s">
        <v>5879</v>
      </c>
      <c r="C2900" s="1" t="s">
        <v>2972</v>
      </c>
      <c r="D2900" s="1" t="s">
        <v>2978</v>
      </c>
      <c r="E2900" s="1" t="s">
        <v>2976</v>
      </c>
      <c r="F2900" s="1" t="s">
        <v>2977</v>
      </c>
    </row>
    <row r="2901" spans="1:6" x14ac:dyDescent="0.15">
      <c r="A2901" s="1" t="s">
        <v>5880</v>
      </c>
      <c r="B2901" s="1" t="s">
        <v>5881</v>
      </c>
      <c r="C2901" s="1" t="s">
        <v>2972</v>
      </c>
      <c r="D2901" s="1" t="s">
        <v>2978</v>
      </c>
      <c r="E2901" s="1" t="s">
        <v>2976</v>
      </c>
      <c r="F2901" s="1" t="s">
        <v>2977</v>
      </c>
    </row>
    <row r="2902" spans="1:6" x14ac:dyDescent="0.15">
      <c r="A2902" s="1" t="s">
        <v>3623</v>
      </c>
      <c r="B2902" s="1" t="s">
        <v>3624</v>
      </c>
      <c r="C2902" s="1" t="s">
        <v>2972</v>
      </c>
      <c r="D2902" s="1" t="s">
        <v>2978</v>
      </c>
      <c r="E2902" s="1" t="s">
        <v>2976</v>
      </c>
      <c r="F2902" s="1" t="s">
        <v>2977</v>
      </c>
    </row>
    <row r="2903" spans="1:6" x14ac:dyDescent="0.15">
      <c r="A2903" s="1" t="s">
        <v>1829</v>
      </c>
      <c r="B2903" s="1" t="s">
        <v>2910</v>
      </c>
      <c r="C2903" s="1" t="s">
        <v>2972</v>
      </c>
      <c r="D2903" s="1" t="s">
        <v>2979</v>
      </c>
      <c r="E2903" s="1" t="s">
        <v>2976</v>
      </c>
      <c r="F2903" s="1" t="s">
        <v>2977</v>
      </c>
    </row>
    <row r="2904" spans="1:6" x14ac:dyDescent="0.15">
      <c r="A2904" s="1" t="s">
        <v>1830</v>
      </c>
      <c r="B2904" s="1" t="s">
        <v>2911</v>
      </c>
      <c r="C2904" s="1" t="s">
        <v>2972</v>
      </c>
      <c r="D2904" s="1" t="s">
        <v>2978</v>
      </c>
      <c r="E2904" s="1" t="s">
        <v>2976</v>
      </c>
      <c r="F2904" s="1" t="s">
        <v>2977</v>
      </c>
    </row>
    <row r="2905" spans="1:6" x14ac:dyDescent="0.15">
      <c r="A2905" s="1" t="s">
        <v>1831</v>
      </c>
      <c r="B2905" s="1" t="s">
        <v>2912</v>
      </c>
      <c r="C2905" s="1" t="s">
        <v>2972</v>
      </c>
      <c r="D2905" s="1" t="s">
        <v>2978</v>
      </c>
      <c r="E2905" s="1" t="s">
        <v>2976</v>
      </c>
      <c r="F2905" s="1" t="s">
        <v>2977</v>
      </c>
    </row>
    <row r="2906" spans="1:6" x14ac:dyDescent="0.15">
      <c r="A2906" s="1" t="s">
        <v>8299</v>
      </c>
      <c r="B2906" s="1" t="s">
        <v>8300</v>
      </c>
      <c r="C2906" s="1" t="s">
        <v>2972</v>
      </c>
      <c r="D2906" s="1" t="s">
        <v>2978</v>
      </c>
      <c r="E2906" s="1" t="s">
        <v>2976</v>
      </c>
      <c r="F2906" s="1" t="s">
        <v>2977</v>
      </c>
    </row>
    <row r="2907" spans="1:6" x14ac:dyDescent="0.15">
      <c r="A2907" s="1" t="s">
        <v>8301</v>
      </c>
      <c r="B2907" s="1" t="s">
        <v>8302</v>
      </c>
      <c r="C2907" s="1" t="s">
        <v>2972</v>
      </c>
      <c r="D2907" s="1" t="s">
        <v>2978</v>
      </c>
      <c r="E2907" s="1" t="s">
        <v>2976</v>
      </c>
      <c r="F2907" s="1" t="s">
        <v>2977</v>
      </c>
    </row>
    <row r="2908" spans="1:6" x14ac:dyDescent="0.15">
      <c r="A2908" s="1" t="s">
        <v>5882</v>
      </c>
      <c r="B2908" s="1" t="s">
        <v>5883</v>
      </c>
      <c r="C2908" s="1" t="s">
        <v>2972</v>
      </c>
      <c r="D2908" s="1" t="s">
        <v>2978</v>
      </c>
      <c r="E2908" s="1" t="s">
        <v>2976</v>
      </c>
      <c r="F2908" s="1" t="s">
        <v>2977</v>
      </c>
    </row>
    <row r="2909" spans="1:6" x14ac:dyDescent="0.15">
      <c r="A2909" s="1" t="s">
        <v>5884</v>
      </c>
      <c r="B2909" s="1" t="s">
        <v>5885</v>
      </c>
      <c r="C2909" s="1" t="s">
        <v>2972</v>
      </c>
      <c r="D2909" s="1" t="s">
        <v>2978</v>
      </c>
      <c r="E2909" s="1" t="s">
        <v>2976</v>
      </c>
      <c r="F2909" s="1" t="s">
        <v>2977</v>
      </c>
    </row>
    <row r="2910" spans="1:6" x14ac:dyDescent="0.15">
      <c r="A2910" s="1" t="s">
        <v>3625</v>
      </c>
      <c r="B2910" s="1" t="s">
        <v>3020</v>
      </c>
      <c r="C2910" s="1" t="s">
        <v>2972</v>
      </c>
      <c r="D2910" s="1" t="s">
        <v>2979</v>
      </c>
      <c r="E2910" s="1" t="s">
        <v>2976</v>
      </c>
      <c r="F2910" s="1" t="s">
        <v>2977</v>
      </c>
    </row>
    <row r="2911" spans="1:6" x14ac:dyDescent="0.15">
      <c r="A2911" s="1" t="s">
        <v>5886</v>
      </c>
      <c r="B2911" s="1" t="s">
        <v>5887</v>
      </c>
      <c r="C2911" s="1" t="s">
        <v>2972</v>
      </c>
      <c r="D2911" s="1" t="s">
        <v>2978</v>
      </c>
      <c r="E2911" s="1" t="s">
        <v>2976</v>
      </c>
      <c r="F2911" s="1" t="s">
        <v>2977</v>
      </c>
    </row>
    <row r="2912" spans="1:6" x14ac:dyDescent="0.15">
      <c r="A2912" s="1" t="s">
        <v>1833</v>
      </c>
      <c r="B2912" s="1" t="s">
        <v>2914</v>
      </c>
      <c r="C2912" s="1" t="s">
        <v>2972</v>
      </c>
      <c r="D2912" s="1" t="s">
        <v>2978</v>
      </c>
      <c r="E2912" s="1" t="s">
        <v>2976</v>
      </c>
      <c r="F2912" s="1" t="s">
        <v>2977</v>
      </c>
    </row>
    <row r="2913" spans="1:6" x14ac:dyDescent="0.15">
      <c r="A2913" s="1" t="s">
        <v>8303</v>
      </c>
      <c r="B2913" s="1" t="s">
        <v>8304</v>
      </c>
      <c r="C2913" s="1" t="s">
        <v>2972</v>
      </c>
      <c r="D2913" s="1" t="s">
        <v>2979</v>
      </c>
      <c r="E2913" s="1" t="s">
        <v>2976</v>
      </c>
      <c r="F2913" s="1" t="s">
        <v>2977</v>
      </c>
    </row>
    <row r="2914" spans="1:6" x14ac:dyDescent="0.15">
      <c r="A2914" s="1" t="s">
        <v>8305</v>
      </c>
      <c r="B2914" s="1" t="s">
        <v>8306</v>
      </c>
      <c r="C2914" s="1" t="s">
        <v>2972</v>
      </c>
      <c r="D2914" s="1" t="s">
        <v>2978</v>
      </c>
      <c r="E2914" s="1" t="s">
        <v>2976</v>
      </c>
      <c r="F2914" s="1" t="s">
        <v>2977</v>
      </c>
    </row>
    <row r="2915" spans="1:6" x14ac:dyDescent="0.15">
      <c r="A2915" s="1" t="s">
        <v>3626</v>
      </c>
      <c r="B2915" s="1" t="s">
        <v>3627</v>
      </c>
      <c r="C2915" s="1" t="s">
        <v>2972</v>
      </c>
      <c r="D2915" s="1" t="s">
        <v>2978</v>
      </c>
      <c r="E2915" s="1" t="s">
        <v>2976</v>
      </c>
      <c r="F2915" s="1" t="s">
        <v>2977</v>
      </c>
    </row>
    <row r="2916" spans="1:6" x14ac:dyDescent="0.15">
      <c r="A2916" s="1" t="s">
        <v>1834</v>
      </c>
      <c r="B2916" s="1" t="s">
        <v>2915</v>
      </c>
      <c r="C2916" s="1" t="s">
        <v>2972</v>
      </c>
      <c r="D2916" s="1" t="s">
        <v>2978</v>
      </c>
      <c r="E2916" s="1" t="s">
        <v>2976</v>
      </c>
      <c r="F2916" s="1" t="s">
        <v>2977</v>
      </c>
    </row>
    <row r="2917" spans="1:6" x14ac:dyDescent="0.15">
      <c r="A2917" s="1" t="s">
        <v>1835</v>
      </c>
      <c r="B2917" s="1" t="s">
        <v>2916</v>
      </c>
      <c r="C2917" s="1" t="s">
        <v>2972</v>
      </c>
      <c r="D2917" s="1" t="s">
        <v>2979</v>
      </c>
      <c r="E2917" s="1" t="s">
        <v>2976</v>
      </c>
      <c r="F2917" s="1" t="s">
        <v>2977</v>
      </c>
    </row>
    <row r="2918" spans="1:6" x14ac:dyDescent="0.15">
      <c r="A2918" s="1" t="s">
        <v>1836</v>
      </c>
      <c r="B2918" s="1" t="s">
        <v>2917</v>
      </c>
      <c r="C2918" s="1" t="s">
        <v>2972</v>
      </c>
      <c r="D2918" s="1" t="s">
        <v>2978</v>
      </c>
      <c r="E2918" s="1" t="s">
        <v>2976</v>
      </c>
      <c r="F2918" s="1" t="s">
        <v>2977</v>
      </c>
    </row>
    <row r="2919" spans="1:6" x14ac:dyDescent="0.15">
      <c r="A2919" s="1" t="s">
        <v>5888</v>
      </c>
      <c r="B2919" s="1" t="s">
        <v>5889</v>
      </c>
      <c r="C2919" s="1" t="s">
        <v>2972</v>
      </c>
      <c r="D2919" s="1" t="s">
        <v>2978</v>
      </c>
      <c r="E2919" s="1" t="s">
        <v>2976</v>
      </c>
      <c r="F2919" s="1" t="s">
        <v>2977</v>
      </c>
    </row>
    <row r="2920" spans="1:6" x14ac:dyDescent="0.15">
      <c r="A2920" s="1" t="s">
        <v>3628</v>
      </c>
      <c r="B2920" s="1" t="s">
        <v>3629</v>
      </c>
      <c r="C2920" s="1" t="s">
        <v>2972</v>
      </c>
      <c r="D2920" s="1" t="s">
        <v>2978</v>
      </c>
      <c r="E2920" s="1" t="s">
        <v>2976</v>
      </c>
      <c r="F2920" s="1" t="s">
        <v>2977</v>
      </c>
    </row>
    <row r="2921" spans="1:6" x14ac:dyDescent="0.15">
      <c r="A2921" s="1" t="s">
        <v>5890</v>
      </c>
      <c r="B2921" s="1" t="s">
        <v>743</v>
      </c>
      <c r="C2921" s="1" t="s">
        <v>2972</v>
      </c>
      <c r="D2921" s="1" t="s">
        <v>2978</v>
      </c>
      <c r="E2921" s="1" t="s">
        <v>2976</v>
      </c>
      <c r="F2921" s="1" t="s">
        <v>2977</v>
      </c>
    </row>
    <row r="2922" spans="1:6" x14ac:dyDescent="0.15">
      <c r="A2922" s="1" t="s">
        <v>5891</v>
      </c>
      <c r="B2922" s="1" t="s">
        <v>5892</v>
      </c>
      <c r="C2922" s="1" t="s">
        <v>2972</v>
      </c>
      <c r="D2922" s="1" t="s">
        <v>2978</v>
      </c>
      <c r="E2922" s="1" t="s">
        <v>2976</v>
      </c>
      <c r="F2922" s="1" t="s">
        <v>2977</v>
      </c>
    </row>
    <row r="2923" spans="1:6" x14ac:dyDescent="0.15">
      <c r="A2923" s="1" t="s">
        <v>3630</v>
      </c>
      <c r="B2923" s="1" t="s">
        <v>3631</v>
      </c>
      <c r="C2923" s="1" t="s">
        <v>2972</v>
      </c>
      <c r="D2923" s="1" t="s">
        <v>2978</v>
      </c>
      <c r="E2923" s="1" t="s">
        <v>2976</v>
      </c>
      <c r="F2923" s="1" t="s">
        <v>2977</v>
      </c>
    </row>
    <row r="2924" spans="1:6" x14ac:dyDescent="0.15">
      <c r="A2924" s="1" t="s">
        <v>5893</v>
      </c>
      <c r="B2924" s="1" t="s">
        <v>5894</v>
      </c>
      <c r="C2924" s="1" t="s">
        <v>2972</v>
      </c>
      <c r="D2924" s="1" t="s">
        <v>2978</v>
      </c>
      <c r="E2924" s="1" t="s">
        <v>2976</v>
      </c>
      <c r="F2924" s="1" t="s">
        <v>2977</v>
      </c>
    </row>
    <row r="2925" spans="1:6" x14ac:dyDescent="0.15">
      <c r="A2925" s="1" t="s">
        <v>5895</v>
      </c>
      <c r="B2925" s="1" t="s">
        <v>5896</v>
      </c>
      <c r="C2925" s="1" t="s">
        <v>2972</v>
      </c>
      <c r="D2925" s="1" t="s">
        <v>2978</v>
      </c>
      <c r="E2925" s="1" t="s">
        <v>2976</v>
      </c>
      <c r="F2925" s="1" t="s">
        <v>2977</v>
      </c>
    </row>
    <row r="2926" spans="1:6" x14ac:dyDescent="0.15">
      <c r="A2926" s="1" t="s">
        <v>5897</v>
      </c>
      <c r="B2926" s="1" t="s">
        <v>719</v>
      </c>
      <c r="C2926" s="1" t="s">
        <v>2972</v>
      </c>
      <c r="D2926" s="1" t="s">
        <v>2978</v>
      </c>
      <c r="E2926" s="1" t="s">
        <v>2976</v>
      </c>
      <c r="F2926" s="1" t="s">
        <v>2977</v>
      </c>
    </row>
    <row r="2927" spans="1:6" x14ac:dyDescent="0.15">
      <c r="A2927" s="1" t="s">
        <v>8307</v>
      </c>
      <c r="B2927" s="1" t="s">
        <v>8308</v>
      </c>
      <c r="C2927" s="1" t="s">
        <v>2972</v>
      </c>
      <c r="D2927" s="1" t="s">
        <v>2978</v>
      </c>
      <c r="E2927" s="1" t="s">
        <v>2976</v>
      </c>
      <c r="F2927" s="1" t="s">
        <v>2977</v>
      </c>
    </row>
    <row r="2928" spans="1:6" x14ac:dyDescent="0.15">
      <c r="A2928" s="1" t="s">
        <v>8309</v>
      </c>
      <c r="B2928" s="1" t="s">
        <v>8310</v>
      </c>
      <c r="C2928" s="1" t="s">
        <v>2972</v>
      </c>
      <c r="D2928" s="1" t="s">
        <v>2978</v>
      </c>
      <c r="E2928" s="1" t="s">
        <v>2976</v>
      </c>
      <c r="F2928" s="1" t="s">
        <v>2977</v>
      </c>
    </row>
    <row r="2929" spans="1:6" x14ac:dyDescent="0.15">
      <c r="A2929" s="1" t="s">
        <v>8311</v>
      </c>
      <c r="B2929" s="1" t="s">
        <v>8312</v>
      </c>
      <c r="C2929" s="1" t="s">
        <v>2972</v>
      </c>
      <c r="D2929" s="1" t="s">
        <v>2978</v>
      </c>
      <c r="E2929" s="1" t="s">
        <v>2976</v>
      </c>
      <c r="F2929" s="1" t="s">
        <v>2977</v>
      </c>
    </row>
    <row r="2930" spans="1:6" x14ac:dyDescent="0.15">
      <c r="A2930" s="1" t="s">
        <v>1838</v>
      </c>
      <c r="B2930" s="1" t="s">
        <v>2919</v>
      </c>
      <c r="C2930" s="1" t="s">
        <v>2972</v>
      </c>
      <c r="D2930" s="1" t="s">
        <v>2978</v>
      </c>
      <c r="E2930" s="1" t="s">
        <v>2976</v>
      </c>
      <c r="F2930" s="1" t="s">
        <v>2977</v>
      </c>
    </row>
    <row r="2931" spans="1:6" x14ac:dyDescent="0.15">
      <c r="A2931" s="1" t="s">
        <v>5898</v>
      </c>
      <c r="B2931" s="1" t="s">
        <v>706</v>
      </c>
      <c r="C2931" s="1" t="s">
        <v>2972</v>
      </c>
      <c r="D2931" s="1" t="s">
        <v>2978</v>
      </c>
      <c r="E2931" s="1" t="s">
        <v>2976</v>
      </c>
      <c r="F2931" s="1" t="s">
        <v>2977</v>
      </c>
    </row>
    <row r="2932" spans="1:6" x14ac:dyDescent="0.15">
      <c r="A2932" s="1" t="s">
        <v>5899</v>
      </c>
      <c r="B2932" s="1" t="s">
        <v>5900</v>
      </c>
      <c r="C2932" s="1" t="s">
        <v>2972</v>
      </c>
      <c r="D2932" s="1" t="s">
        <v>2978</v>
      </c>
      <c r="E2932" s="1" t="s">
        <v>2976</v>
      </c>
      <c r="F2932" s="1" t="s">
        <v>2977</v>
      </c>
    </row>
    <row r="2933" spans="1:6" x14ac:dyDescent="0.15">
      <c r="A2933" s="1" t="s">
        <v>1839</v>
      </c>
      <c r="B2933" s="1" t="s">
        <v>2920</v>
      </c>
      <c r="C2933" s="1" t="s">
        <v>2972</v>
      </c>
      <c r="D2933" s="1" t="s">
        <v>2978</v>
      </c>
      <c r="E2933" s="1" t="s">
        <v>2976</v>
      </c>
      <c r="F2933" s="1" t="s">
        <v>2977</v>
      </c>
    </row>
    <row r="2934" spans="1:6" x14ac:dyDescent="0.15">
      <c r="A2934" s="1" t="s">
        <v>8313</v>
      </c>
      <c r="B2934" s="1" t="s">
        <v>8314</v>
      </c>
      <c r="C2934" s="1" t="s">
        <v>2972</v>
      </c>
      <c r="D2934" s="1" t="s">
        <v>2978</v>
      </c>
      <c r="E2934" s="1" t="s">
        <v>2976</v>
      </c>
      <c r="F2934" s="1" t="s">
        <v>2977</v>
      </c>
    </row>
    <row r="2935" spans="1:6" x14ac:dyDescent="0.15">
      <c r="A2935" s="1" t="s">
        <v>1840</v>
      </c>
      <c r="B2935" s="1" t="s">
        <v>2921</v>
      </c>
      <c r="C2935" s="1" t="s">
        <v>2972</v>
      </c>
      <c r="D2935" s="1" t="s">
        <v>2978</v>
      </c>
      <c r="E2935" s="1" t="s">
        <v>2976</v>
      </c>
      <c r="F2935" s="1" t="s">
        <v>2977</v>
      </c>
    </row>
    <row r="2936" spans="1:6" x14ac:dyDescent="0.15">
      <c r="A2936" s="1" t="s">
        <v>5901</v>
      </c>
      <c r="B2936" s="1" t="s">
        <v>5902</v>
      </c>
      <c r="C2936" s="1" t="s">
        <v>2972</v>
      </c>
      <c r="D2936" s="1" t="s">
        <v>2978</v>
      </c>
      <c r="E2936" s="1" t="s">
        <v>2976</v>
      </c>
      <c r="F2936" s="1" t="s">
        <v>2977</v>
      </c>
    </row>
    <row r="2937" spans="1:6" x14ac:dyDescent="0.15">
      <c r="A2937" s="1" t="s">
        <v>8315</v>
      </c>
      <c r="B2937" s="1" t="s">
        <v>8316</v>
      </c>
      <c r="C2937" s="1" t="s">
        <v>2972</v>
      </c>
      <c r="D2937" s="1" t="s">
        <v>2978</v>
      </c>
      <c r="E2937" s="1" t="s">
        <v>2976</v>
      </c>
      <c r="F2937" s="1" t="s">
        <v>2977</v>
      </c>
    </row>
    <row r="2938" spans="1:6" x14ac:dyDescent="0.15">
      <c r="A2938" s="1" t="s">
        <v>1841</v>
      </c>
      <c r="B2938" s="1" t="s">
        <v>2922</v>
      </c>
      <c r="C2938" s="1" t="s">
        <v>2972</v>
      </c>
      <c r="D2938" s="1" t="s">
        <v>2978</v>
      </c>
      <c r="E2938" s="1" t="s">
        <v>2976</v>
      </c>
      <c r="F2938" s="1" t="s">
        <v>2977</v>
      </c>
    </row>
    <row r="2939" spans="1:6" x14ac:dyDescent="0.15">
      <c r="A2939" s="1" t="s">
        <v>8317</v>
      </c>
      <c r="B2939" s="1" t="s">
        <v>8318</v>
      </c>
      <c r="C2939" s="1" t="s">
        <v>2972</v>
      </c>
      <c r="D2939" s="1" t="s">
        <v>2978</v>
      </c>
      <c r="E2939" s="1" t="s">
        <v>2976</v>
      </c>
      <c r="F2939" s="1" t="s">
        <v>2977</v>
      </c>
    </row>
    <row r="2940" spans="1:6" x14ac:dyDescent="0.15">
      <c r="A2940" s="1" t="s">
        <v>5903</v>
      </c>
      <c r="B2940" s="1" t="s">
        <v>5904</v>
      </c>
      <c r="C2940" s="1" t="s">
        <v>2972</v>
      </c>
      <c r="D2940" s="1" t="s">
        <v>2978</v>
      </c>
      <c r="E2940" s="1" t="s">
        <v>2976</v>
      </c>
      <c r="F2940" s="1" t="s">
        <v>2977</v>
      </c>
    </row>
    <row r="2941" spans="1:6" x14ac:dyDescent="0.15">
      <c r="A2941" s="1" t="s">
        <v>1842</v>
      </c>
      <c r="B2941" s="1" t="s">
        <v>2923</v>
      </c>
      <c r="C2941" s="1" t="s">
        <v>2972</v>
      </c>
      <c r="D2941" s="1" t="s">
        <v>2978</v>
      </c>
      <c r="E2941" s="1" t="s">
        <v>2976</v>
      </c>
      <c r="F2941" s="1" t="s">
        <v>2977</v>
      </c>
    </row>
    <row r="2942" spans="1:6" x14ac:dyDescent="0.15">
      <c r="A2942" s="1" t="s">
        <v>5905</v>
      </c>
      <c r="B2942" s="1" t="s">
        <v>5906</v>
      </c>
      <c r="C2942" s="1" t="s">
        <v>2972</v>
      </c>
      <c r="D2942" s="1" t="s">
        <v>2978</v>
      </c>
      <c r="E2942" s="1" t="s">
        <v>2976</v>
      </c>
      <c r="F2942" s="1" t="s">
        <v>2977</v>
      </c>
    </row>
    <row r="2943" spans="1:6" x14ac:dyDescent="0.15">
      <c r="A2943" s="1" t="s">
        <v>5907</v>
      </c>
      <c r="B2943" s="1" t="s">
        <v>5908</v>
      </c>
      <c r="C2943" s="1" t="s">
        <v>2972</v>
      </c>
      <c r="D2943" s="1" t="s">
        <v>2978</v>
      </c>
      <c r="E2943" s="1" t="s">
        <v>2976</v>
      </c>
      <c r="F2943" s="1" t="s">
        <v>2977</v>
      </c>
    </row>
    <row r="2944" spans="1:6" x14ac:dyDescent="0.15">
      <c r="A2944" s="1" t="s">
        <v>5909</v>
      </c>
      <c r="B2944" s="1" t="s">
        <v>2924</v>
      </c>
      <c r="C2944" s="1" t="s">
        <v>2972</v>
      </c>
      <c r="D2944" s="1" t="s">
        <v>2978</v>
      </c>
      <c r="E2944" s="1" t="s">
        <v>2976</v>
      </c>
      <c r="F2944" s="1" t="s">
        <v>2977</v>
      </c>
    </row>
    <row r="2945" spans="1:6" x14ac:dyDescent="0.15">
      <c r="A2945" s="1" t="s">
        <v>3632</v>
      </c>
      <c r="B2945" s="1" t="s">
        <v>3633</v>
      </c>
      <c r="C2945" s="1" t="s">
        <v>2972</v>
      </c>
      <c r="D2945" s="1" t="s">
        <v>2978</v>
      </c>
      <c r="E2945" s="1" t="s">
        <v>2976</v>
      </c>
      <c r="F2945" s="1" t="s">
        <v>2977</v>
      </c>
    </row>
    <row r="2946" spans="1:6" x14ac:dyDescent="0.15">
      <c r="A2946" s="1" t="s">
        <v>1843</v>
      </c>
      <c r="B2946" s="1" t="s">
        <v>2925</v>
      </c>
      <c r="C2946" s="1" t="s">
        <v>2972</v>
      </c>
      <c r="D2946" s="1" t="s">
        <v>2978</v>
      </c>
      <c r="E2946" s="1" t="s">
        <v>2976</v>
      </c>
      <c r="F2946" s="1" t="s">
        <v>2977</v>
      </c>
    </row>
    <row r="2947" spans="1:6" x14ac:dyDescent="0.15">
      <c r="A2947" s="1" t="s">
        <v>5910</v>
      </c>
      <c r="B2947" s="1" t="s">
        <v>5911</v>
      </c>
      <c r="C2947" s="1" t="s">
        <v>2972</v>
      </c>
      <c r="D2947" s="1" t="s">
        <v>2978</v>
      </c>
      <c r="E2947" s="1" t="s">
        <v>2976</v>
      </c>
      <c r="F2947" s="1" t="s">
        <v>2977</v>
      </c>
    </row>
    <row r="2948" spans="1:6" x14ac:dyDescent="0.15">
      <c r="A2948" s="1" t="s">
        <v>1844</v>
      </c>
      <c r="B2948" s="1" t="s">
        <v>2926</v>
      </c>
      <c r="C2948" s="1" t="s">
        <v>2972</v>
      </c>
      <c r="D2948" s="1" t="s">
        <v>2978</v>
      </c>
      <c r="E2948" s="1" t="s">
        <v>2976</v>
      </c>
      <c r="F2948" s="1" t="s">
        <v>2977</v>
      </c>
    </row>
    <row r="2949" spans="1:6" x14ac:dyDescent="0.15">
      <c r="A2949" s="1" t="s">
        <v>5912</v>
      </c>
      <c r="B2949" s="1" t="s">
        <v>5913</v>
      </c>
      <c r="C2949" s="1" t="s">
        <v>2972</v>
      </c>
      <c r="D2949" s="1" t="s">
        <v>2978</v>
      </c>
      <c r="E2949" s="1" t="s">
        <v>2976</v>
      </c>
      <c r="F2949" s="1" t="s">
        <v>2977</v>
      </c>
    </row>
    <row r="2950" spans="1:6" x14ac:dyDescent="0.15">
      <c r="A2950" s="1" t="s">
        <v>8319</v>
      </c>
      <c r="B2950" s="1" t="s">
        <v>8320</v>
      </c>
      <c r="C2950" s="1" t="s">
        <v>2972</v>
      </c>
      <c r="D2950" s="1" t="s">
        <v>2978</v>
      </c>
      <c r="E2950" s="1" t="s">
        <v>2976</v>
      </c>
      <c r="F2950" s="1" t="s">
        <v>2977</v>
      </c>
    </row>
    <row r="2951" spans="1:6" x14ac:dyDescent="0.15">
      <c r="A2951" s="1" t="s">
        <v>5914</v>
      </c>
      <c r="B2951" s="1" t="s">
        <v>5915</v>
      </c>
      <c r="C2951" s="1" t="s">
        <v>2972</v>
      </c>
      <c r="D2951" s="1" t="s">
        <v>2978</v>
      </c>
      <c r="E2951" s="1" t="s">
        <v>2976</v>
      </c>
      <c r="F2951" s="1" t="s">
        <v>2977</v>
      </c>
    </row>
    <row r="2952" spans="1:6" x14ac:dyDescent="0.15">
      <c r="A2952" s="1" t="s">
        <v>8321</v>
      </c>
      <c r="B2952" s="1" t="s">
        <v>8322</v>
      </c>
      <c r="C2952" s="1" t="s">
        <v>2972</v>
      </c>
      <c r="D2952" s="1" t="s">
        <v>2978</v>
      </c>
      <c r="E2952" s="1" t="s">
        <v>2976</v>
      </c>
      <c r="F2952" s="1" t="s">
        <v>2977</v>
      </c>
    </row>
    <row r="2953" spans="1:6" x14ac:dyDescent="0.15">
      <c r="A2953" s="1" t="s">
        <v>1845</v>
      </c>
      <c r="B2953" s="1" t="s">
        <v>2927</v>
      </c>
      <c r="C2953" s="1" t="s">
        <v>2972</v>
      </c>
      <c r="D2953" s="1" t="s">
        <v>2978</v>
      </c>
      <c r="E2953" s="1" t="s">
        <v>2976</v>
      </c>
      <c r="F2953" s="1" t="s">
        <v>2977</v>
      </c>
    </row>
    <row r="2954" spans="1:6" x14ac:dyDescent="0.15">
      <c r="A2954" s="1" t="s">
        <v>8323</v>
      </c>
      <c r="B2954" s="1" t="s">
        <v>8324</v>
      </c>
      <c r="C2954" s="1" t="s">
        <v>2972</v>
      </c>
      <c r="D2954" s="1" t="s">
        <v>2978</v>
      </c>
      <c r="E2954" s="1" t="s">
        <v>2976</v>
      </c>
      <c r="F2954" s="1" t="s">
        <v>2977</v>
      </c>
    </row>
    <row r="2955" spans="1:6" x14ac:dyDescent="0.15">
      <c r="A2955" s="1" t="s">
        <v>5916</v>
      </c>
      <c r="B2955" s="1" t="s">
        <v>773</v>
      </c>
      <c r="C2955" s="1" t="s">
        <v>2972</v>
      </c>
      <c r="D2955" s="1" t="s">
        <v>2978</v>
      </c>
      <c r="E2955" s="1" t="s">
        <v>2976</v>
      </c>
      <c r="F2955" s="1" t="s">
        <v>2977</v>
      </c>
    </row>
    <row r="2956" spans="1:6" x14ac:dyDescent="0.15">
      <c r="A2956" s="1" t="s">
        <v>5917</v>
      </c>
      <c r="B2956" s="1" t="s">
        <v>5918</v>
      </c>
      <c r="C2956" s="1" t="s">
        <v>2972</v>
      </c>
      <c r="D2956" s="1" t="s">
        <v>2978</v>
      </c>
      <c r="E2956" s="1" t="s">
        <v>2976</v>
      </c>
      <c r="F2956" s="1" t="s">
        <v>2977</v>
      </c>
    </row>
    <row r="2957" spans="1:6" x14ac:dyDescent="0.15">
      <c r="A2957" s="1" t="s">
        <v>3634</v>
      </c>
      <c r="B2957" s="1" t="s">
        <v>3635</v>
      </c>
      <c r="C2957" s="1" t="s">
        <v>2972</v>
      </c>
      <c r="D2957" s="1" t="s">
        <v>2978</v>
      </c>
      <c r="E2957" s="1" t="s">
        <v>2976</v>
      </c>
      <c r="F2957" s="1" t="s">
        <v>2977</v>
      </c>
    </row>
    <row r="2958" spans="1:6" x14ac:dyDescent="0.15">
      <c r="A2958" s="1" t="s">
        <v>5919</v>
      </c>
      <c r="B2958" s="1" t="s">
        <v>3051</v>
      </c>
      <c r="C2958" s="1" t="s">
        <v>2972</v>
      </c>
      <c r="D2958" s="1" t="s">
        <v>2978</v>
      </c>
      <c r="E2958" s="1" t="s">
        <v>2976</v>
      </c>
      <c r="F2958" s="1" t="s">
        <v>2977</v>
      </c>
    </row>
    <row r="2959" spans="1:6" x14ac:dyDescent="0.15">
      <c r="A2959" s="1" t="s">
        <v>5920</v>
      </c>
      <c r="B2959" s="1" t="s">
        <v>5921</v>
      </c>
      <c r="C2959" s="1" t="s">
        <v>2972</v>
      </c>
      <c r="D2959" s="1" t="s">
        <v>2978</v>
      </c>
      <c r="E2959" s="1" t="s">
        <v>2976</v>
      </c>
      <c r="F2959" s="1" t="s">
        <v>2977</v>
      </c>
    </row>
    <row r="2960" spans="1:6" x14ac:dyDescent="0.15">
      <c r="A2960" s="1" t="s">
        <v>3636</v>
      </c>
      <c r="B2960" s="1" t="s">
        <v>3637</v>
      </c>
      <c r="C2960" s="1" t="s">
        <v>2972</v>
      </c>
      <c r="D2960" s="1" t="s">
        <v>2978</v>
      </c>
      <c r="E2960" s="1" t="s">
        <v>2976</v>
      </c>
      <c r="F2960" s="1" t="s">
        <v>2977</v>
      </c>
    </row>
    <row r="2961" spans="1:6" x14ac:dyDescent="0.15">
      <c r="A2961" s="1" t="s">
        <v>1846</v>
      </c>
      <c r="B2961" s="1" t="s">
        <v>2928</v>
      </c>
      <c r="C2961" s="1" t="s">
        <v>2972</v>
      </c>
      <c r="D2961" s="1" t="s">
        <v>2978</v>
      </c>
      <c r="E2961" s="1" t="s">
        <v>2976</v>
      </c>
      <c r="F2961" s="1" t="s">
        <v>2977</v>
      </c>
    </row>
    <row r="2962" spans="1:6" x14ac:dyDescent="0.15">
      <c r="A2962" s="1" t="s">
        <v>5922</v>
      </c>
      <c r="B2962" s="1" t="s">
        <v>5923</v>
      </c>
      <c r="C2962" s="1" t="s">
        <v>2972</v>
      </c>
      <c r="D2962" s="1" t="s">
        <v>2978</v>
      </c>
      <c r="E2962" s="1" t="s">
        <v>2976</v>
      </c>
      <c r="F2962" s="1" t="s">
        <v>2977</v>
      </c>
    </row>
    <row r="2963" spans="1:6" x14ac:dyDescent="0.15">
      <c r="A2963" s="1" t="s">
        <v>3638</v>
      </c>
      <c r="B2963" s="1" t="s">
        <v>3639</v>
      </c>
      <c r="C2963" s="1" t="s">
        <v>2972</v>
      </c>
      <c r="D2963" s="1" t="s">
        <v>2978</v>
      </c>
      <c r="E2963" s="1" t="s">
        <v>2976</v>
      </c>
      <c r="F2963" s="1" t="s">
        <v>2977</v>
      </c>
    </row>
    <row r="2964" spans="1:6" x14ac:dyDescent="0.15">
      <c r="A2964" s="1" t="s">
        <v>8325</v>
      </c>
      <c r="B2964" s="1" t="s">
        <v>8326</v>
      </c>
      <c r="C2964" s="1" t="s">
        <v>2972</v>
      </c>
      <c r="D2964" s="1" t="s">
        <v>2978</v>
      </c>
      <c r="E2964" s="1" t="s">
        <v>2976</v>
      </c>
      <c r="F2964" s="1" t="s">
        <v>2977</v>
      </c>
    </row>
    <row r="2965" spans="1:6" x14ac:dyDescent="0.15">
      <c r="A2965" s="1" t="s">
        <v>5924</v>
      </c>
      <c r="B2965" s="1" t="s">
        <v>5925</v>
      </c>
      <c r="C2965" s="1" t="s">
        <v>2972</v>
      </c>
      <c r="D2965" s="1" t="s">
        <v>2978</v>
      </c>
      <c r="E2965" s="1" t="s">
        <v>2976</v>
      </c>
      <c r="F2965" s="1" t="s">
        <v>2977</v>
      </c>
    </row>
    <row r="2966" spans="1:6" x14ac:dyDescent="0.15">
      <c r="A2966" s="1" t="s">
        <v>5926</v>
      </c>
      <c r="B2966" s="1" t="s">
        <v>3072</v>
      </c>
      <c r="C2966" s="1" t="s">
        <v>2972</v>
      </c>
      <c r="D2966" s="1" t="s">
        <v>2978</v>
      </c>
      <c r="E2966" s="1" t="s">
        <v>2976</v>
      </c>
      <c r="F2966" s="1" t="s">
        <v>2977</v>
      </c>
    </row>
    <row r="2967" spans="1:6" x14ac:dyDescent="0.15">
      <c r="A2967" s="1" t="s">
        <v>8327</v>
      </c>
      <c r="B2967" s="1" t="s">
        <v>8328</v>
      </c>
      <c r="C2967" s="1" t="s">
        <v>2972</v>
      </c>
      <c r="D2967" s="1" t="s">
        <v>2978</v>
      </c>
      <c r="E2967" s="1" t="s">
        <v>2976</v>
      </c>
      <c r="F2967" s="1" t="s">
        <v>2977</v>
      </c>
    </row>
    <row r="2968" spans="1:6" x14ac:dyDescent="0.15">
      <c r="A2968" s="1" t="s">
        <v>3640</v>
      </c>
      <c r="B2968" s="1" t="s">
        <v>3641</v>
      </c>
      <c r="C2968" s="1" t="s">
        <v>2972</v>
      </c>
      <c r="D2968" s="1" t="s">
        <v>2978</v>
      </c>
      <c r="E2968" s="1" t="s">
        <v>2976</v>
      </c>
      <c r="F2968" s="1" t="s">
        <v>2977</v>
      </c>
    </row>
    <row r="2969" spans="1:6" x14ac:dyDescent="0.15">
      <c r="A2969" s="1" t="s">
        <v>5927</v>
      </c>
      <c r="B2969" s="1" t="s">
        <v>799</v>
      </c>
      <c r="C2969" s="1" t="s">
        <v>2972</v>
      </c>
      <c r="D2969" s="1" t="s">
        <v>2978</v>
      </c>
      <c r="E2969" s="1" t="s">
        <v>2976</v>
      </c>
      <c r="F2969" s="1" t="s">
        <v>2977</v>
      </c>
    </row>
    <row r="2970" spans="1:6" x14ac:dyDescent="0.15">
      <c r="A2970" s="1" t="s">
        <v>5928</v>
      </c>
      <c r="B2970" s="1" t="s">
        <v>5929</v>
      </c>
      <c r="C2970" s="1" t="s">
        <v>2972</v>
      </c>
      <c r="D2970" s="1" t="s">
        <v>2978</v>
      </c>
      <c r="E2970" s="1" t="s">
        <v>2976</v>
      </c>
      <c r="F2970" s="1" t="s">
        <v>2977</v>
      </c>
    </row>
    <row r="2971" spans="1:6" x14ac:dyDescent="0.15">
      <c r="A2971" s="1" t="s">
        <v>1602</v>
      </c>
      <c r="B2971" s="1" t="s">
        <v>8329</v>
      </c>
      <c r="C2971" s="1" t="s">
        <v>2972</v>
      </c>
      <c r="D2971" s="1" t="s">
        <v>2978</v>
      </c>
      <c r="E2971" s="1" t="s">
        <v>2976</v>
      </c>
      <c r="F2971" s="1" t="s">
        <v>2977</v>
      </c>
    </row>
    <row r="2972" spans="1:6" x14ac:dyDescent="0.15">
      <c r="A2972" s="1" t="s">
        <v>1847</v>
      </c>
      <c r="B2972" s="1" t="s">
        <v>2929</v>
      </c>
      <c r="C2972" s="1" t="s">
        <v>2972</v>
      </c>
      <c r="D2972" s="1" t="s">
        <v>2978</v>
      </c>
      <c r="E2972" s="1" t="s">
        <v>2976</v>
      </c>
      <c r="F2972" s="1" t="s">
        <v>2977</v>
      </c>
    </row>
    <row r="2973" spans="1:6" x14ac:dyDescent="0.15">
      <c r="A2973" s="1" t="s">
        <v>8330</v>
      </c>
      <c r="B2973" s="1" t="s">
        <v>8331</v>
      </c>
      <c r="C2973" s="1" t="s">
        <v>2972</v>
      </c>
      <c r="D2973" s="1" t="s">
        <v>2978</v>
      </c>
      <c r="E2973" s="1" t="s">
        <v>2976</v>
      </c>
      <c r="F2973" s="1" t="s">
        <v>2977</v>
      </c>
    </row>
    <row r="2974" spans="1:6" x14ac:dyDescent="0.15">
      <c r="A2974" s="1" t="s">
        <v>8332</v>
      </c>
      <c r="B2974" s="1" t="s">
        <v>8333</v>
      </c>
      <c r="C2974" s="1" t="s">
        <v>2972</v>
      </c>
      <c r="D2974" s="1" t="s">
        <v>2978</v>
      </c>
      <c r="E2974" s="1" t="s">
        <v>2976</v>
      </c>
      <c r="F2974" s="1" t="s">
        <v>2977</v>
      </c>
    </row>
    <row r="2975" spans="1:6" x14ac:dyDescent="0.15">
      <c r="A2975" s="1" t="s">
        <v>1848</v>
      </c>
      <c r="B2975" s="1" t="s">
        <v>2930</v>
      </c>
      <c r="C2975" s="1" t="s">
        <v>2972</v>
      </c>
      <c r="D2975" s="1" t="s">
        <v>2978</v>
      </c>
      <c r="E2975" s="1" t="s">
        <v>2976</v>
      </c>
      <c r="F2975" s="1" t="s">
        <v>2977</v>
      </c>
    </row>
    <row r="2976" spans="1:6" x14ac:dyDescent="0.15">
      <c r="A2976" s="1" t="s">
        <v>3642</v>
      </c>
      <c r="B2976" s="1" t="s">
        <v>3643</v>
      </c>
      <c r="C2976" s="1" t="s">
        <v>2972</v>
      </c>
      <c r="D2976" s="1" t="s">
        <v>2978</v>
      </c>
      <c r="E2976" s="1" t="s">
        <v>2976</v>
      </c>
      <c r="F2976" s="1" t="s">
        <v>2977</v>
      </c>
    </row>
    <row r="2977" spans="1:6" x14ac:dyDescent="0.15">
      <c r="A2977" s="1" t="s">
        <v>8334</v>
      </c>
      <c r="B2977" s="1" t="s">
        <v>8335</v>
      </c>
      <c r="C2977" s="1" t="s">
        <v>2972</v>
      </c>
      <c r="D2977" s="1" t="s">
        <v>2978</v>
      </c>
      <c r="E2977" s="1" t="s">
        <v>2976</v>
      </c>
      <c r="F2977" s="1" t="s">
        <v>2977</v>
      </c>
    </row>
    <row r="2978" spans="1:6" x14ac:dyDescent="0.15">
      <c r="A2978" s="1" t="s">
        <v>1849</v>
      </c>
      <c r="B2978" s="1" t="s">
        <v>2931</v>
      </c>
      <c r="C2978" s="1" t="s">
        <v>2972</v>
      </c>
      <c r="D2978" s="1" t="s">
        <v>2978</v>
      </c>
      <c r="E2978" s="1" t="s">
        <v>2976</v>
      </c>
      <c r="F2978" s="1" t="s">
        <v>2977</v>
      </c>
    </row>
    <row r="2979" spans="1:6" x14ac:dyDescent="0.15">
      <c r="A2979" s="1" t="s">
        <v>5930</v>
      </c>
      <c r="B2979" s="1" t="s">
        <v>677</v>
      </c>
      <c r="C2979" s="1" t="s">
        <v>2972</v>
      </c>
      <c r="D2979" s="1" t="s">
        <v>2978</v>
      </c>
      <c r="E2979" s="1" t="s">
        <v>2976</v>
      </c>
      <c r="F2979" s="1" t="s">
        <v>2977</v>
      </c>
    </row>
    <row r="2980" spans="1:6" x14ac:dyDescent="0.15">
      <c r="A2980" s="1" t="s">
        <v>5931</v>
      </c>
      <c r="B2980" s="1" t="s">
        <v>5932</v>
      </c>
      <c r="C2980" s="1" t="s">
        <v>2972</v>
      </c>
      <c r="D2980" s="1" t="s">
        <v>2978</v>
      </c>
      <c r="E2980" s="1" t="s">
        <v>2976</v>
      </c>
      <c r="F2980" s="1" t="s">
        <v>2977</v>
      </c>
    </row>
    <row r="2981" spans="1:6" x14ac:dyDescent="0.15">
      <c r="A2981" s="1" t="s">
        <v>1850</v>
      </c>
      <c r="B2981" s="1" t="s">
        <v>2932</v>
      </c>
      <c r="C2981" s="1" t="s">
        <v>2972</v>
      </c>
      <c r="D2981" s="1" t="s">
        <v>2978</v>
      </c>
      <c r="E2981" s="1" t="s">
        <v>2976</v>
      </c>
      <c r="F2981" s="1" t="s">
        <v>2977</v>
      </c>
    </row>
    <row r="2982" spans="1:6" x14ac:dyDescent="0.15">
      <c r="A2982" s="1" t="s">
        <v>3644</v>
      </c>
      <c r="B2982" s="1" t="s">
        <v>3645</v>
      </c>
      <c r="C2982" s="1" t="s">
        <v>2972</v>
      </c>
      <c r="D2982" s="1" t="s">
        <v>2978</v>
      </c>
      <c r="E2982" s="1" t="s">
        <v>2976</v>
      </c>
      <c r="F2982" s="1" t="s">
        <v>2977</v>
      </c>
    </row>
    <row r="2983" spans="1:6" x14ac:dyDescent="0.15">
      <c r="A2983" s="1" t="s">
        <v>8336</v>
      </c>
      <c r="B2983" s="1" t="s">
        <v>8337</v>
      </c>
      <c r="C2983" s="1" t="s">
        <v>2972</v>
      </c>
      <c r="D2983" s="1" t="s">
        <v>2978</v>
      </c>
      <c r="E2983" s="1" t="s">
        <v>2976</v>
      </c>
      <c r="F2983" s="1" t="s">
        <v>2977</v>
      </c>
    </row>
    <row r="2984" spans="1:6" x14ac:dyDescent="0.15">
      <c r="A2984" s="1" t="s">
        <v>1851</v>
      </c>
      <c r="B2984" s="1" t="s">
        <v>2933</v>
      </c>
      <c r="C2984" s="1" t="s">
        <v>2972</v>
      </c>
      <c r="D2984" s="1" t="s">
        <v>2978</v>
      </c>
      <c r="E2984" s="1" t="s">
        <v>2976</v>
      </c>
      <c r="F2984" s="1" t="s">
        <v>2977</v>
      </c>
    </row>
    <row r="2985" spans="1:6" x14ac:dyDescent="0.15">
      <c r="A2985" s="1" t="s">
        <v>5933</v>
      </c>
      <c r="B2985" s="1" t="s">
        <v>5934</v>
      </c>
      <c r="C2985" s="1" t="s">
        <v>2972</v>
      </c>
      <c r="D2985" s="1" t="s">
        <v>2978</v>
      </c>
      <c r="E2985" s="1" t="s">
        <v>2976</v>
      </c>
      <c r="F2985" s="1" t="s">
        <v>2977</v>
      </c>
    </row>
    <row r="2986" spans="1:6" x14ac:dyDescent="0.15">
      <c r="A2986" s="1" t="s">
        <v>3646</v>
      </c>
      <c r="B2986" s="1" t="s">
        <v>3647</v>
      </c>
      <c r="C2986" s="1" t="s">
        <v>2972</v>
      </c>
      <c r="D2986" s="1" t="s">
        <v>2978</v>
      </c>
      <c r="E2986" s="1" t="s">
        <v>2976</v>
      </c>
      <c r="F2986" s="1" t="s">
        <v>2977</v>
      </c>
    </row>
    <row r="2987" spans="1:6" x14ac:dyDescent="0.15">
      <c r="A2987" s="1" t="s">
        <v>5935</v>
      </c>
      <c r="B2987" s="1" t="s">
        <v>5936</v>
      </c>
      <c r="C2987" s="1" t="s">
        <v>2972</v>
      </c>
      <c r="D2987" s="1" t="s">
        <v>2978</v>
      </c>
      <c r="E2987" s="1" t="s">
        <v>2976</v>
      </c>
      <c r="F2987" s="1" t="s">
        <v>2977</v>
      </c>
    </row>
    <row r="2988" spans="1:6" x14ac:dyDescent="0.15">
      <c r="A2988" s="1" t="s">
        <v>5937</v>
      </c>
      <c r="B2988" s="1" t="s">
        <v>5938</v>
      </c>
      <c r="C2988" s="1" t="s">
        <v>2972</v>
      </c>
      <c r="D2988" s="1" t="s">
        <v>2978</v>
      </c>
      <c r="E2988" s="1" t="s">
        <v>2976</v>
      </c>
      <c r="F2988" s="1" t="s">
        <v>2977</v>
      </c>
    </row>
    <row r="2989" spans="1:6" x14ac:dyDescent="0.15">
      <c r="A2989" s="1" t="s">
        <v>3648</v>
      </c>
      <c r="B2989" s="1" t="s">
        <v>3649</v>
      </c>
      <c r="C2989" s="1" t="s">
        <v>2972</v>
      </c>
      <c r="D2989" s="1" t="s">
        <v>2978</v>
      </c>
      <c r="E2989" s="1" t="s">
        <v>2976</v>
      </c>
      <c r="F2989" s="1" t="s">
        <v>2977</v>
      </c>
    </row>
    <row r="2990" spans="1:6" x14ac:dyDescent="0.15">
      <c r="A2990" s="1" t="s">
        <v>5939</v>
      </c>
      <c r="B2990" s="1" t="s">
        <v>3008</v>
      </c>
      <c r="C2990" s="1" t="s">
        <v>2972</v>
      </c>
      <c r="D2990" s="1" t="s">
        <v>2978</v>
      </c>
      <c r="E2990" s="1" t="s">
        <v>2976</v>
      </c>
      <c r="F2990" s="1" t="s">
        <v>2977</v>
      </c>
    </row>
    <row r="2991" spans="1:6" x14ac:dyDescent="0.15">
      <c r="A2991" s="1" t="s">
        <v>5940</v>
      </c>
      <c r="B2991" s="1" t="s">
        <v>5941</v>
      </c>
      <c r="C2991" s="1" t="s">
        <v>2972</v>
      </c>
      <c r="D2991" s="1" t="s">
        <v>2978</v>
      </c>
      <c r="E2991" s="1" t="s">
        <v>2976</v>
      </c>
      <c r="F2991" s="1" t="s">
        <v>2977</v>
      </c>
    </row>
    <row r="2992" spans="1:6" x14ac:dyDescent="0.15">
      <c r="A2992" s="1" t="s">
        <v>8338</v>
      </c>
      <c r="B2992" s="1" t="s">
        <v>8339</v>
      </c>
      <c r="C2992" s="1" t="s">
        <v>2972</v>
      </c>
      <c r="D2992" s="1" t="s">
        <v>2978</v>
      </c>
      <c r="E2992" s="1" t="s">
        <v>2976</v>
      </c>
      <c r="F2992" s="1" t="s">
        <v>2977</v>
      </c>
    </row>
    <row r="2993" spans="1:6" x14ac:dyDescent="0.15">
      <c r="A2993" s="1" t="s">
        <v>5942</v>
      </c>
      <c r="B2993" s="1" t="s">
        <v>5943</v>
      </c>
      <c r="C2993" s="1" t="s">
        <v>2972</v>
      </c>
      <c r="D2993" s="1" t="s">
        <v>2978</v>
      </c>
      <c r="E2993" s="1" t="s">
        <v>2976</v>
      </c>
      <c r="F2993" s="1" t="s">
        <v>2977</v>
      </c>
    </row>
    <row r="2994" spans="1:6" x14ac:dyDescent="0.15">
      <c r="A2994" s="1" t="s">
        <v>8340</v>
      </c>
      <c r="B2994" s="1" t="s">
        <v>8341</v>
      </c>
      <c r="C2994" s="1" t="s">
        <v>2972</v>
      </c>
      <c r="D2994" s="1" t="s">
        <v>2979</v>
      </c>
      <c r="E2994" s="1" t="s">
        <v>2976</v>
      </c>
      <c r="F2994" s="1" t="s">
        <v>2977</v>
      </c>
    </row>
    <row r="2995" spans="1:6" x14ac:dyDescent="0.15">
      <c r="A2995" s="1" t="s">
        <v>8342</v>
      </c>
      <c r="B2995" s="1" t="s">
        <v>8343</v>
      </c>
      <c r="C2995" s="1" t="s">
        <v>2972</v>
      </c>
      <c r="D2995" s="1" t="s">
        <v>2979</v>
      </c>
      <c r="E2995" s="1" t="s">
        <v>2976</v>
      </c>
      <c r="F2995" s="1" t="s">
        <v>2977</v>
      </c>
    </row>
    <row r="2996" spans="1:6" x14ac:dyDescent="0.15">
      <c r="A2996" s="1" t="s">
        <v>3651</v>
      </c>
      <c r="B2996" s="1" t="s">
        <v>3652</v>
      </c>
      <c r="C2996" s="1" t="s">
        <v>2972</v>
      </c>
      <c r="D2996" s="1" t="s">
        <v>2978</v>
      </c>
      <c r="E2996" s="1" t="s">
        <v>2976</v>
      </c>
      <c r="F2996" s="1" t="s">
        <v>2977</v>
      </c>
    </row>
    <row r="2997" spans="1:6" x14ac:dyDescent="0.15">
      <c r="A2997" s="1" t="s">
        <v>8344</v>
      </c>
      <c r="B2997" s="1" t="s">
        <v>8345</v>
      </c>
      <c r="C2997" s="1" t="s">
        <v>2972</v>
      </c>
      <c r="D2997" s="1" t="s">
        <v>2978</v>
      </c>
      <c r="E2997" s="1" t="s">
        <v>2976</v>
      </c>
      <c r="F2997" s="1" t="s">
        <v>2977</v>
      </c>
    </row>
    <row r="2998" spans="1:6" x14ac:dyDescent="0.15">
      <c r="A2998" s="1" t="s">
        <v>5944</v>
      </c>
      <c r="B2998" s="1" t="s">
        <v>5945</v>
      </c>
      <c r="C2998" s="1" t="s">
        <v>2972</v>
      </c>
      <c r="D2998" s="1" t="s">
        <v>2978</v>
      </c>
      <c r="E2998" s="1" t="s">
        <v>2976</v>
      </c>
      <c r="F2998" s="1" t="s">
        <v>2977</v>
      </c>
    </row>
    <row r="2999" spans="1:6" x14ac:dyDescent="0.15">
      <c r="A2999" s="1" t="s">
        <v>1852</v>
      </c>
      <c r="B2999" s="1" t="s">
        <v>2934</v>
      </c>
      <c r="C2999" s="1" t="s">
        <v>2972</v>
      </c>
      <c r="D2999" s="1" t="s">
        <v>2978</v>
      </c>
      <c r="E2999" s="1" t="s">
        <v>2976</v>
      </c>
      <c r="F2999" s="1" t="s">
        <v>2977</v>
      </c>
    </row>
    <row r="3000" spans="1:6" x14ac:dyDescent="0.15">
      <c r="A3000" s="1" t="s">
        <v>5946</v>
      </c>
      <c r="B3000" s="1" t="s">
        <v>5947</v>
      </c>
      <c r="C3000" s="1" t="s">
        <v>2972</v>
      </c>
      <c r="D3000" s="1" t="s">
        <v>2978</v>
      </c>
      <c r="E3000" s="1" t="s">
        <v>2976</v>
      </c>
      <c r="F3000" s="1" t="s">
        <v>2977</v>
      </c>
    </row>
    <row r="3001" spans="1:6" x14ac:dyDescent="0.15">
      <c r="A3001" s="1" t="s">
        <v>5948</v>
      </c>
      <c r="B3001" s="1" t="s">
        <v>5949</v>
      </c>
      <c r="C3001" s="1" t="s">
        <v>2972</v>
      </c>
      <c r="D3001" s="1" t="s">
        <v>2978</v>
      </c>
      <c r="E3001" s="1" t="s">
        <v>2976</v>
      </c>
      <c r="F3001" s="1" t="s">
        <v>2977</v>
      </c>
    </row>
    <row r="3002" spans="1:6" x14ac:dyDescent="0.15">
      <c r="A3002" s="1" t="s">
        <v>3653</v>
      </c>
      <c r="B3002" s="1" t="s">
        <v>3654</v>
      </c>
      <c r="C3002" s="1" t="s">
        <v>2972</v>
      </c>
      <c r="D3002" s="1" t="s">
        <v>2978</v>
      </c>
      <c r="E3002" s="1" t="s">
        <v>2976</v>
      </c>
      <c r="F3002" s="1" t="s">
        <v>2977</v>
      </c>
    </row>
    <row r="3003" spans="1:6" x14ac:dyDescent="0.15">
      <c r="A3003" s="1" t="s">
        <v>5950</v>
      </c>
      <c r="B3003" s="1" t="s">
        <v>3655</v>
      </c>
      <c r="C3003" s="1" t="s">
        <v>2972</v>
      </c>
      <c r="D3003" s="1" t="s">
        <v>2978</v>
      </c>
      <c r="E3003" s="1" t="s">
        <v>2976</v>
      </c>
      <c r="F3003" s="1" t="s">
        <v>2977</v>
      </c>
    </row>
    <row r="3004" spans="1:6" x14ac:dyDescent="0.15">
      <c r="A3004" s="1" t="s">
        <v>5951</v>
      </c>
      <c r="B3004" s="1" t="s">
        <v>5952</v>
      </c>
      <c r="C3004" s="1" t="s">
        <v>2972</v>
      </c>
      <c r="D3004" s="1" t="s">
        <v>2979</v>
      </c>
      <c r="E3004" s="1" t="s">
        <v>2976</v>
      </c>
      <c r="F3004" s="1" t="s">
        <v>2977</v>
      </c>
    </row>
    <row r="3005" spans="1:6" x14ac:dyDescent="0.15">
      <c r="A3005" s="1" t="s">
        <v>1853</v>
      </c>
      <c r="B3005" s="1" t="s">
        <v>2935</v>
      </c>
      <c r="C3005" s="1" t="s">
        <v>2972</v>
      </c>
      <c r="D3005" s="1" t="s">
        <v>2978</v>
      </c>
      <c r="E3005" s="1" t="s">
        <v>2976</v>
      </c>
      <c r="F3005" s="1" t="s">
        <v>2977</v>
      </c>
    </row>
    <row r="3006" spans="1:6" x14ac:dyDescent="0.15">
      <c r="A3006" s="1" t="s">
        <v>5953</v>
      </c>
      <c r="B3006" s="1" t="s">
        <v>5954</v>
      </c>
      <c r="C3006" s="1" t="s">
        <v>2972</v>
      </c>
      <c r="D3006" s="1" t="s">
        <v>2978</v>
      </c>
      <c r="E3006" s="1" t="s">
        <v>2976</v>
      </c>
      <c r="F3006" s="1" t="s">
        <v>2977</v>
      </c>
    </row>
    <row r="3007" spans="1:6" x14ac:dyDescent="0.15">
      <c r="A3007" s="1" t="s">
        <v>3656</v>
      </c>
      <c r="B3007" s="1" t="s">
        <v>3657</v>
      </c>
      <c r="C3007" s="1" t="s">
        <v>2972</v>
      </c>
      <c r="D3007" s="1" t="s">
        <v>2978</v>
      </c>
      <c r="E3007" s="1" t="s">
        <v>2976</v>
      </c>
      <c r="F3007" s="1" t="s">
        <v>2977</v>
      </c>
    </row>
    <row r="3008" spans="1:6" x14ac:dyDescent="0.15">
      <c r="A3008" s="1" t="s">
        <v>5955</v>
      </c>
      <c r="B3008" s="1" t="s">
        <v>5956</v>
      </c>
      <c r="C3008" s="1" t="s">
        <v>2972</v>
      </c>
      <c r="D3008" s="1" t="s">
        <v>2978</v>
      </c>
      <c r="E3008" s="1" t="s">
        <v>2976</v>
      </c>
      <c r="F3008" s="1" t="s">
        <v>2977</v>
      </c>
    </row>
    <row r="3009" spans="1:6" x14ac:dyDescent="0.15">
      <c r="A3009" s="1" t="s">
        <v>5957</v>
      </c>
      <c r="B3009" s="1" t="s">
        <v>791</v>
      </c>
      <c r="C3009" s="1" t="s">
        <v>2972</v>
      </c>
      <c r="D3009" s="1" t="s">
        <v>2978</v>
      </c>
      <c r="E3009" s="1" t="s">
        <v>2976</v>
      </c>
      <c r="F3009" s="1" t="s">
        <v>2977</v>
      </c>
    </row>
    <row r="3010" spans="1:6" x14ac:dyDescent="0.15">
      <c r="A3010" s="1" t="s">
        <v>8346</v>
      </c>
      <c r="B3010" s="1" t="s">
        <v>8347</v>
      </c>
      <c r="C3010" s="1" t="s">
        <v>2972</v>
      </c>
      <c r="D3010" s="1" t="s">
        <v>2978</v>
      </c>
      <c r="E3010" s="1" t="s">
        <v>2976</v>
      </c>
      <c r="F3010" s="1" t="s">
        <v>2977</v>
      </c>
    </row>
    <row r="3011" spans="1:6" x14ac:dyDescent="0.15">
      <c r="A3011" s="1" t="s">
        <v>5958</v>
      </c>
      <c r="B3011" s="1" t="s">
        <v>5959</v>
      </c>
      <c r="C3011" s="1" t="s">
        <v>2972</v>
      </c>
      <c r="D3011" s="1" t="s">
        <v>2978</v>
      </c>
      <c r="E3011" s="1" t="s">
        <v>2976</v>
      </c>
      <c r="F3011" s="1" t="s">
        <v>2977</v>
      </c>
    </row>
    <row r="3012" spans="1:6" x14ac:dyDescent="0.15">
      <c r="A3012" s="1" t="s">
        <v>1854</v>
      </c>
      <c r="B3012" s="1" t="s">
        <v>2936</v>
      </c>
      <c r="C3012" s="1" t="s">
        <v>2972</v>
      </c>
      <c r="D3012" s="1" t="s">
        <v>2978</v>
      </c>
      <c r="E3012" s="1" t="s">
        <v>2976</v>
      </c>
      <c r="F3012" s="1" t="s">
        <v>2977</v>
      </c>
    </row>
    <row r="3013" spans="1:6" x14ac:dyDescent="0.15">
      <c r="A3013" s="1" t="s">
        <v>8348</v>
      </c>
      <c r="B3013" s="1" t="s">
        <v>8349</v>
      </c>
      <c r="C3013" s="1" t="s">
        <v>2972</v>
      </c>
      <c r="D3013" s="1" t="s">
        <v>2978</v>
      </c>
      <c r="E3013" s="1" t="s">
        <v>2976</v>
      </c>
      <c r="F3013" s="1" t="s">
        <v>2977</v>
      </c>
    </row>
    <row r="3014" spans="1:6" x14ac:dyDescent="0.15">
      <c r="A3014" s="1" t="s">
        <v>8350</v>
      </c>
      <c r="B3014" s="1" t="s">
        <v>8351</v>
      </c>
      <c r="C3014" s="1" t="s">
        <v>2972</v>
      </c>
      <c r="D3014" s="1" t="s">
        <v>2978</v>
      </c>
      <c r="E3014" s="1" t="s">
        <v>2976</v>
      </c>
      <c r="F3014" s="1" t="s">
        <v>2977</v>
      </c>
    </row>
    <row r="3015" spans="1:6" x14ac:dyDescent="0.15">
      <c r="A3015" s="1" t="s">
        <v>5960</v>
      </c>
      <c r="B3015" s="1" t="s">
        <v>3065</v>
      </c>
      <c r="C3015" s="1" t="s">
        <v>2972</v>
      </c>
      <c r="D3015" s="1" t="s">
        <v>2978</v>
      </c>
      <c r="E3015" s="1" t="s">
        <v>2976</v>
      </c>
      <c r="F3015" s="1" t="s">
        <v>2977</v>
      </c>
    </row>
    <row r="3016" spans="1:6" x14ac:dyDescent="0.15">
      <c r="A3016" s="1" t="s">
        <v>5961</v>
      </c>
      <c r="B3016" s="1" t="s">
        <v>5962</v>
      </c>
      <c r="C3016" s="1" t="s">
        <v>2972</v>
      </c>
      <c r="D3016" s="1" t="s">
        <v>2978</v>
      </c>
      <c r="E3016" s="1" t="s">
        <v>2976</v>
      </c>
      <c r="F3016" s="1" t="s">
        <v>2977</v>
      </c>
    </row>
    <row r="3017" spans="1:6" x14ac:dyDescent="0.15">
      <c r="A3017" s="1" t="s">
        <v>5963</v>
      </c>
      <c r="B3017" s="1" t="s">
        <v>5964</v>
      </c>
      <c r="C3017" s="1" t="s">
        <v>2972</v>
      </c>
      <c r="D3017" s="1" t="s">
        <v>2978</v>
      </c>
      <c r="E3017" s="1" t="s">
        <v>2976</v>
      </c>
      <c r="F3017" s="1" t="s">
        <v>2977</v>
      </c>
    </row>
    <row r="3018" spans="1:6" x14ac:dyDescent="0.15">
      <c r="A3018" s="1" t="s">
        <v>8352</v>
      </c>
      <c r="B3018" s="1" t="s">
        <v>8353</v>
      </c>
      <c r="C3018" s="1" t="s">
        <v>2972</v>
      </c>
      <c r="D3018" s="1" t="s">
        <v>2979</v>
      </c>
      <c r="E3018" s="1" t="s">
        <v>2976</v>
      </c>
      <c r="F3018" s="1" t="s">
        <v>2977</v>
      </c>
    </row>
    <row r="3019" spans="1:6" x14ac:dyDescent="0.15">
      <c r="A3019" s="1" t="s">
        <v>5965</v>
      </c>
      <c r="B3019" s="1" t="s">
        <v>780</v>
      </c>
      <c r="C3019" s="1" t="s">
        <v>2972</v>
      </c>
      <c r="D3019" s="1" t="s">
        <v>2978</v>
      </c>
      <c r="E3019" s="1" t="s">
        <v>2976</v>
      </c>
      <c r="F3019" s="1" t="s">
        <v>2977</v>
      </c>
    </row>
    <row r="3020" spans="1:6" x14ac:dyDescent="0.15">
      <c r="A3020" s="1" t="s">
        <v>1855</v>
      </c>
      <c r="B3020" s="1" t="s">
        <v>2937</v>
      </c>
      <c r="C3020" s="1" t="s">
        <v>2972</v>
      </c>
      <c r="D3020" s="1" t="s">
        <v>2978</v>
      </c>
      <c r="E3020" s="1" t="s">
        <v>2976</v>
      </c>
      <c r="F3020" s="1" t="s">
        <v>2977</v>
      </c>
    </row>
    <row r="3021" spans="1:6" x14ac:dyDescent="0.15">
      <c r="A3021" s="1" t="s">
        <v>5966</v>
      </c>
      <c r="B3021" s="1" t="s">
        <v>5967</v>
      </c>
      <c r="C3021" s="1" t="s">
        <v>2972</v>
      </c>
      <c r="D3021" s="1" t="s">
        <v>2979</v>
      </c>
      <c r="E3021" s="1" t="s">
        <v>2976</v>
      </c>
      <c r="F3021" s="1" t="s">
        <v>2977</v>
      </c>
    </row>
    <row r="3022" spans="1:6" x14ac:dyDescent="0.15">
      <c r="A3022" s="1" t="s">
        <v>8354</v>
      </c>
      <c r="B3022" s="1" t="s">
        <v>8355</v>
      </c>
      <c r="C3022" s="1" t="s">
        <v>2972</v>
      </c>
      <c r="D3022" s="1" t="s">
        <v>2979</v>
      </c>
      <c r="E3022" s="1" t="s">
        <v>2976</v>
      </c>
      <c r="F3022" s="1" t="s">
        <v>2977</v>
      </c>
    </row>
    <row r="3023" spans="1:6" x14ac:dyDescent="0.15">
      <c r="A3023" s="1" t="s">
        <v>1857</v>
      </c>
      <c r="B3023" s="1" t="s">
        <v>2939</v>
      </c>
      <c r="C3023" s="1" t="s">
        <v>2972</v>
      </c>
      <c r="D3023" s="1" t="s">
        <v>2978</v>
      </c>
      <c r="E3023" s="1" t="s">
        <v>2976</v>
      </c>
      <c r="F3023" s="1" t="s">
        <v>2977</v>
      </c>
    </row>
    <row r="3024" spans="1:6" x14ac:dyDescent="0.15">
      <c r="A3024" s="1" t="s">
        <v>8356</v>
      </c>
      <c r="B3024" s="1" t="s">
        <v>8357</v>
      </c>
      <c r="C3024" s="1" t="s">
        <v>2972</v>
      </c>
      <c r="D3024" s="1" t="s">
        <v>2978</v>
      </c>
      <c r="E3024" s="1" t="s">
        <v>2976</v>
      </c>
      <c r="F3024" s="1" t="s">
        <v>2977</v>
      </c>
    </row>
    <row r="3025" spans="1:6" x14ac:dyDescent="0.15">
      <c r="A3025" s="1" t="s">
        <v>5968</v>
      </c>
      <c r="B3025" s="1" t="s">
        <v>764</v>
      </c>
      <c r="C3025" s="1" t="s">
        <v>2972</v>
      </c>
      <c r="D3025" s="1" t="s">
        <v>2978</v>
      </c>
      <c r="E3025" s="1" t="s">
        <v>2976</v>
      </c>
      <c r="F3025" s="1" t="s">
        <v>2977</v>
      </c>
    </row>
    <row r="3026" spans="1:6" x14ac:dyDescent="0.15">
      <c r="A3026" s="1" t="s">
        <v>1858</v>
      </c>
      <c r="B3026" s="1" t="s">
        <v>2940</v>
      </c>
      <c r="C3026" s="1" t="s">
        <v>2972</v>
      </c>
      <c r="D3026" s="1" t="s">
        <v>2978</v>
      </c>
      <c r="E3026" s="1" t="s">
        <v>2976</v>
      </c>
      <c r="F3026" s="1" t="s">
        <v>2977</v>
      </c>
    </row>
    <row r="3027" spans="1:6" x14ac:dyDescent="0.15">
      <c r="A3027" s="1" t="s">
        <v>8358</v>
      </c>
      <c r="B3027" s="1" t="s">
        <v>8359</v>
      </c>
      <c r="C3027" s="1" t="s">
        <v>2972</v>
      </c>
      <c r="D3027" s="1" t="s">
        <v>2978</v>
      </c>
      <c r="E3027" s="1" t="s">
        <v>2976</v>
      </c>
      <c r="F3027" s="1" t="s">
        <v>2977</v>
      </c>
    </row>
    <row r="3028" spans="1:6" x14ac:dyDescent="0.15">
      <c r="A3028" s="1" t="s">
        <v>8360</v>
      </c>
      <c r="B3028" s="1" t="s">
        <v>8361</v>
      </c>
      <c r="C3028" s="1" t="s">
        <v>2972</v>
      </c>
      <c r="D3028" s="1" t="s">
        <v>2978</v>
      </c>
      <c r="E3028" s="1" t="s">
        <v>2976</v>
      </c>
      <c r="F3028" s="1" t="s">
        <v>2977</v>
      </c>
    </row>
    <row r="3029" spans="1:6" x14ac:dyDescent="0.15">
      <c r="A3029" s="1" t="s">
        <v>8362</v>
      </c>
      <c r="B3029" s="1" t="s">
        <v>8363</v>
      </c>
      <c r="C3029" s="1" t="s">
        <v>2972</v>
      </c>
      <c r="D3029" s="1" t="s">
        <v>2978</v>
      </c>
      <c r="E3029" s="1" t="s">
        <v>2976</v>
      </c>
      <c r="F3029" s="1" t="s">
        <v>2977</v>
      </c>
    </row>
    <row r="3030" spans="1:6" x14ac:dyDescent="0.15">
      <c r="A3030" s="1" t="s">
        <v>8364</v>
      </c>
      <c r="B3030" s="1" t="s">
        <v>8365</v>
      </c>
      <c r="C3030" s="1" t="s">
        <v>2972</v>
      </c>
      <c r="D3030" s="1" t="s">
        <v>2978</v>
      </c>
      <c r="E3030" s="1" t="s">
        <v>2976</v>
      </c>
      <c r="F3030" s="1" t="s">
        <v>2977</v>
      </c>
    </row>
    <row r="3031" spans="1:6" x14ac:dyDescent="0.15">
      <c r="A3031" s="1" t="s">
        <v>5969</v>
      </c>
      <c r="B3031" s="1" t="s">
        <v>5970</v>
      </c>
      <c r="C3031" s="1" t="s">
        <v>2972</v>
      </c>
      <c r="D3031" s="1" t="s">
        <v>2978</v>
      </c>
      <c r="E3031" s="1" t="s">
        <v>2976</v>
      </c>
      <c r="F3031" s="1" t="s">
        <v>2977</v>
      </c>
    </row>
    <row r="3032" spans="1:6" x14ac:dyDescent="0.15">
      <c r="A3032" s="1" t="s">
        <v>5971</v>
      </c>
      <c r="B3032" s="1" t="s">
        <v>5972</v>
      </c>
      <c r="C3032" s="1" t="s">
        <v>2972</v>
      </c>
      <c r="D3032" s="1" t="s">
        <v>2978</v>
      </c>
      <c r="E3032" s="1" t="s">
        <v>2976</v>
      </c>
      <c r="F3032" s="1" t="s">
        <v>2977</v>
      </c>
    </row>
    <row r="3033" spans="1:6" x14ac:dyDescent="0.15">
      <c r="A3033" s="1" t="s">
        <v>1859</v>
      </c>
      <c r="B3033" s="1" t="s">
        <v>2941</v>
      </c>
      <c r="C3033" s="1" t="s">
        <v>2972</v>
      </c>
      <c r="D3033" s="1" t="s">
        <v>2978</v>
      </c>
      <c r="E3033" s="1" t="s">
        <v>2976</v>
      </c>
      <c r="F3033" s="1" t="s">
        <v>2977</v>
      </c>
    </row>
    <row r="3034" spans="1:6" x14ac:dyDescent="0.15">
      <c r="A3034" s="1" t="s">
        <v>3658</v>
      </c>
      <c r="B3034" s="1" t="s">
        <v>3659</v>
      </c>
      <c r="C3034" s="1" t="s">
        <v>2972</v>
      </c>
      <c r="D3034" s="1" t="s">
        <v>2978</v>
      </c>
      <c r="E3034" s="1" t="s">
        <v>2976</v>
      </c>
      <c r="F3034" s="1" t="s">
        <v>2977</v>
      </c>
    </row>
    <row r="3035" spans="1:6" x14ac:dyDescent="0.15">
      <c r="A3035" s="1" t="s">
        <v>8366</v>
      </c>
      <c r="B3035" s="1" t="s">
        <v>8367</v>
      </c>
      <c r="C3035" s="1" t="s">
        <v>2972</v>
      </c>
      <c r="D3035" s="1" t="s">
        <v>2978</v>
      </c>
      <c r="E3035" s="1" t="s">
        <v>2976</v>
      </c>
      <c r="F3035" s="1" t="s">
        <v>2977</v>
      </c>
    </row>
    <row r="3036" spans="1:6" x14ac:dyDescent="0.15">
      <c r="A3036" s="1" t="s">
        <v>1860</v>
      </c>
      <c r="B3036" s="1" t="s">
        <v>2942</v>
      </c>
      <c r="C3036" s="1" t="s">
        <v>2972</v>
      </c>
      <c r="D3036" s="1" t="s">
        <v>2978</v>
      </c>
      <c r="E3036" s="1" t="s">
        <v>2976</v>
      </c>
      <c r="F3036" s="1" t="s">
        <v>2977</v>
      </c>
    </row>
    <row r="3037" spans="1:6" x14ac:dyDescent="0.15">
      <c r="A3037" s="1" t="s">
        <v>5973</v>
      </c>
      <c r="B3037" s="1" t="s">
        <v>5974</v>
      </c>
      <c r="C3037" s="1" t="s">
        <v>2972</v>
      </c>
      <c r="D3037" s="1" t="s">
        <v>2978</v>
      </c>
      <c r="E3037" s="1" t="s">
        <v>2976</v>
      </c>
      <c r="F3037" s="1" t="s">
        <v>2977</v>
      </c>
    </row>
    <row r="3038" spans="1:6" x14ac:dyDescent="0.15">
      <c r="A3038" s="1" t="s">
        <v>5975</v>
      </c>
      <c r="B3038" s="1" t="s">
        <v>2943</v>
      </c>
      <c r="C3038" s="1" t="s">
        <v>2972</v>
      </c>
      <c r="D3038" s="1" t="s">
        <v>2978</v>
      </c>
      <c r="E3038" s="1" t="s">
        <v>2976</v>
      </c>
      <c r="F3038" s="1" t="s">
        <v>2977</v>
      </c>
    </row>
    <row r="3039" spans="1:6" x14ac:dyDescent="0.15">
      <c r="A3039" s="1" t="s">
        <v>8368</v>
      </c>
      <c r="B3039" s="1" t="s">
        <v>8369</v>
      </c>
      <c r="C3039" s="1" t="s">
        <v>2972</v>
      </c>
      <c r="D3039" s="1" t="s">
        <v>2978</v>
      </c>
      <c r="E3039" s="1" t="s">
        <v>2976</v>
      </c>
      <c r="F3039" s="1" t="s">
        <v>2977</v>
      </c>
    </row>
    <row r="3040" spans="1:6" x14ac:dyDescent="0.15">
      <c r="A3040" s="1" t="s">
        <v>8370</v>
      </c>
      <c r="B3040" s="1" t="s">
        <v>8371</v>
      </c>
      <c r="C3040" s="1" t="s">
        <v>2972</v>
      </c>
      <c r="D3040" s="1" t="s">
        <v>2978</v>
      </c>
      <c r="E3040" s="1" t="s">
        <v>2976</v>
      </c>
      <c r="F3040" s="1" t="s">
        <v>2977</v>
      </c>
    </row>
    <row r="3041" spans="1:6" x14ac:dyDescent="0.15">
      <c r="A3041" s="1" t="s">
        <v>3660</v>
      </c>
      <c r="B3041" s="1" t="s">
        <v>3661</v>
      </c>
      <c r="C3041" s="1" t="s">
        <v>2972</v>
      </c>
      <c r="D3041" s="1" t="s">
        <v>2978</v>
      </c>
      <c r="E3041" s="1" t="s">
        <v>2976</v>
      </c>
      <c r="F3041" s="1" t="s">
        <v>2977</v>
      </c>
    </row>
    <row r="3042" spans="1:6" x14ac:dyDescent="0.15">
      <c r="A3042" s="1" t="s">
        <v>5976</v>
      </c>
      <c r="B3042" s="1" t="s">
        <v>5977</v>
      </c>
      <c r="C3042" s="1" t="s">
        <v>2972</v>
      </c>
      <c r="D3042" s="1" t="s">
        <v>2978</v>
      </c>
      <c r="E3042" s="1" t="s">
        <v>2976</v>
      </c>
      <c r="F3042" s="1" t="s">
        <v>2977</v>
      </c>
    </row>
    <row r="3043" spans="1:6" x14ac:dyDescent="0.15">
      <c r="A3043" s="1" t="s">
        <v>8372</v>
      </c>
      <c r="B3043" s="1" t="s">
        <v>8373</v>
      </c>
      <c r="C3043" s="1" t="s">
        <v>2972</v>
      </c>
      <c r="D3043" s="1" t="s">
        <v>2978</v>
      </c>
      <c r="E3043" s="1" t="s">
        <v>2976</v>
      </c>
      <c r="F3043" s="1" t="s">
        <v>2977</v>
      </c>
    </row>
    <row r="3044" spans="1:6" x14ac:dyDescent="0.15">
      <c r="A3044" s="1" t="s">
        <v>3662</v>
      </c>
      <c r="B3044" s="1" t="s">
        <v>3663</v>
      </c>
      <c r="C3044" s="1" t="s">
        <v>2972</v>
      </c>
      <c r="D3044" s="1" t="s">
        <v>2978</v>
      </c>
      <c r="E3044" s="1" t="s">
        <v>2976</v>
      </c>
      <c r="F3044" s="1" t="s">
        <v>2977</v>
      </c>
    </row>
    <row r="3045" spans="1:6" x14ac:dyDescent="0.15">
      <c r="A3045" s="1" t="s">
        <v>1862</v>
      </c>
      <c r="B3045" s="1" t="s">
        <v>2945</v>
      </c>
      <c r="C3045" s="1" t="s">
        <v>2972</v>
      </c>
      <c r="D3045" s="1" t="s">
        <v>2978</v>
      </c>
      <c r="E3045" s="1" t="s">
        <v>2976</v>
      </c>
      <c r="F3045" s="1" t="s">
        <v>2977</v>
      </c>
    </row>
    <row r="3046" spans="1:6" x14ac:dyDescent="0.15">
      <c r="A3046" s="1" t="s">
        <v>5978</v>
      </c>
      <c r="B3046" s="1" t="s">
        <v>636</v>
      </c>
      <c r="C3046" s="1" t="s">
        <v>2972</v>
      </c>
      <c r="D3046" s="1" t="s">
        <v>2978</v>
      </c>
      <c r="E3046" s="1" t="s">
        <v>2976</v>
      </c>
      <c r="F3046" s="1" t="s">
        <v>2977</v>
      </c>
    </row>
    <row r="3047" spans="1:6" x14ac:dyDescent="0.15">
      <c r="A3047" s="1" t="s">
        <v>8374</v>
      </c>
      <c r="B3047" s="1" t="s">
        <v>8375</v>
      </c>
      <c r="C3047" s="1" t="s">
        <v>2972</v>
      </c>
      <c r="D3047" s="1" t="s">
        <v>2978</v>
      </c>
      <c r="E3047" s="1" t="s">
        <v>2976</v>
      </c>
      <c r="F3047" s="1" t="s">
        <v>2977</v>
      </c>
    </row>
    <row r="3048" spans="1:6" x14ac:dyDescent="0.15">
      <c r="A3048" s="1" t="s">
        <v>5979</v>
      </c>
      <c r="B3048" s="1" t="s">
        <v>664</v>
      </c>
      <c r="C3048" s="1" t="s">
        <v>2972</v>
      </c>
      <c r="D3048" s="1" t="s">
        <v>2978</v>
      </c>
      <c r="E3048" s="1" t="s">
        <v>2976</v>
      </c>
      <c r="F3048" s="1" t="s">
        <v>2977</v>
      </c>
    </row>
    <row r="3049" spans="1:6" x14ac:dyDescent="0.15">
      <c r="A3049" s="1" t="s">
        <v>3664</v>
      </c>
      <c r="B3049" s="1" t="s">
        <v>3665</v>
      </c>
      <c r="C3049" s="1" t="s">
        <v>2972</v>
      </c>
      <c r="D3049" s="1" t="s">
        <v>2978</v>
      </c>
      <c r="E3049" s="1" t="s">
        <v>2976</v>
      </c>
      <c r="F3049" s="1" t="s">
        <v>2977</v>
      </c>
    </row>
    <row r="3050" spans="1:6" x14ac:dyDescent="0.15">
      <c r="A3050" s="1" t="s">
        <v>8376</v>
      </c>
      <c r="B3050" s="1" t="s">
        <v>8377</v>
      </c>
      <c r="C3050" s="1" t="s">
        <v>2972</v>
      </c>
      <c r="D3050" s="1" t="s">
        <v>2978</v>
      </c>
      <c r="E3050" s="1" t="s">
        <v>2976</v>
      </c>
      <c r="F3050" s="1" t="s">
        <v>2977</v>
      </c>
    </row>
    <row r="3051" spans="1:6" x14ac:dyDescent="0.15">
      <c r="A3051" s="1" t="s">
        <v>5980</v>
      </c>
      <c r="B3051" s="1" t="s">
        <v>5981</v>
      </c>
      <c r="C3051" s="1" t="s">
        <v>2972</v>
      </c>
      <c r="D3051" s="1" t="s">
        <v>2978</v>
      </c>
      <c r="E3051" s="1" t="s">
        <v>2976</v>
      </c>
      <c r="F3051" s="1" t="s">
        <v>2977</v>
      </c>
    </row>
    <row r="3052" spans="1:6" x14ac:dyDescent="0.15">
      <c r="A3052" s="1" t="s">
        <v>1864</v>
      </c>
      <c r="B3052" s="1" t="s">
        <v>2947</v>
      </c>
      <c r="C3052" s="1" t="s">
        <v>2972</v>
      </c>
      <c r="D3052" s="1" t="s">
        <v>2978</v>
      </c>
      <c r="E3052" s="1" t="s">
        <v>2976</v>
      </c>
      <c r="F3052" s="1" t="s">
        <v>2977</v>
      </c>
    </row>
    <row r="3053" spans="1:6" x14ac:dyDescent="0.15">
      <c r="A3053" s="1" t="s">
        <v>5982</v>
      </c>
      <c r="B3053" s="1" t="s">
        <v>795</v>
      </c>
      <c r="C3053" s="1" t="s">
        <v>2972</v>
      </c>
      <c r="D3053" s="1" t="s">
        <v>2978</v>
      </c>
      <c r="E3053" s="1" t="s">
        <v>2976</v>
      </c>
      <c r="F3053" s="1" t="s">
        <v>2977</v>
      </c>
    </row>
    <row r="3054" spans="1:6" x14ac:dyDescent="0.15">
      <c r="A3054" s="1" t="s">
        <v>1865</v>
      </c>
      <c r="B3054" s="1" t="s">
        <v>2948</v>
      </c>
      <c r="C3054" s="1" t="s">
        <v>2972</v>
      </c>
      <c r="D3054" s="1" t="s">
        <v>2978</v>
      </c>
      <c r="E3054" s="1" t="s">
        <v>2976</v>
      </c>
      <c r="F3054" s="1" t="s">
        <v>2977</v>
      </c>
    </row>
    <row r="3055" spans="1:6" x14ac:dyDescent="0.15">
      <c r="A3055" s="1" t="s">
        <v>8378</v>
      </c>
      <c r="B3055" s="1" t="s">
        <v>8379</v>
      </c>
      <c r="C3055" s="1" t="s">
        <v>2972</v>
      </c>
      <c r="D3055" s="1" t="s">
        <v>2978</v>
      </c>
      <c r="E3055" s="1" t="s">
        <v>2976</v>
      </c>
      <c r="F3055" s="1" t="s">
        <v>2977</v>
      </c>
    </row>
    <row r="3056" spans="1:6" x14ac:dyDescent="0.15">
      <c r="A3056" s="1" t="s">
        <v>5983</v>
      </c>
      <c r="B3056" s="1" t="s">
        <v>5984</v>
      </c>
      <c r="C3056" s="1" t="s">
        <v>2972</v>
      </c>
      <c r="D3056" s="1" t="s">
        <v>2978</v>
      </c>
      <c r="E3056" s="1" t="s">
        <v>2976</v>
      </c>
      <c r="F3056" s="1" t="s">
        <v>2977</v>
      </c>
    </row>
    <row r="3057" spans="1:6" x14ac:dyDescent="0.15">
      <c r="A3057" s="1" t="s">
        <v>5985</v>
      </c>
      <c r="B3057" s="1" t="s">
        <v>5986</v>
      </c>
      <c r="C3057" s="1" t="s">
        <v>2972</v>
      </c>
      <c r="D3057" s="1" t="s">
        <v>2978</v>
      </c>
      <c r="E3057" s="1" t="s">
        <v>2976</v>
      </c>
      <c r="F3057" s="1" t="s">
        <v>2977</v>
      </c>
    </row>
    <row r="3058" spans="1:6" x14ac:dyDescent="0.15">
      <c r="A3058" s="1" t="s">
        <v>5987</v>
      </c>
      <c r="B3058" s="1" t="s">
        <v>5988</v>
      </c>
      <c r="C3058" s="1" t="s">
        <v>2972</v>
      </c>
      <c r="D3058" s="1" t="s">
        <v>2978</v>
      </c>
      <c r="E3058" s="1" t="s">
        <v>2976</v>
      </c>
      <c r="F3058" s="1" t="s">
        <v>2977</v>
      </c>
    </row>
    <row r="3059" spans="1:6" x14ac:dyDescent="0.15">
      <c r="A3059" s="1" t="s">
        <v>5989</v>
      </c>
      <c r="B3059" s="1" t="s">
        <v>5990</v>
      </c>
      <c r="C3059" s="1" t="s">
        <v>2972</v>
      </c>
      <c r="D3059" s="1" t="s">
        <v>2978</v>
      </c>
      <c r="E3059" s="1" t="s">
        <v>2976</v>
      </c>
      <c r="F3059" s="1" t="s">
        <v>2977</v>
      </c>
    </row>
    <row r="3060" spans="1:6" x14ac:dyDescent="0.15">
      <c r="A3060" s="1" t="s">
        <v>5991</v>
      </c>
      <c r="B3060" s="1" t="s">
        <v>5992</v>
      </c>
      <c r="C3060" s="1" t="s">
        <v>2972</v>
      </c>
      <c r="D3060" s="1" t="s">
        <v>2978</v>
      </c>
      <c r="E3060" s="1" t="s">
        <v>2976</v>
      </c>
      <c r="F3060" s="1" t="s">
        <v>2977</v>
      </c>
    </row>
    <row r="3061" spans="1:6" x14ac:dyDescent="0.15">
      <c r="A3061" s="1" t="s">
        <v>5993</v>
      </c>
      <c r="B3061" s="1" t="s">
        <v>5994</v>
      </c>
      <c r="C3061" s="1" t="s">
        <v>2972</v>
      </c>
      <c r="D3061" s="1" t="s">
        <v>2978</v>
      </c>
      <c r="E3061" s="1" t="s">
        <v>2976</v>
      </c>
      <c r="F3061" s="1" t="s">
        <v>2977</v>
      </c>
    </row>
    <row r="3062" spans="1:6" x14ac:dyDescent="0.15">
      <c r="A3062" s="1" t="s">
        <v>5995</v>
      </c>
      <c r="B3062" s="1" t="s">
        <v>5996</v>
      </c>
      <c r="C3062" s="1" t="s">
        <v>2972</v>
      </c>
      <c r="D3062" s="1" t="s">
        <v>2978</v>
      </c>
      <c r="E3062" s="1" t="s">
        <v>2976</v>
      </c>
      <c r="F3062" s="1" t="s">
        <v>2977</v>
      </c>
    </row>
    <row r="3063" spans="1:6" x14ac:dyDescent="0.15">
      <c r="A3063" s="1" t="s">
        <v>5997</v>
      </c>
      <c r="B3063" s="1" t="s">
        <v>5998</v>
      </c>
      <c r="C3063" s="1" t="s">
        <v>2972</v>
      </c>
      <c r="D3063" s="1" t="s">
        <v>2979</v>
      </c>
      <c r="E3063" s="1" t="s">
        <v>2976</v>
      </c>
      <c r="F3063" s="1" t="s">
        <v>2977</v>
      </c>
    </row>
    <row r="3064" spans="1:6" x14ac:dyDescent="0.15">
      <c r="A3064" s="1" t="s">
        <v>1866</v>
      </c>
      <c r="B3064" s="1" t="s">
        <v>2949</v>
      </c>
      <c r="C3064" s="1" t="s">
        <v>2972</v>
      </c>
      <c r="D3064" s="1" t="s">
        <v>2978</v>
      </c>
      <c r="E3064" s="1" t="s">
        <v>2976</v>
      </c>
      <c r="F3064" s="1" t="s">
        <v>2977</v>
      </c>
    </row>
    <row r="3065" spans="1:6" x14ac:dyDescent="0.15">
      <c r="A3065" s="1" t="s">
        <v>8380</v>
      </c>
      <c r="B3065" s="1" t="s">
        <v>8381</v>
      </c>
      <c r="C3065" s="1" t="s">
        <v>2972</v>
      </c>
      <c r="D3065" s="1" t="s">
        <v>2978</v>
      </c>
      <c r="E3065" s="1" t="s">
        <v>2976</v>
      </c>
      <c r="F3065" s="1" t="s">
        <v>2977</v>
      </c>
    </row>
    <row r="3066" spans="1:6" x14ac:dyDescent="0.15">
      <c r="A3066" s="1" t="s">
        <v>8382</v>
      </c>
      <c r="B3066" s="1" t="s">
        <v>8383</v>
      </c>
      <c r="C3066" s="1" t="s">
        <v>2972</v>
      </c>
      <c r="D3066" s="1" t="s">
        <v>2978</v>
      </c>
      <c r="E3066" s="1" t="s">
        <v>2976</v>
      </c>
      <c r="F3066" s="1" t="s">
        <v>2977</v>
      </c>
    </row>
    <row r="3067" spans="1:6" x14ac:dyDescent="0.15">
      <c r="A3067" s="1" t="s">
        <v>3668</v>
      </c>
      <c r="B3067" s="1" t="s">
        <v>3669</v>
      </c>
      <c r="C3067" s="1" t="s">
        <v>2972</v>
      </c>
      <c r="D3067" s="1" t="s">
        <v>2978</v>
      </c>
      <c r="E3067" s="1" t="s">
        <v>2976</v>
      </c>
      <c r="F3067" s="1" t="s">
        <v>2977</v>
      </c>
    </row>
    <row r="3068" spans="1:6" x14ac:dyDescent="0.15">
      <c r="A3068" s="1" t="s">
        <v>5999</v>
      </c>
      <c r="B3068" s="1" t="s">
        <v>6000</v>
      </c>
      <c r="C3068" s="1" t="s">
        <v>2972</v>
      </c>
      <c r="D3068" s="1" t="s">
        <v>2979</v>
      </c>
      <c r="E3068" s="1" t="s">
        <v>2976</v>
      </c>
      <c r="F3068" s="1" t="s">
        <v>2977</v>
      </c>
    </row>
    <row r="3069" spans="1:6" x14ac:dyDescent="0.15">
      <c r="A3069" s="1" t="s">
        <v>3670</v>
      </c>
      <c r="B3069" s="1" t="s">
        <v>3671</v>
      </c>
      <c r="C3069" s="1" t="s">
        <v>2972</v>
      </c>
      <c r="D3069" s="1" t="s">
        <v>2978</v>
      </c>
      <c r="E3069" s="1" t="s">
        <v>2976</v>
      </c>
      <c r="F3069" s="1" t="s">
        <v>2977</v>
      </c>
    </row>
    <row r="3070" spans="1:6" x14ac:dyDescent="0.15">
      <c r="A3070" s="1" t="s">
        <v>1867</v>
      </c>
      <c r="B3070" s="1" t="s">
        <v>2950</v>
      </c>
      <c r="C3070" s="1" t="s">
        <v>2972</v>
      </c>
      <c r="D3070" s="1" t="s">
        <v>2978</v>
      </c>
      <c r="E3070" s="1" t="s">
        <v>2976</v>
      </c>
      <c r="F3070" s="1" t="s">
        <v>2977</v>
      </c>
    </row>
    <row r="3071" spans="1:6" x14ac:dyDescent="0.15">
      <c r="A3071" s="1" t="s">
        <v>1868</v>
      </c>
      <c r="B3071" s="1" t="s">
        <v>2951</v>
      </c>
      <c r="C3071" s="1" t="s">
        <v>2972</v>
      </c>
      <c r="D3071" s="1" t="s">
        <v>2978</v>
      </c>
      <c r="E3071" s="1" t="s">
        <v>2976</v>
      </c>
      <c r="F3071" s="1" t="s">
        <v>2977</v>
      </c>
    </row>
    <row r="3072" spans="1:6" x14ac:dyDescent="0.15">
      <c r="A3072" s="1" t="s">
        <v>1869</v>
      </c>
      <c r="B3072" s="1" t="s">
        <v>2952</v>
      </c>
      <c r="C3072" s="1" t="s">
        <v>2972</v>
      </c>
      <c r="D3072" s="1" t="s">
        <v>2978</v>
      </c>
      <c r="E3072" s="1" t="s">
        <v>2976</v>
      </c>
      <c r="F3072" s="1" t="s">
        <v>2977</v>
      </c>
    </row>
    <row r="3073" spans="1:6" x14ac:dyDescent="0.15">
      <c r="A3073" s="1" t="s">
        <v>6001</v>
      </c>
      <c r="B3073" s="1" t="s">
        <v>6002</v>
      </c>
      <c r="C3073" s="1" t="s">
        <v>2972</v>
      </c>
      <c r="D3073" s="1" t="s">
        <v>2978</v>
      </c>
      <c r="E3073" s="1" t="s">
        <v>2976</v>
      </c>
      <c r="F3073" s="1" t="s">
        <v>2977</v>
      </c>
    </row>
    <row r="3074" spans="1:6" x14ac:dyDescent="0.15">
      <c r="A3074" s="1" t="s">
        <v>3672</v>
      </c>
      <c r="B3074" s="1" t="s">
        <v>3673</v>
      </c>
      <c r="C3074" s="1" t="s">
        <v>2972</v>
      </c>
      <c r="D3074" s="1" t="s">
        <v>2978</v>
      </c>
      <c r="E3074" s="1" t="s">
        <v>2976</v>
      </c>
      <c r="F3074" s="1" t="s">
        <v>2977</v>
      </c>
    </row>
    <row r="3075" spans="1:6" x14ac:dyDescent="0.15">
      <c r="A3075" s="1" t="s">
        <v>8384</v>
      </c>
      <c r="B3075" s="1" t="s">
        <v>8385</v>
      </c>
      <c r="C3075" s="1" t="s">
        <v>2972</v>
      </c>
      <c r="D3075" s="1" t="s">
        <v>2978</v>
      </c>
      <c r="E3075" s="1" t="s">
        <v>2976</v>
      </c>
      <c r="F3075" s="1" t="s">
        <v>2977</v>
      </c>
    </row>
    <row r="3076" spans="1:6" x14ac:dyDescent="0.15">
      <c r="A3076" s="1" t="s">
        <v>6003</v>
      </c>
      <c r="B3076" s="1" t="s">
        <v>6004</v>
      </c>
      <c r="C3076" s="1" t="s">
        <v>2972</v>
      </c>
      <c r="D3076" s="1" t="s">
        <v>2978</v>
      </c>
      <c r="E3076" s="1" t="s">
        <v>2976</v>
      </c>
      <c r="F3076" s="1" t="s">
        <v>2977</v>
      </c>
    </row>
    <row r="3077" spans="1:6" x14ac:dyDescent="0.15">
      <c r="A3077" s="1" t="s">
        <v>8386</v>
      </c>
      <c r="B3077" s="1" t="s">
        <v>8387</v>
      </c>
      <c r="C3077" s="1" t="s">
        <v>2972</v>
      </c>
      <c r="D3077" s="1" t="s">
        <v>2978</v>
      </c>
      <c r="E3077" s="1" t="s">
        <v>2976</v>
      </c>
      <c r="F3077" s="1" t="s">
        <v>2977</v>
      </c>
    </row>
    <row r="3078" spans="1:6" x14ac:dyDescent="0.15">
      <c r="A3078" s="1" t="s">
        <v>3674</v>
      </c>
      <c r="B3078" s="1" t="s">
        <v>3675</v>
      </c>
      <c r="C3078" s="1" t="s">
        <v>2972</v>
      </c>
      <c r="D3078" s="1" t="s">
        <v>2978</v>
      </c>
      <c r="E3078" s="1" t="s">
        <v>2976</v>
      </c>
      <c r="F3078" s="1" t="s">
        <v>2977</v>
      </c>
    </row>
    <row r="3079" spans="1:6" x14ac:dyDescent="0.15">
      <c r="A3079" s="1" t="s">
        <v>8388</v>
      </c>
      <c r="B3079" s="1" t="s">
        <v>8389</v>
      </c>
      <c r="C3079" s="1" t="s">
        <v>2972</v>
      </c>
      <c r="D3079" s="1" t="s">
        <v>2979</v>
      </c>
      <c r="E3079" s="1" t="s">
        <v>2976</v>
      </c>
      <c r="F3079" s="1" t="s">
        <v>2977</v>
      </c>
    </row>
    <row r="3080" spans="1:6" x14ac:dyDescent="0.15">
      <c r="A3080" s="1" t="s">
        <v>6005</v>
      </c>
      <c r="B3080" s="1" t="s">
        <v>6006</v>
      </c>
      <c r="C3080" s="1" t="s">
        <v>2972</v>
      </c>
      <c r="D3080" s="1" t="s">
        <v>2978</v>
      </c>
      <c r="E3080" s="1" t="s">
        <v>2976</v>
      </c>
      <c r="F3080" s="1" t="s">
        <v>2977</v>
      </c>
    </row>
    <row r="3081" spans="1:6" x14ac:dyDescent="0.15">
      <c r="A3081" s="1" t="s">
        <v>8390</v>
      </c>
      <c r="B3081" s="1" t="s">
        <v>8391</v>
      </c>
      <c r="C3081" s="1" t="s">
        <v>2972</v>
      </c>
      <c r="D3081" s="1" t="s">
        <v>2978</v>
      </c>
      <c r="E3081" s="1" t="s">
        <v>2976</v>
      </c>
      <c r="F3081" s="1" t="s">
        <v>2977</v>
      </c>
    </row>
    <row r="3082" spans="1:6" x14ac:dyDescent="0.15">
      <c r="A3082" s="1" t="s">
        <v>8392</v>
      </c>
      <c r="B3082" s="1" t="s">
        <v>8393</v>
      </c>
      <c r="C3082" s="1" t="s">
        <v>2972</v>
      </c>
      <c r="D3082" s="1" t="s">
        <v>2978</v>
      </c>
      <c r="E3082" s="1" t="s">
        <v>2976</v>
      </c>
      <c r="F3082" s="1" t="s">
        <v>2977</v>
      </c>
    </row>
    <row r="3083" spans="1:6" x14ac:dyDescent="0.15">
      <c r="A3083" s="1" t="s">
        <v>6007</v>
      </c>
      <c r="B3083" s="1" t="s">
        <v>6008</v>
      </c>
      <c r="C3083" s="1" t="s">
        <v>2972</v>
      </c>
      <c r="D3083" s="1" t="s">
        <v>2978</v>
      </c>
      <c r="E3083" s="1" t="s">
        <v>2976</v>
      </c>
      <c r="F3083" s="1" t="s">
        <v>2977</v>
      </c>
    </row>
    <row r="3084" spans="1:6" x14ac:dyDescent="0.15">
      <c r="A3084" s="1" t="s">
        <v>8394</v>
      </c>
      <c r="B3084" s="1" t="s">
        <v>8395</v>
      </c>
      <c r="C3084" s="1" t="s">
        <v>2972</v>
      </c>
      <c r="D3084" s="1" t="s">
        <v>2979</v>
      </c>
      <c r="E3084" s="1" t="s">
        <v>2976</v>
      </c>
      <c r="F3084" s="1" t="s">
        <v>2977</v>
      </c>
    </row>
    <row r="3085" spans="1:6" x14ac:dyDescent="0.15">
      <c r="A3085" s="1" t="s">
        <v>3678</v>
      </c>
      <c r="B3085" s="1" t="s">
        <v>3679</v>
      </c>
      <c r="C3085" s="1" t="s">
        <v>2972</v>
      </c>
      <c r="D3085" s="1" t="s">
        <v>2978</v>
      </c>
      <c r="E3085" s="1" t="s">
        <v>2976</v>
      </c>
      <c r="F3085" s="1" t="s">
        <v>2977</v>
      </c>
    </row>
    <row r="3086" spans="1:6" x14ac:dyDescent="0.15">
      <c r="A3086" s="1" t="s">
        <v>8396</v>
      </c>
      <c r="B3086" s="1" t="s">
        <v>8397</v>
      </c>
      <c r="C3086" s="1" t="s">
        <v>2972</v>
      </c>
      <c r="D3086" s="1" t="s">
        <v>2978</v>
      </c>
      <c r="E3086" s="1" t="s">
        <v>2976</v>
      </c>
      <c r="F3086" s="1" t="s">
        <v>2977</v>
      </c>
    </row>
    <row r="3087" spans="1:6" x14ac:dyDescent="0.15">
      <c r="A3087" s="1" t="s">
        <v>1870</v>
      </c>
      <c r="B3087" s="1" t="s">
        <v>2953</v>
      </c>
      <c r="C3087" s="1" t="s">
        <v>2972</v>
      </c>
      <c r="D3087" s="1" t="s">
        <v>2978</v>
      </c>
      <c r="E3087" s="1" t="s">
        <v>2976</v>
      </c>
      <c r="F3087" s="1" t="s">
        <v>2977</v>
      </c>
    </row>
    <row r="3088" spans="1:6" x14ac:dyDescent="0.15">
      <c r="A3088" s="1" t="s">
        <v>1871</v>
      </c>
      <c r="B3088" s="1" t="s">
        <v>2954</v>
      </c>
      <c r="C3088" s="1" t="s">
        <v>2972</v>
      </c>
      <c r="D3088" s="1" t="s">
        <v>2979</v>
      </c>
      <c r="E3088" s="1" t="s">
        <v>2976</v>
      </c>
      <c r="F3088" s="1" t="s">
        <v>2977</v>
      </c>
    </row>
    <row r="3089" spans="1:6" x14ac:dyDescent="0.15">
      <c r="A3089" s="1" t="s">
        <v>6009</v>
      </c>
      <c r="B3089" s="1" t="s">
        <v>6010</v>
      </c>
      <c r="C3089" s="1" t="s">
        <v>2972</v>
      </c>
      <c r="D3089" s="1" t="s">
        <v>2978</v>
      </c>
      <c r="E3089" s="1" t="s">
        <v>2976</v>
      </c>
      <c r="F3089" s="1" t="s">
        <v>2977</v>
      </c>
    </row>
    <row r="3090" spans="1:6" x14ac:dyDescent="0.15">
      <c r="A3090" s="1" t="s">
        <v>8398</v>
      </c>
      <c r="B3090" s="1" t="s">
        <v>8399</v>
      </c>
      <c r="C3090" s="1" t="s">
        <v>2972</v>
      </c>
      <c r="D3090" s="1" t="s">
        <v>2978</v>
      </c>
      <c r="E3090" s="1" t="s">
        <v>2976</v>
      </c>
      <c r="F3090" s="1" t="s">
        <v>2977</v>
      </c>
    </row>
    <row r="3091" spans="1:6" x14ac:dyDescent="0.15">
      <c r="A3091" s="1" t="s">
        <v>6011</v>
      </c>
      <c r="B3091" s="1" t="s">
        <v>6012</v>
      </c>
      <c r="C3091" s="1" t="s">
        <v>2972</v>
      </c>
      <c r="D3091" s="1" t="s">
        <v>2978</v>
      </c>
      <c r="E3091" s="1" t="s">
        <v>2976</v>
      </c>
      <c r="F3091" s="1" t="s">
        <v>2977</v>
      </c>
    </row>
    <row r="3092" spans="1:6" x14ac:dyDescent="0.15">
      <c r="A3092" s="1" t="s">
        <v>6013</v>
      </c>
      <c r="B3092" s="1" t="s">
        <v>6014</v>
      </c>
      <c r="C3092" s="1" t="s">
        <v>2972</v>
      </c>
      <c r="D3092" s="1" t="s">
        <v>2978</v>
      </c>
      <c r="E3092" s="1" t="s">
        <v>2976</v>
      </c>
      <c r="F3092" s="1" t="s">
        <v>2977</v>
      </c>
    </row>
    <row r="3093" spans="1:6" x14ac:dyDescent="0.15">
      <c r="A3093" s="1" t="s">
        <v>8400</v>
      </c>
      <c r="B3093" s="1" t="s">
        <v>8401</v>
      </c>
      <c r="C3093" s="1" t="s">
        <v>2972</v>
      </c>
      <c r="D3093" s="1" t="s">
        <v>2978</v>
      </c>
      <c r="E3093" s="1" t="s">
        <v>2976</v>
      </c>
      <c r="F3093" s="1" t="s">
        <v>2977</v>
      </c>
    </row>
    <row r="3094" spans="1:6" x14ac:dyDescent="0.15">
      <c r="A3094" s="1" t="s">
        <v>6015</v>
      </c>
      <c r="B3094" s="1" t="s">
        <v>824</v>
      </c>
      <c r="C3094" s="1" t="s">
        <v>2972</v>
      </c>
      <c r="D3094" s="1" t="s">
        <v>2978</v>
      </c>
      <c r="E3094" s="1" t="s">
        <v>2976</v>
      </c>
      <c r="F3094" s="1" t="s">
        <v>2977</v>
      </c>
    </row>
    <row r="3095" spans="1:6" x14ac:dyDescent="0.15">
      <c r="A3095" s="1" t="s">
        <v>6016</v>
      </c>
      <c r="B3095" s="1" t="s">
        <v>6017</v>
      </c>
      <c r="C3095" s="1" t="s">
        <v>2972</v>
      </c>
      <c r="D3095" s="1" t="s">
        <v>2978</v>
      </c>
      <c r="E3095" s="1" t="s">
        <v>2976</v>
      </c>
      <c r="F3095" s="1" t="s">
        <v>2977</v>
      </c>
    </row>
    <row r="3096" spans="1:6" x14ac:dyDescent="0.15">
      <c r="A3096" s="1" t="s">
        <v>1872</v>
      </c>
      <c r="B3096" s="1" t="s">
        <v>2955</v>
      </c>
      <c r="C3096" s="1" t="s">
        <v>2972</v>
      </c>
      <c r="D3096" s="1" t="s">
        <v>2978</v>
      </c>
      <c r="E3096" s="1" t="s">
        <v>2976</v>
      </c>
      <c r="F3096" s="1" t="s">
        <v>2977</v>
      </c>
    </row>
    <row r="3097" spans="1:6" x14ac:dyDescent="0.15">
      <c r="A3097" s="1" t="s">
        <v>1873</v>
      </c>
      <c r="B3097" s="1" t="s">
        <v>2956</v>
      </c>
      <c r="C3097" s="1" t="s">
        <v>2972</v>
      </c>
      <c r="D3097" s="1" t="s">
        <v>2978</v>
      </c>
      <c r="E3097" s="1" t="s">
        <v>2976</v>
      </c>
      <c r="F3097" s="1" t="s">
        <v>2977</v>
      </c>
    </row>
    <row r="3098" spans="1:6" x14ac:dyDescent="0.15">
      <c r="A3098" s="1" t="s">
        <v>8402</v>
      </c>
      <c r="B3098" s="1" t="s">
        <v>8403</v>
      </c>
      <c r="C3098" s="1" t="s">
        <v>2972</v>
      </c>
      <c r="D3098" s="1" t="s">
        <v>2978</v>
      </c>
      <c r="E3098" s="1" t="s">
        <v>2976</v>
      </c>
      <c r="F3098" s="1" t="s">
        <v>2977</v>
      </c>
    </row>
    <row r="3099" spans="1:6" x14ac:dyDescent="0.15">
      <c r="A3099" s="1" t="s">
        <v>6020</v>
      </c>
      <c r="B3099" s="1" t="s">
        <v>6021</v>
      </c>
      <c r="C3099" s="1" t="s">
        <v>2972</v>
      </c>
      <c r="D3099" s="1" t="s">
        <v>2978</v>
      </c>
      <c r="E3099" s="1" t="s">
        <v>2976</v>
      </c>
      <c r="F3099" s="1" t="s">
        <v>2977</v>
      </c>
    </row>
    <row r="3100" spans="1:6" x14ac:dyDescent="0.15">
      <c r="A3100" s="1" t="s">
        <v>6022</v>
      </c>
      <c r="B3100" s="1" t="s">
        <v>6023</v>
      </c>
      <c r="C3100" s="1" t="s">
        <v>2972</v>
      </c>
      <c r="D3100" s="1" t="s">
        <v>2978</v>
      </c>
      <c r="E3100" s="1" t="s">
        <v>2976</v>
      </c>
      <c r="F3100" s="1" t="s">
        <v>2977</v>
      </c>
    </row>
    <row r="3101" spans="1:6" x14ac:dyDescent="0.15">
      <c r="A3101" s="1" t="s">
        <v>3680</v>
      </c>
      <c r="B3101" s="1" t="s">
        <v>3681</v>
      </c>
      <c r="C3101" s="1" t="s">
        <v>2972</v>
      </c>
      <c r="D3101" s="1" t="s">
        <v>2978</v>
      </c>
      <c r="E3101" s="1" t="s">
        <v>2976</v>
      </c>
      <c r="F3101" s="1" t="s">
        <v>2977</v>
      </c>
    </row>
    <row r="3102" spans="1:6" x14ac:dyDescent="0.15">
      <c r="A3102" s="1" t="s">
        <v>6024</v>
      </c>
      <c r="B3102" s="1" t="s">
        <v>3000</v>
      </c>
      <c r="C3102" s="1" t="s">
        <v>2972</v>
      </c>
      <c r="D3102" s="1" t="s">
        <v>2978</v>
      </c>
      <c r="E3102" s="1" t="s">
        <v>2976</v>
      </c>
      <c r="F3102" s="1" t="s">
        <v>2977</v>
      </c>
    </row>
    <row r="3103" spans="1:6" x14ac:dyDescent="0.15">
      <c r="A3103" s="1" t="s">
        <v>6025</v>
      </c>
      <c r="B3103" s="1" t="s">
        <v>6026</v>
      </c>
      <c r="C3103" s="1" t="s">
        <v>2972</v>
      </c>
      <c r="D3103" s="1" t="s">
        <v>2978</v>
      </c>
      <c r="E3103" s="1" t="s">
        <v>2976</v>
      </c>
      <c r="F3103" s="1" t="s">
        <v>2977</v>
      </c>
    </row>
    <row r="3104" spans="1:6" x14ac:dyDescent="0.15">
      <c r="A3104" s="1" t="s">
        <v>6027</v>
      </c>
      <c r="B3104" s="1" t="s">
        <v>6028</v>
      </c>
      <c r="C3104" s="1" t="s">
        <v>2972</v>
      </c>
      <c r="D3104" s="1" t="s">
        <v>2978</v>
      </c>
      <c r="E3104" s="1" t="s">
        <v>2976</v>
      </c>
      <c r="F3104" s="1" t="s">
        <v>2977</v>
      </c>
    </row>
    <row r="3105" spans="1:6" x14ac:dyDescent="0.15">
      <c r="A3105" s="1" t="s">
        <v>3682</v>
      </c>
      <c r="B3105" s="1" t="s">
        <v>3683</v>
      </c>
      <c r="C3105" s="1" t="s">
        <v>2972</v>
      </c>
      <c r="D3105" s="1" t="s">
        <v>2978</v>
      </c>
      <c r="E3105" s="1" t="s">
        <v>2976</v>
      </c>
      <c r="F3105" s="1" t="s">
        <v>2977</v>
      </c>
    </row>
    <row r="3106" spans="1:6" x14ac:dyDescent="0.15">
      <c r="A3106" s="1" t="s">
        <v>3684</v>
      </c>
      <c r="B3106" s="1" t="s">
        <v>3685</v>
      </c>
      <c r="C3106" s="1" t="s">
        <v>2972</v>
      </c>
      <c r="D3106" s="1" t="s">
        <v>2978</v>
      </c>
      <c r="E3106" s="1" t="s">
        <v>2976</v>
      </c>
      <c r="F3106" s="1" t="s">
        <v>2977</v>
      </c>
    </row>
    <row r="3107" spans="1:6" x14ac:dyDescent="0.15">
      <c r="A3107" s="1" t="s">
        <v>6029</v>
      </c>
      <c r="B3107" s="1" t="s">
        <v>3006</v>
      </c>
      <c r="C3107" s="1" t="s">
        <v>2972</v>
      </c>
      <c r="D3107" s="1" t="s">
        <v>2978</v>
      </c>
      <c r="E3107" s="1" t="s">
        <v>2976</v>
      </c>
      <c r="F3107" s="1" t="s">
        <v>2977</v>
      </c>
    </row>
    <row r="3108" spans="1:6" x14ac:dyDescent="0.15">
      <c r="A3108" s="1" t="s">
        <v>3686</v>
      </c>
      <c r="B3108" s="1" t="s">
        <v>3687</v>
      </c>
      <c r="C3108" s="1" t="s">
        <v>2972</v>
      </c>
      <c r="D3108" s="1" t="s">
        <v>2979</v>
      </c>
      <c r="E3108" s="1" t="s">
        <v>2976</v>
      </c>
      <c r="F3108" s="1" t="s">
        <v>2977</v>
      </c>
    </row>
    <row r="3109" spans="1:6" x14ac:dyDescent="0.15">
      <c r="A3109" s="1" t="s">
        <v>8404</v>
      </c>
      <c r="B3109" s="1" t="s">
        <v>3687</v>
      </c>
      <c r="C3109" s="1" t="s">
        <v>2972</v>
      </c>
      <c r="D3109" s="1" t="s">
        <v>2979</v>
      </c>
      <c r="E3109" s="1" t="s">
        <v>2976</v>
      </c>
      <c r="F3109" s="1" t="s">
        <v>2977</v>
      </c>
    </row>
    <row r="3110" spans="1:6" x14ac:dyDescent="0.15">
      <c r="A3110" s="1" t="s">
        <v>6030</v>
      </c>
      <c r="B3110" s="1" t="s">
        <v>6031</v>
      </c>
      <c r="C3110" s="1" t="s">
        <v>2972</v>
      </c>
      <c r="D3110" s="1" t="s">
        <v>2978</v>
      </c>
      <c r="E3110" s="1" t="s">
        <v>2976</v>
      </c>
      <c r="F3110" s="1" t="s">
        <v>2977</v>
      </c>
    </row>
    <row r="3111" spans="1:6" x14ac:dyDescent="0.15">
      <c r="A3111" s="1" t="s">
        <v>8405</v>
      </c>
      <c r="B3111" s="1" t="s">
        <v>8406</v>
      </c>
      <c r="C3111" s="1" t="s">
        <v>2972</v>
      </c>
      <c r="D3111" s="1" t="s">
        <v>2978</v>
      </c>
      <c r="E3111" s="1" t="s">
        <v>2976</v>
      </c>
      <c r="F3111" s="1" t="s">
        <v>2977</v>
      </c>
    </row>
    <row r="3112" spans="1:6" x14ac:dyDescent="0.15">
      <c r="A3112" s="1" t="s">
        <v>6032</v>
      </c>
      <c r="B3112" s="1" t="s">
        <v>6033</v>
      </c>
      <c r="C3112" s="1" t="s">
        <v>2972</v>
      </c>
      <c r="D3112" s="1" t="s">
        <v>2978</v>
      </c>
      <c r="E3112" s="1" t="s">
        <v>2976</v>
      </c>
      <c r="F3112" s="1" t="s">
        <v>2977</v>
      </c>
    </row>
    <row r="3113" spans="1:6" x14ac:dyDescent="0.15">
      <c r="A3113" s="1" t="s">
        <v>8407</v>
      </c>
      <c r="B3113" s="1" t="s">
        <v>8408</v>
      </c>
      <c r="C3113" s="1" t="s">
        <v>2972</v>
      </c>
      <c r="D3113" s="1" t="s">
        <v>2979</v>
      </c>
      <c r="E3113" s="1" t="s">
        <v>2976</v>
      </c>
      <c r="F3113" s="1" t="s">
        <v>2977</v>
      </c>
    </row>
    <row r="3114" spans="1:6" x14ac:dyDescent="0.15">
      <c r="A3114" s="1" t="s">
        <v>3688</v>
      </c>
      <c r="B3114" s="1" t="s">
        <v>3689</v>
      </c>
      <c r="C3114" s="1" t="s">
        <v>2972</v>
      </c>
      <c r="D3114" s="1" t="s">
        <v>2978</v>
      </c>
      <c r="E3114" s="1" t="s">
        <v>2976</v>
      </c>
      <c r="F3114" s="1" t="s">
        <v>2977</v>
      </c>
    </row>
    <row r="3115" spans="1:6" x14ac:dyDescent="0.15">
      <c r="A3115" s="1" t="s">
        <v>1874</v>
      </c>
      <c r="B3115" s="1" t="s">
        <v>2957</v>
      </c>
      <c r="C3115" s="1" t="s">
        <v>2972</v>
      </c>
      <c r="D3115" s="1" t="s">
        <v>2978</v>
      </c>
      <c r="E3115" s="1" t="s">
        <v>2976</v>
      </c>
      <c r="F3115" s="1" t="s">
        <v>2977</v>
      </c>
    </row>
    <row r="3116" spans="1:6" x14ac:dyDescent="0.15">
      <c r="A3116" s="1" t="s">
        <v>1875</v>
      </c>
      <c r="B3116" s="1" t="s">
        <v>2958</v>
      </c>
      <c r="C3116" s="1" t="s">
        <v>2972</v>
      </c>
      <c r="D3116" s="1" t="s">
        <v>2978</v>
      </c>
      <c r="E3116" s="1" t="s">
        <v>2976</v>
      </c>
      <c r="F3116" s="1" t="s">
        <v>2977</v>
      </c>
    </row>
    <row r="3117" spans="1:6" x14ac:dyDescent="0.15">
      <c r="A3117" s="1" t="s">
        <v>1876</v>
      </c>
      <c r="B3117" s="1" t="s">
        <v>2959</v>
      </c>
      <c r="C3117" s="1" t="s">
        <v>2972</v>
      </c>
      <c r="D3117" s="1" t="s">
        <v>2978</v>
      </c>
      <c r="E3117" s="1" t="s">
        <v>2976</v>
      </c>
      <c r="F3117" s="1" t="s">
        <v>2977</v>
      </c>
    </row>
    <row r="3118" spans="1:6" x14ac:dyDescent="0.15">
      <c r="A3118" s="1" t="s">
        <v>6034</v>
      </c>
      <c r="B3118" s="1" t="s">
        <v>6035</v>
      </c>
      <c r="C3118" s="1" t="s">
        <v>2972</v>
      </c>
      <c r="D3118" s="1" t="s">
        <v>2978</v>
      </c>
      <c r="E3118" s="1" t="s">
        <v>2976</v>
      </c>
      <c r="F3118" s="1" t="s">
        <v>2977</v>
      </c>
    </row>
    <row r="3119" spans="1:6" x14ac:dyDescent="0.15">
      <c r="A3119" s="1" t="s">
        <v>1877</v>
      </c>
      <c r="B3119" s="1" t="s">
        <v>2960</v>
      </c>
      <c r="C3119" s="1" t="s">
        <v>2972</v>
      </c>
      <c r="D3119" s="1" t="s">
        <v>2978</v>
      </c>
      <c r="E3119" s="1" t="s">
        <v>2976</v>
      </c>
      <c r="F3119" s="1" t="s">
        <v>2977</v>
      </c>
    </row>
    <row r="3120" spans="1:6" x14ac:dyDescent="0.15">
      <c r="A3120" s="1" t="s">
        <v>3690</v>
      </c>
      <c r="B3120" s="1" t="s">
        <v>3691</v>
      </c>
      <c r="C3120" s="1" t="s">
        <v>2972</v>
      </c>
      <c r="D3120" s="1" t="s">
        <v>2978</v>
      </c>
      <c r="E3120" s="1" t="s">
        <v>2976</v>
      </c>
      <c r="F3120" s="1" t="s">
        <v>2977</v>
      </c>
    </row>
    <row r="3121" spans="1:6" x14ac:dyDescent="0.15">
      <c r="A3121" s="1" t="s">
        <v>1878</v>
      </c>
      <c r="B3121" s="1" t="s">
        <v>2961</v>
      </c>
      <c r="C3121" s="1" t="s">
        <v>2972</v>
      </c>
      <c r="D3121" s="1" t="s">
        <v>2978</v>
      </c>
      <c r="E3121" s="1" t="s">
        <v>2976</v>
      </c>
      <c r="F3121" s="1" t="s">
        <v>2977</v>
      </c>
    </row>
    <row r="3122" spans="1:6" x14ac:dyDescent="0.15">
      <c r="A3122" s="1" t="s">
        <v>6036</v>
      </c>
      <c r="B3122" s="1" t="s">
        <v>6037</v>
      </c>
      <c r="C3122" s="1" t="s">
        <v>2972</v>
      </c>
      <c r="D3122" s="1" t="s">
        <v>2978</v>
      </c>
      <c r="E3122" s="1" t="s">
        <v>2976</v>
      </c>
      <c r="F3122" s="1" t="s">
        <v>2977</v>
      </c>
    </row>
    <row r="3123" spans="1:6" x14ac:dyDescent="0.15">
      <c r="A3123" s="1" t="s">
        <v>6038</v>
      </c>
      <c r="B3123" s="1" t="s">
        <v>6039</v>
      </c>
      <c r="C3123" s="1" t="s">
        <v>2972</v>
      </c>
      <c r="D3123" s="1" t="s">
        <v>2978</v>
      </c>
      <c r="E3123" s="1" t="s">
        <v>2976</v>
      </c>
      <c r="F3123" s="1" t="s">
        <v>2977</v>
      </c>
    </row>
    <row r="3124" spans="1:6" x14ac:dyDescent="0.15">
      <c r="A3124" s="1" t="s">
        <v>8409</v>
      </c>
      <c r="B3124" s="1" t="s">
        <v>8410</v>
      </c>
      <c r="C3124" s="1" t="s">
        <v>2972</v>
      </c>
      <c r="D3124" s="1" t="s">
        <v>2978</v>
      </c>
      <c r="E3124" s="1" t="s">
        <v>2976</v>
      </c>
      <c r="F3124" s="1" t="s">
        <v>2977</v>
      </c>
    </row>
    <row r="3125" spans="1:6" x14ac:dyDescent="0.15">
      <c r="A3125" s="1" t="s">
        <v>3692</v>
      </c>
      <c r="B3125" s="1" t="s">
        <v>3693</v>
      </c>
      <c r="C3125" s="1" t="s">
        <v>2972</v>
      </c>
      <c r="D3125" s="1" t="s">
        <v>2978</v>
      </c>
      <c r="E3125" s="1" t="s">
        <v>2976</v>
      </c>
      <c r="F3125" s="1" t="s">
        <v>2977</v>
      </c>
    </row>
    <row r="3126" spans="1:6" x14ac:dyDescent="0.15">
      <c r="A3126" s="1" t="s">
        <v>6040</v>
      </c>
      <c r="B3126" s="1" t="s">
        <v>6041</v>
      </c>
      <c r="C3126" s="1" t="s">
        <v>2972</v>
      </c>
      <c r="D3126" s="1" t="s">
        <v>2979</v>
      </c>
      <c r="E3126" s="1" t="s">
        <v>2976</v>
      </c>
      <c r="F3126" s="1" t="s">
        <v>2977</v>
      </c>
    </row>
    <row r="3127" spans="1:6" x14ac:dyDescent="0.15">
      <c r="A3127" s="1" t="s">
        <v>1879</v>
      </c>
      <c r="B3127" s="1" t="s">
        <v>2962</v>
      </c>
      <c r="C3127" s="1" t="s">
        <v>2972</v>
      </c>
      <c r="D3127" s="1" t="s">
        <v>2978</v>
      </c>
      <c r="E3127" s="1" t="s">
        <v>2976</v>
      </c>
      <c r="F3127" s="1" t="s">
        <v>2977</v>
      </c>
    </row>
    <row r="3128" spans="1:6" x14ac:dyDescent="0.15">
      <c r="A3128" s="1" t="s">
        <v>1880</v>
      </c>
      <c r="B3128" s="1" t="s">
        <v>2963</v>
      </c>
      <c r="C3128" s="1" t="s">
        <v>2972</v>
      </c>
      <c r="D3128" s="1" t="s">
        <v>2978</v>
      </c>
      <c r="E3128" s="1" t="s">
        <v>2976</v>
      </c>
      <c r="F3128" s="1" t="s">
        <v>2977</v>
      </c>
    </row>
    <row r="3129" spans="1:6" x14ac:dyDescent="0.15">
      <c r="A3129" s="1" t="s">
        <v>3694</v>
      </c>
      <c r="B3129" s="1" t="s">
        <v>3695</v>
      </c>
      <c r="C3129" s="1" t="s">
        <v>2972</v>
      </c>
      <c r="D3129" s="1" t="s">
        <v>2978</v>
      </c>
      <c r="E3129" s="1" t="s">
        <v>2976</v>
      </c>
      <c r="F3129" s="1" t="s">
        <v>2977</v>
      </c>
    </row>
    <row r="3130" spans="1:6" x14ac:dyDescent="0.15">
      <c r="A3130" s="1" t="s">
        <v>1881</v>
      </c>
      <c r="B3130" s="1" t="s">
        <v>2964</v>
      </c>
      <c r="C3130" s="1" t="s">
        <v>2972</v>
      </c>
      <c r="D3130" s="1" t="s">
        <v>2978</v>
      </c>
      <c r="E3130" s="1" t="s">
        <v>2976</v>
      </c>
      <c r="F3130" s="1" t="s">
        <v>2977</v>
      </c>
    </row>
    <row r="3131" spans="1:6" x14ac:dyDescent="0.15">
      <c r="A3131" s="1" t="s">
        <v>1882</v>
      </c>
      <c r="B3131" s="1" t="s">
        <v>2965</v>
      </c>
      <c r="C3131" s="1" t="s">
        <v>2972</v>
      </c>
      <c r="D3131" s="1" t="s">
        <v>2978</v>
      </c>
      <c r="E3131" s="1" t="s">
        <v>2976</v>
      </c>
      <c r="F3131" s="1" t="s">
        <v>2977</v>
      </c>
    </row>
    <row r="3132" spans="1:6" x14ac:dyDescent="0.15">
      <c r="A3132" s="1" t="s">
        <v>8411</v>
      </c>
      <c r="B3132" s="1" t="s">
        <v>8412</v>
      </c>
      <c r="C3132" s="1" t="s">
        <v>2972</v>
      </c>
      <c r="D3132" s="1" t="s">
        <v>2978</v>
      </c>
      <c r="E3132" s="1" t="s">
        <v>2976</v>
      </c>
      <c r="F3132" s="1" t="s">
        <v>2977</v>
      </c>
    </row>
    <row r="3133" spans="1:6" x14ac:dyDescent="0.15">
      <c r="A3133" s="1" t="s">
        <v>3696</v>
      </c>
      <c r="B3133" s="1" t="s">
        <v>3697</v>
      </c>
      <c r="C3133" s="1" t="s">
        <v>2972</v>
      </c>
      <c r="D3133" s="1" t="s">
        <v>2978</v>
      </c>
      <c r="E3133" s="1" t="s">
        <v>2976</v>
      </c>
      <c r="F3133" s="1" t="s">
        <v>2977</v>
      </c>
    </row>
    <row r="3134" spans="1:6" x14ac:dyDescent="0.15">
      <c r="A3134" s="1" t="s">
        <v>6042</v>
      </c>
      <c r="B3134" s="1" t="s">
        <v>6043</v>
      </c>
      <c r="C3134" s="1" t="s">
        <v>2972</v>
      </c>
      <c r="D3134" s="1" t="s">
        <v>2978</v>
      </c>
      <c r="E3134" s="1" t="s">
        <v>2976</v>
      </c>
      <c r="F3134" s="1" t="s">
        <v>2977</v>
      </c>
    </row>
    <row r="3135" spans="1:6" x14ac:dyDescent="0.15">
      <c r="A3135" s="1" t="s">
        <v>6044</v>
      </c>
      <c r="B3135" s="1" t="s">
        <v>635</v>
      </c>
      <c r="C3135" s="1" t="s">
        <v>2972</v>
      </c>
      <c r="D3135" s="1" t="s">
        <v>2978</v>
      </c>
      <c r="E3135" s="1" t="s">
        <v>2976</v>
      </c>
      <c r="F3135" s="1" t="s">
        <v>2977</v>
      </c>
    </row>
    <row r="3136" spans="1:6" x14ac:dyDescent="0.15">
      <c r="A3136" s="1" t="s">
        <v>1883</v>
      </c>
      <c r="B3136" s="1" t="s">
        <v>2966</v>
      </c>
      <c r="C3136" s="1" t="s">
        <v>2972</v>
      </c>
      <c r="D3136" s="1" t="s">
        <v>2978</v>
      </c>
      <c r="E3136" s="1" t="s">
        <v>2976</v>
      </c>
      <c r="F3136" s="1" t="s">
        <v>2977</v>
      </c>
    </row>
    <row r="3137" spans="1:6" x14ac:dyDescent="0.15">
      <c r="A3137" s="1" t="s">
        <v>8413</v>
      </c>
      <c r="B3137" s="1" t="s">
        <v>8414</v>
      </c>
      <c r="C3137" s="1" t="s">
        <v>2972</v>
      </c>
      <c r="D3137" s="1" t="s">
        <v>2979</v>
      </c>
      <c r="E3137" s="1" t="s">
        <v>2976</v>
      </c>
      <c r="F3137" s="1" t="s">
        <v>2977</v>
      </c>
    </row>
    <row r="3138" spans="1:6" x14ac:dyDescent="0.15">
      <c r="A3138" s="1" t="s">
        <v>6045</v>
      </c>
      <c r="B3138" s="1" t="s">
        <v>6046</v>
      </c>
      <c r="C3138" s="1" t="s">
        <v>2972</v>
      </c>
      <c r="D3138" s="1" t="s">
        <v>2978</v>
      </c>
      <c r="E3138" s="1" t="s">
        <v>2976</v>
      </c>
      <c r="F3138" s="1" t="s">
        <v>2977</v>
      </c>
    </row>
    <row r="3139" spans="1:6" x14ac:dyDescent="0.15">
      <c r="A3139" s="1" t="s">
        <v>8415</v>
      </c>
      <c r="B3139" s="1" t="s">
        <v>8416</v>
      </c>
      <c r="C3139" s="1" t="s">
        <v>2972</v>
      </c>
      <c r="D3139" s="1" t="s">
        <v>2978</v>
      </c>
      <c r="E3139" s="1" t="s">
        <v>2976</v>
      </c>
      <c r="F3139" s="1" t="s">
        <v>2977</v>
      </c>
    </row>
    <row r="3140" spans="1:6" x14ac:dyDescent="0.15">
      <c r="A3140" s="1" t="s">
        <v>6047</v>
      </c>
      <c r="B3140" s="1" t="s">
        <v>6048</v>
      </c>
      <c r="C3140" s="1" t="s">
        <v>2972</v>
      </c>
      <c r="D3140" s="1" t="s">
        <v>2978</v>
      </c>
      <c r="E3140" s="1" t="s">
        <v>2976</v>
      </c>
      <c r="F3140" s="1" t="s">
        <v>2977</v>
      </c>
    </row>
    <row r="3141" spans="1:6" x14ac:dyDescent="0.15">
      <c r="A3141" s="1" t="s">
        <v>8417</v>
      </c>
      <c r="B3141" s="1" t="s">
        <v>8418</v>
      </c>
      <c r="C3141" s="1" t="s">
        <v>2972</v>
      </c>
      <c r="D3141" s="1" t="s">
        <v>2978</v>
      </c>
      <c r="E3141" s="1" t="s">
        <v>2976</v>
      </c>
      <c r="F3141" s="1" t="s">
        <v>2977</v>
      </c>
    </row>
    <row r="3142" spans="1:6" x14ac:dyDescent="0.15">
      <c r="A3142" s="1" t="s">
        <v>3700</v>
      </c>
      <c r="B3142" s="1" t="s">
        <v>3701</v>
      </c>
      <c r="C3142" s="1" t="s">
        <v>2972</v>
      </c>
      <c r="D3142" s="1" t="s">
        <v>2978</v>
      </c>
      <c r="E3142" s="1" t="s">
        <v>2976</v>
      </c>
      <c r="F3142" s="1" t="s">
        <v>2977</v>
      </c>
    </row>
    <row r="3143" spans="1:6" x14ac:dyDescent="0.15">
      <c r="A3143" s="1" t="s">
        <v>6049</v>
      </c>
      <c r="B3143" s="1" t="s">
        <v>6050</v>
      </c>
      <c r="C3143" s="1" t="s">
        <v>2972</v>
      </c>
      <c r="D3143" s="1" t="s">
        <v>2978</v>
      </c>
      <c r="E3143" s="1" t="s">
        <v>2976</v>
      </c>
      <c r="F3143" s="1" t="s">
        <v>2977</v>
      </c>
    </row>
    <row r="3144" spans="1:6" x14ac:dyDescent="0.15">
      <c r="A3144" s="1" t="s">
        <v>6051</v>
      </c>
      <c r="B3144" s="1" t="s">
        <v>6052</v>
      </c>
      <c r="C3144" s="1" t="s">
        <v>2972</v>
      </c>
      <c r="D3144" s="1" t="s">
        <v>2978</v>
      </c>
      <c r="E3144" s="1" t="s">
        <v>2976</v>
      </c>
      <c r="F3144" s="1" t="s">
        <v>2977</v>
      </c>
    </row>
    <row r="3145" spans="1:6" x14ac:dyDescent="0.15">
      <c r="A3145" s="1" t="s">
        <v>6053</v>
      </c>
      <c r="B3145" s="1" t="s">
        <v>3041</v>
      </c>
      <c r="C3145" s="1" t="s">
        <v>2972</v>
      </c>
      <c r="D3145" s="1" t="s">
        <v>2978</v>
      </c>
      <c r="E3145" s="1" t="s">
        <v>2976</v>
      </c>
      <c r="F3145" s="1" t="s">
        <v>2977</v>
      </c>
    </row>
    <row r="3146" spans="1:6" x14ac:dyDescent="0.15">
      <c r="A3146" s="1" t="s">
        <v>6054</v>
      </c>
      <c r="B3146" s="1" t="s">
        <v>6055</v>
      </c>
      <c r="C3146" s="1" t="s">
        <v>2972</v>
      </c>
      <c r="D3146" s="1" t="s">
        <v>2978</v>
      </c>
      <c r="E3146" s="1" t="s">
        <v>2976</v>
      </c>
      <c r="F3146" s="1" t="s">
        <v>2977</v>
      </c>
    </row>
    <row r="3147" spans="1:6" x14ac:dyDescent="0.15">
      <c r="A3147" s="1" t="s">
        <v>6056</v>
      </c>
      <c r="B3147" s="1" t="s">
        <v>6057</v>
      </c>
      <c r="C3147" s="1" t="s">
        <v>2972</v>
      </c>
      <c r="D3147" s="1" t="s">
        <v>2978</v>
      </c>
      <c r="E3147" s="1" t="s">
        <v>2976</v>
      </c>
      <c r="F3147" s="1" t="s">
        <v>2977</v>
      </c>
    </row>
    <row r="3148" spans="1:6" x14ac:dyDescent="0.15">
      <c r="A3148" s="1" t="s">
        <v>6058</v>
      </c>
      <c r="B3148" s="1" t="s">
        <v>6059</v>
      </c>
      <c r="C3148" s="1" t="s">
        <v>2972</v>
      </c>
      <c r="D3148" s="1" t="s">
        <v>2979</v>
      </c>
      <c r="E3148" s="1" t="s">
        <v>2976</v>
      </c>
      <c r="F3148" s="1" t="s">
        <v>2977</v>
      </c>
    </row>
    <row r="3149" spans="1:6" x14ac:dyDescent="0.15">
      <c r="A3149" s="1" t="s">
        <v>8419</v>
      </c>
      <c r="B3149" s="1" t="s">
        <v>8420</v>
      </c>
      <c r="C3149" s="1" t="s">
        <v>2972</v>
      </c>
      <c r="D3149" s="1" t="s">
        <v>2978</v>
      </c>
      <c r="E3149" s="1" t="s">
        <v>2976</v>
      </c>
      <c r="F3149" s="1" t="s">
        <v>2977</v>
      </c>
    </row>
    <row r="3150" spans="1:6" x14ac:dyDescent="0.15">
      <c r="A3150" s="1" t="s">
        <v>6060</v>
      </c>
      <c r="B3150" s="1" t="s">
        <v>740</v>
      </c>
      <c r="C3150" s="1" t="s">
        <v>2972</v>
      </c>
      <c r="D3150" s="1" t="s">
        <v>2978</v>
      </c>
      <c r="E3150" s="1" t="s">
        <v>2976</v>
      </c>
      <c r="F3150" s="1" t="s">
        <v>2977</v>
      </c>
    </row>
    <row r="3151" spans="1:6" x14ac:dyDescent="0.15">
      <c r="A3151" s="1" t="s">
        <v>6061</v>
      </c>
      <c r="B3151" s="1" t="s">
        <v>6062</v>
      </c>
      <c r="C3151" s="1" t="s">
        <v>2972</v>
      </c>
      <c r="D3151" s="1" t="s">
        <v>2978</v>
      </c>
      <c r="E3151" s="1" t="s">
        <v>2976</v>
      </c>
      <c r="F3151" s="1" t="s">
        <v>2977</v>
      </c>
    </row>
    <row r="3152" spans="1:6" x14ac:dyDescent="0.15">
      <c r="A3152" s="1" t="s">
        <v>8421</v>
      </c>
      <c r="B3152" s="1" t="s">
        <v>8422</v>
      </c>
      <c r="C3152" s="1" t="s">
        <v>2972</v>
      </c>
      <c r="D3152" s="1" t="s">
        <v>2978</v>
      </c>
      <c r="E3152" s="1" t="s">
        <v>2976</v>
      </c>
      <c r="F3152" s="1" t="s">
        <v>2977</v>
      </c>
    </row>
    <row r="3153" spans="1:6" x14ac:dyDescent="0.15">
      <c r="A3153" s="1" t="s">
        <v>8423</v>
      </c>
      <c r="B3153" s="1" t="s">
        <v>8424</v>
      </c>
      <c r="C3153" s="1" t="s">
        <v>2972</v>
      </c>
      <c r="D3153" s="1" t="s">
        <v>2978</v>
      </c>
      <c r="E3153" s="1" t="s">
        <v>2976</v>
      </c>
      <c r="F3153" s="1" t="s">
        <v>2977</v>
      </c>
    </row>
    <row r="3154" spans="1:6" x14ac:dyDescent="0.15">
      <c r="A3154" s="1" t="s">
        <v>6063</v>
      </c>
      <c r="B3154" s="1" t="s">
        <v>3007</v>
      </c>
      <c r="C3154" s="1" t="s">
        <v>2972</v>
      </c>
      <c r="D3154" s="1" t="s">
        <v>2978</v>
      </c>
      <c r="E3154" s="1" t="s">
        <v>2976</v>
      </c>
      <c r="F3154" s="1" t="s">
        <v>2977</v>
      </c>
    </row>
    <row r="3155" spans="1:6" x14ac:dyDescent="0.15">
      <c r="A3155" s="1" t="s">
        <v>6064</v>
      </c>
      <c r="B3155" s="1" t="s">
        <v>6065</v>
      </c>
      <c r="C3155" s="1" t="s">
        <v>2972</v>
      </c>
      <c r="D3155" s="1" t="s">
        <v>2978</v>
      </c>
      <c r="E3155" s="1" t="s">
        <v>2976</v>
      </c>
      <c r="F3155" s="1" t="s">
        <v>2977</v>
      </c>
    </row>
    <row r="3156" spans="1:6" x14ac:dyDescent="0.15">
      <c r="A3156" s="1" t="s">
        <v>6066</v>
      </c>
      <c r="B3156" s="1" t="s">
        <v>6067</v>
      </c>
      <c r="C3156" s="1" t="s">
        <v>2972</v>
      </c>
      <c r="D3156" s="1" t="s">
        <v>2978</v>
      </c>
      <c r="E3156" s="1" t="s">
        <v>2976</v>
      </c>
      <c r="F3156" s="1" t="s">
        <v>2977</v>
      </c>
    </row>
    <row r="3157" spans="1:6" x14ac:dyDescent="0.15">
      <c r="A3157" s="1" t="s">
        <v>1886</v>
      </c>
      <c r="B3157" s="1" t="s">
        <v>2968</v>
      </c>
      <c r="C3157" s="1" t="s">
        <v>2972</v>
      </c>
      <c r="D3157" s="1" t="s">
        <v>2978</v>
      </c>
      <c r="E3157" s="1" t="s">
        <v>2976</v>
      </c>
      <c r="F3157" s="1" t="s">
        <v>2977</v>
      </c>
    </row>
    <row r="3158" spans="1:6" x14ac:dyDescent="0.15">
      <c r="A3158" s="1" t="s">
        <v>6068</v>
      </c>
      <c r="B3158" s="1" t="s">
        <v>6069</v>
      </c>
      <c r="C3158" s="1" t="s">
        <v>2972</v>
      </c>
      <c r="D3158" s="1" t="s">
        <v>2978</v>
      </c>
      <c r="E3158" s="1" t="s">
        <v>2976</v>
      </c>
      <c r="F3158" s="1" t="s">
        <v>2977</v>
      </c>
    </row>
    <row r="3159" spans="1:6" x14ac:dyDescent="0.15">
      <c r="A3159" s="1" t="s">
        <v>3702</v>
      </c>
      <c r="B3159" s="1" t="s">
        <v>3703</v>
      </c>
      <c r="C3159" s="1" t="s">
        <v>2972</v>
      </c>
      <c r="D3159" s="1" t="s">
        <v>2978</v>
      </c>
      <c r="E3159" s="1" t="s">
        <v>2976</v>
      </c>
      <c r="F3159" s="1" t="s">
        <v>2977</v>
      </c>
    </row>
    <row r="3160" spans="1:6" x14ac:dyDescent="0.15">
      <c r="A3160" s="1" t="s">
        <v>1887</v>
      </c>
      <c r="B3160" s="1" t="s">
        <v>2969</v>
      </c>
      <c r="C3160" s="1" t="s">
        <v>2972</v>
      </c>
      <c r="D3160" s="1" t="s">
        <v>2978</v>
      </c>
      <c r="E3160" s="1" t="s">
        <v>2976</v>
      </c>
      <c r="F3160" s="1" t="s">
        <v>2977</v>
      </c>
    </row>
    <row r="3161" spans="1:6" x14ac:dyDescent="0.15">
      <c r="A3161" s="1" t="s">
        <v>8425</v>
      </c>
      <c r="B3161" s="1" t="s">
        <v>8426</v>
      </c>
      <c r="C3161" s="1" t="s">
        <v>2972</v>
      </c>
      <c r="D3161" s="1" t="s">
        <v>2978</v>
      </c>
      <c r="E3161" s="1" t="s">
        <v>2976</v>
      </c>
      <c r="F3161" s="1" t="s">
        <v>2977</v>
      </c>
    </row>
    <row r="3162" spans="1:6" x14ac:dyDescent="0.15">
      <c r="A3162" s="1" t="s">
        <v>8427</v>
      </c>
      <c r="B3162" s="1" t="s">
        <v>8428</v>
      </c>
      <c r="C3162" s="1" t="s">
        <v>2972</v>
      </c>
      <c r="D3162" s="1" t="s">
        <v>2978</v>
      </c>
      <c r="E3162" s="1" t="s">
        <v>2976</v>
      </c>
      <c r="F3162" s="1" t="s">
        <v>2977</v>
      </c>
    </row>
    <row r="3163" spans="1:6" x14ac:dyDescent="0.15">
      <c r="A3163" s="1" t="s">
        <v>6070</v>
      </c>
      <c r="B3163" s="1" t="s">
        <v>6071</v>
      </c>
      <c r="C3163" s="1" t="s">
        <v>2972</v>
      </c>
      <c r="D3163" s="1" t="s">
        <v>2978</v>
      </c>
      <c r="E3163" s="1" t="s">
        <v>2976</v>
      </c>
      <c r="F3163" s="1" t="s">
        <v>2977</v>
      </c>
    </row>
    <row r="3164" spans="1:6" x14ac:dyDescent="0.15">
      <c r="A3164" s="1" t="s">
        <v>6072</v>
      </c>
      <c r="B3164" s="1" t="s">
        <v>6073</v>
      </c>
      <c r="C3164" s="1" t="s">
        <v>2972</v>
      </c>
      <c r="D3164" s="1" t="s">
        <v>2978</v>
      </c>
      <c r="E3164" s="1" t="s">
        <v>2976</v>
      </c>
      <c r="F3164" s="1" t="s">
        <v>2977</v>
      </c>
    </row>
    <row r="3165" spans="1:6" x14ac:dyDescent="0.15">
      <c r="A3165" s="1" t="s">
        <v>6074</v>
      </c>
      <c r="B3165" s="1" t="s">
        <v>6075</v>
      </c>
      <c r="C3165" s="1" t="s">
        <v>2972</v>
      </c>
      <c r="D3165" s="1" t="s">
        <v>2978</v>
      </c>
      <c r="E3165" s="1" t="s">
        <v>2976</v>
      </c>
      <c r="F3165" s="1" t="s">
        <v>2977</v>
      </c>
    </row>
    <row r="3166" spans="1:6" x14ac:dyDescent="0.15">
      <c r="A3166" s="1" t="s">
        <v>6076</v>
      </c>
      <c r="B3166" s="1" t="s">
        <v>6077</v>
      </c>
      <c r="C3166" s="1" t="s">
        <v>2972</v>
      </c>
      <c r="D3166" s="1" t="s">
        <v>2978</v>
      </c>
      <c r="E3166" s="1" t="s">
        <v>2976</v>
      </c>
      <c r="F3166" s="1" t="s">
        <v>2977</v>
      </c>
    </row>
    <row r="3167" spans="1:6" x14ac:dyDescent="0.15">
      <c r="A3167" s="1" t="s">
        <v>6078</v>
      </c>
      <c r="B3167" s="1" t="s">
        <v>6079</v>
      </c>
      <c r="C3167" s="1" t="s">
        <v>2972</v>
      </c>
      <c r="D3167" s="1" t="s">
        <v>2978</v>
      </c>
      <c r="E3167" s="1" t="s">
        <v>2976</v>
      </c>
      <c r="F3167" s="1" t="s">
        <v>2977</v>
      </c>
    </row>
    <row r="3168" spans="1:6" x14ac:dyDescent="0.15">
      <c r="A3168" s="1" t="s">
        <v>6080</v>
      </c>
      <c r="B3168" s="1" t="s">
        <v>6081</v>
      </c>
      <c r="C3168" s="1" t="s">
        <v>2972</v>
      </c>
      <c r="D3168" s="1" t="s">
        <v>2978</v>
      </c>
      <c r="E3168" s="1" t="s">
        <v>2976</v>
      </c>
      <c r="F3168" s="1" t="s">
        <v>2977</v>
      </c>
    </row>
    <row r="3169" spans="1:6" x14ac:dyDescent="0.15">
      <c r="A3169" s="1" t="s">
        <v>8429</v>
      </c>
      <c r="B3169" s="1" t="s">
        <v>8430</v>
      </c>
      <c r="C3169" s="1" t="s">
        <v>2972</v>
      </c>
      <c r="D3169" s="1" t="s">
        <v>2978</v>
      </c>
      <c r="E3169" s="1" t="s">
        <v>2976</v>
      </c>
      <c r="F3169" s="1" t="s">
        <v>2977</v>
      </c>
    </row>
    <row r="3170" spans="1:6" x14ac:dyDescent="0.15">
      <c r="A3170" s="1" t="s">
        <v>3706</v>
      </c>
      <c r="B3170" s="1" t="s">
        <v>3707</v>
      </c>
      <c r="C3170" s="1" t="s">
        <v>2972</v>
      </c>
      <c r="D3170" s="1" t="s">
        <v>2979</v>
      </c>
      <c r="E3170" s="1" t="s">
        <v>2976</v>
      </c>
      <c r="F3170" s="1" t="s">
        <v>2977</v>
      </c>
    </row>
    <row r="3171" spans="1:6" x14ac:dyDescent="0.15">
      <c r="A3171" s="1" t="s">
        <v>1889</v>
      </c>
      <c r="B3171" s="1" t="s">
        <v>2971</v>
      </c>
      <c r="C3171" s="1" t="s">
        <v>2972</v>
      </c>
      <c r="D3171" s="1" t="s">
        <v>2978</v>
      </c>
      <c r="E3171" s="1" t="s">
        <v>2976</v>
      </c>
      <c r="F3171" s="1" t="s">
        <v>2977</v>
      </c>
    </row>
  </sheetData>
  <phoneticPr fontId="5"/>
  <pageMargins left="0.7" right="0.7" top="0.75" bottom="0.75" header="0.3" footer="0.3"/>
  <pageSetup paperSize="9" orientation="portrait" horizontalDpi="4294967293"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FF0000"/>
  </sheetPr>
  <dimension ref="A1:J1411"/>
  <sheetViews>
    <sheetView workbookViewId="0">
      <selection activeCell="A2" sqref="A2"/>
    </sheetView>
  </sheetViews>
  <sheetFormatPr defaultColWidth="9" defaultRowHeight="13.5" x14ac:dyDescent="0.15"/>
  <cols>
    <col min="1" max="1" width="38.125" style="68" bestFit="1" customWidth="1"/>
    <col min="2" max="2" width="43.125" style="1" bestFit="1" customWidth="1"/>
    <col min="3" max="3" width="7.5" style="1" bestFit="1" customWidth="1"/>
    <col min="4" max="4" width="9.75" style="1" bestFit="1" customWidth="1"/>
    <col min="5" max="5" width="15.25" style="1" bestFit="1" customWidth="1"/>
    <col min="6" max="6" width="21.5" style="1" bestFit="1" customWidth="1"/>
    <col min="7" max="7" width="5.5" style="1" bestFit="1" customWidth="1"/>
    <col min="8" max="8" width="11.625" style="1" bestFit="1" customWidth="1"/>
    <col min="9" max="9" width="10.125" style="1" bestFit="1" customWidth="1"/>
    <col min="10" max="10" width="37.75" style="1" bestFit="1" customWidth="1"/>
    <col min="11" max="16384" width="9" style="68"/>
  </cols>
  <sheetData>
    <row r="1" spans="1:10" x14ac:dyDescent="0.15">
      <c r="A1" s="69" t="str">
        <f t="shared" ref="A1:A64" si="0">CONCATENATE(B1,"_",C1)</f>
        <v>大会参加チーム名_背番号</v>
      </c>
      <c r="B1" s="1" t="s">
        <v>260</v>
      </c>
      <c r="C1" s="1" t="s">
        <v>141</v>
      </c>
      <c r="D1" s="1" t="s">
        <v>143</v>
      </c>
      <c r="E1" s="1" t="s">
        <v>295</v>
      </c>
      <c r="F1" s="1" t="s">
        <v>296</v>
      </c>
      <c r="G1" s="1" t="s">
        <v>142</v>
      </c>
      <c r="H1" s="1" t="s">
        <v>259</v>
      </c>
      <c r="I1" s="1" t="s">
        <v>258</v>
      </c>
      <c r="J1" s="1" t="s">
        <v>410</v>
      </c>
    </row>
    <row r="2" spans="1:10" x14ac:dyDescent="0.15">
      <c r="A2" s="68" t="str">
        <f t="shared" si="0"/>
        <v>ＭＦＣ三花少年サッカー教室_1</v>
      </c>
      <c r="B2" s="1" t="s">
        <v>585</v>
      </c>
      <c r="C2" s="1" t="s">
        <v>8654</v>
      </c>
      <c r="D2" s="1" t="s">
        <v>631</v>
      </c>
      <c r="E2" s="1" t="s">
        <v>8697</v>
      </c>
      <c r="F2" s="1" t="s">
        <v>8698</v>
      </c>
      <c r="G2" s="1">
        <v>5</v>
      </c>
      <c r="H2" s="1" t="s">
        <v>826</v>
      </c>
    </row>
    <row r="3" spans="1:10" x14ac:dyDescent="0.15">
      <c r="A3" s="68" t="str">
        <f t="shared" si="0"/>
        <v>ＭＦＣ三花少年サッカー教室_2</v>
      </c>
      <c r="B3" s="1" t="s">
        <v>585</v>
      </c>
      <c r="C3" s="1" t="s">
        <v>8655</v>
      </c>
      <c r="D3" s="1" t="s">
        <v>631</v>
      </c>
      <c r="E3" s="1" t="s">
        <v>3740</v>
      </c>
      <c r="F3" s="1" t="s">
        <v>3741</v>
      </c>
      <c r="G3" s="1">
        <v>5</v>
      </c>
      <c r="H3" s="1" t="s">
        <v>826</v>
      </c>
    </row>
    <row r="4" spans="1:10" x14ac:dyDescent="0.15">
      <c r="A4" s="68" t="str">
        <f t="shared" si="0"/>
        <v>ＭＦＣ三花少年サッカー教室_3</v>
      </c>
      <c r="B4" s="1" t="s">
        <v>585</v>
      </c>
      <c r="C4" s="1" t="s">
        <v>8656</v>
      </c>
      <c r="D4" s="1" t="s">
        <v>632</v>
      </c>
      <c r="E4" s="1" t="s">
        <v>8699</v>
      </c>
      <c r="F4" s="1" t="s">
        <v>8700</v>
      </c>
      <c r="G4" s="1">
        <v>3</v>
      </c>
      <c r="H4" s="1" t="s">
        <v>826</v>
      </c>
    </row>
    <row r="5" spans="1:10" x14ac:dyDescent="0.15">
      <c r="A5" s="68" t="str">
        <f t="shared" si="0"/>
        <v>ＭＦＣ三花少年サッカー教室_6</v>
      </c>
      <c r="B5" s="1" t="s">
        <v>585</v>
      </c>
      <c r="C5" s="1" t="s">
        <v>8657</v>
      </c>
      <c r="D5" s="1" t="s">
        <v>632</v>
      </c>
      <c r="E5" s="1" t="s">
        <v>6114</v>
      </c>
      <c r="F5" s="1" t="s">
        <v>6115</v>
      </c>
      <c r="G5" s="1">
        <v>4</v>
      </c>
      <c r="H5" s="1" t="s">
        <v>826</v>
      </c>
    </row>
    <row r="6" spans="1:10" x14ac:dyDescent="0.15">
      <c r="A6" s="68" t="str">
        <f t="shared" si="0"/>
        <v>ＭＦＣ三花少年サッカー教室_7</v>
      </c>
      <c r="B6" s="1" t="s">
        <v>585</v>
      </c>
      <c r="C6" s="1" t="s">
        <v>8658</v>
      </c>
      <c r="D6" s="1" t="s">
        <v>632</v>
      </c>
      <c r="E6" s="1" t="s">
        <v>6104</v>
      </c>
      <c r="F6" s="1" t="s">
        <v>6105</v>
      </c>
      <c r="G6" s="1">
        <v>4</v>
      </c>
      <c r="H6" s="1" t="s">
        <v>826</v>
      </c>
    </row>
    <row r="7" spans="1:10" x14ac:dyDescent="0.15">
      <c r="A7" s="68" t="str">
        <f t="shared" si="0"/>
        <v>ＭＦＣ三花少年サッカー教室_8</v>
      </c>
      <c r="B7" s="1" t="s">
        <v>585</v>
      </c>
      <c r="C7" s="1" t="s">
        <v>8659</v>
      </c>
      <c r="D7" s="1" t="s">
        <v>632</v>
      </c>
      <c r="E7" s="1" t="s">
        <v>8701</v>
      </c>
      <c r="F7" s="1" t="s">
        <v>8702</v>
      </c>
      <c r="G7" s="1">
        <v>4</v>
      </c>
      <c r="H7" s="1" t="s">
        <v>826</v>
      </c>
    </row>
    <row r="8" spans="1:10" x14ac:dyDescent="0.15">
      <c r="A8" s="68" t="str">
        <f t="shared" si="0"/>
        <v>ＭＦＣ三花少年サッカー教室_9</v>
      </c>
      <c r="B8" s="1" t="s">
        <v>585</v>
      </c>
      <c r="C8" s="1" t="s">
        <v>8660</v>
      </c>
      <c r="D8" s="1" t="s">
        <v>632</v>
      </c>
      <c r="E8" s="1" t="s">
        <v>3744</v>
      </c>
      <c r="F8" s="1" t="s">
        <v>3745</v>
      </c>
      <c r="G8" s="1">
        <v>5</v>
      </c>
      <c r="H8" s="1" t="s">
        <v>826</v>
      </c>
      <c r="J8" s="1" t="s">
        <v>584</v>
      </c>
    </row>
    <row r="9" spans="1:10" x14ac:dyDescent="0.15">
      <c r="A9" s="68" t="str">
        <f t="shared" si="0"/>
        <v>ＭＦＣ三花少年サッカー教室_10</v>
      </c>
      <c r="B9" s="1" t="s">
        <v>585</v>
      </c>
      <c r="C9" s="1" t="s">
        <v>8661</v>
      </c>
      <c r="D9" s="1" t="s">
        <v>632</v>
      </c>
      <c r="E9" s="1" t="s">
        <v>3742</v>
      </c>
      <c r="F9" s="1" t="s">
        <v>3743</v>
      </c>
      <c r="G9" s="1">
        <v>5</v>
      </c>
      <c r="H9" s="1" t="s">
        <v>826</v>
      </c>
      <c r="I9" s="1" t="s">
        <v>432</v>
      </c>
    </row>
    <row r="10" spans="1:10" x14ac:dyDescent="0.15">
      <c r="A10" s="68" t="str">
        <f t="shared" si="0"/>
        <v>ＭＦＣ三花少年サッカー教室_12</v>
      </c>
      <c r="B10" s="1" t="s">
        <v>585</v>
      </c>
      <c r="C10" s="1" t="s">
        <v>8662</v>
      </c>
      <c r="D10" s="1" t="s">
        <v>632</v>
      </c>
      <c r="E10" s="1" t="s">
        <v>6108</v>
      </c>
      <c r="F10" s="1" t="s">
        <v>6109</v>
      </c>
      <c r="G10" s="1">
        <v>5</v>
      </c>
      <c r="H10" s="1" t="s">
        <v>826</v>
      </c>
    </row>
    <row r="11" spans="1:10" x14ac:dyDescent="0.15">
      <c r="A11" s="68" t="str">
        <f t="shared" si="0"/>
        <v>ＭＦＣ三花少年サッカー教室_13</v>
      </c>
      <c r="B11" s="1" t="s">
        <v>585</v>
      </c>
      <c r="C11" s="1" t="s">
        <v>8663</v>
      </c>
      <c r="D11" s="1" t="s">
        <v>634</v>
      </c>
      <c r="E11" s="1" t="s">
        <v>6112</v>
      </c>
      <c r="F11" s="1" t="s">
        <v>6113</v>
      </c>
      <c r="G11" s="1">
        <v>5</v>
      </c>
      <c r="H11" s="1" t="s">
        <v>826</v>
      </c>
    </row>
    <row r="12" spans="1:10" x14ac:dyDescent="0.15">
      <c r="A12" s="68" t="str">
        <f t="shared" si="0"/>
        <v>ＭＦＣ三花少年サッカー教室_15</v>
      </c>
      <c r="B12" s="1" t="s">
        <v>585</v>
      </c>
      <c r="C12" s="1" t="s">
        <v>8664</v>
      </c>
      <c r="D12" s="1" t="s">
        <v>633</v>
      </c>
      <c r="E12" s="1" t="s">
        <v>6106</v>
      </c>
      <c r="F12" s="1" t="s">
        <v>6107</v>
      </c>
      <c r="G12" s="1">
        <v>5</v>
      </c>
      <c r="H12" s="1" t="s">
        <v>826</v>
      </c>
    </row>
    <row r="13" spans="1:10" x14ac:dyDescent="0.15">
      <c r="A13" s="68" t="str">
        <f t="shared" si="0"/>
        <v>ＭＦＣ三花少年サッカー教室_16</v>
      </c>
      <c r="B13" s="1" t="s">
        <v>585</v>
      </c>
      <c r="C13" s="1" t="s">
        <v>8665</v>
      </c>
      <c r="D13" s="1" t="s">
        <v>633</v>
      </c>
      <c r="E13" s="1" t="s">
        <v>8703</v>
      </c>
      <c r="F13" s="1" t="s">
        <v>8704</v>
      </c>
      <c r="G13" s="1">
        <v>3</v>
      </c>
      <c r="H13" s="1" t="s">
        <v>826</v>
      </c>
    </row>
    <row r="14" spans="1:10" x14ac:dyDescent="0.15">
      <c r="A14" s="68" t="str">
        <f t="shared" si="0"/>
        <v>若宮サッカースポーツ少年団_1</v>
      </c>
      <c r="B14" s="1" t="s">
        <v>2995</v>
      </c>
      <c r="C14" s="1" t="s">
        <v>8654</v>
      </c>
      <c r="D14" s="1" t="s">
        <v>631</v>
      </c>
      <c r="E14" s="1" t="s">
        <v>6116</v>
      </c>
      <c r="F14" s="1" t="s">
        <v>6117</v>
      </c>
      <c r="G14" s="1">
        <v>5</v>
      </c>
      <c r="H14" s="1" t="s">
        <v>826</v>
      </c>
      <c r="I14" s="1" t="s">
        <v>432</v>
      </c>
    </row>
    <row r="15" spans="1:10" x14ac:dyDescent="0.15">
      <c r="A15" s="68" t="str">
        <f t="shared" si="0"/>
        <v>若宮サッカースポーツ少年団_2</v>
      </c>
      <c r="B15" s="1" t="s">
        <v>2995</v>
      </c>
      <c r="C15" s="1" t="s">
        <v>8655</v>
      </c>
      <c r="D15" s="1" t="s">
        <v>633</v>
      </c>
      <c r="E15" s="1" t="s">
        <v>8705</v>
      </c>
      <c r="F15" s="1" t="s">
        <v>8706</v>
      </c>
      <c r="G15" s="1">
        <v>5</v>
      </c>
      <c r="H15" s="1" t="s">
        <v>826</v>
      </c>
    </row>
    <row r="16" spans="1:10" x14ac:dyDescent="0.15">
      <c r="A16" s="68" t="str">
        <f t="shared" si="0"/>
        <v>若宮サッカースポーツ少年団_3</v>
      </c>
      <c r="B16" s="1" t="s">
        <v>2995</v>
      </c>
      <c r="C16" s="1" t="s">
        <v>8656</v>
      </c>
      <c r="D16" s="1" t="s">
        <v>632</v>
      </c>
      <c r="E16" s="1" t="s">
        <v>8707</v>
      </c>
      <c r="F16" s="1" t="s">
        <v>8708</v>
      </c>
      <c r="G16" s="1">
        <v>4</v>
      </c>
      <c r="H16" s="1" t="s">
        <v>827</v>
      </c>
    </row>
    <row r="17" spans="1:9" x14ac:dyDescent="0.15">
      <c r="A17" s="68" t="str">
        <f t="shared" si="0"/>
        <v>若宮サッカースポーツ少年団_4</v>
      </c>
      <c r="B17" s="1" t="s">
        <v>2995</v>
      </c>
      <c r="C17" s="1" t="s">
        <v>8666</v>
      </c>
      <c r="D17" s="1" t="s">
        <v>632</v>
      </c>
      <c r="E17" s="1" t="s">
        <v>8709</v>
      </c>
      <c r="F17" s="1" t="s">
        <v>8710</v>
      </c>
      <c r="G17" s="1">
        <v>4</v>
      </c>
      <c r="H17" s="1" t="s">
        <v>826</v>
      </c>
    </row>
    <row r="18" spans="1:9" x14ac:dyDescent="0.15">
      <c r="A18" s="68" t="str">
        <f t="shared" si="0"/>
        <v>若宮サッカースポーツ少年団_5</v>
      </c>
      <c r="B18" s="1" t="s">
        <v>2995</v>
      </c>
      <c r="C18" s="1" t="s">
        <v>8667</v>
      </c>
      <c r="D18" s="1" t="s">
        <v>633</v>
      </c>
      <c r="E18" s="1" t="s">
        <v>6118</v>
      </c>
      <c r="F18" s="1" t="s">
        <v>6119</v>
      </c>
      <c r="G18" s="1">
        <v>4</v>
      </c>
      <c r="H18" s="1" t="s">
        <v>826</v>
      </c>
    </row>
    <row r="19" spans="1:9" x14ac:dyDescent="0.15">
      <c r="A19" s="68" t="str">
        <f t="shared" si="0"/>
        <v>若宮サッカースポーツ少年団_6</v>
      </c>
      <c r="B19" s="1" t="s">
        <v>2995</v>
      </c>
      <c r="C19" s="1" t="s">
        <v>8657</v>
      </c>
      <c r="D19" s="1" t="s">
        <v>632</v>
      </c>
      <c r="E19" s="1" t="s">
        <v>8711</v>
      </c>
      <c r="F19" s="1" t="s">
        <v>8712</v>
      </c>
      <c r="G19" s="1">
        <v>4</v>
      </c>
      <c r="H19" s="1" t="s">
        <v>826</v>
      </c>
    </row>
    <row r="20" spans="1:9" x14ac:dyDescent="0.15">
      <c r="A20" s="68" t="str">
        <f t="shared" si="0"/>
        <v>若宮サッカースポーツ少年団_7</v>
      </c>
      <c r="B20" s="1" t="s">
        <v>2995</v>
      </c>
      <c r="C20" s="1" t="s">
        <v>8658</v>
      </c>
      <c r="D20" s="1" t="s">
        <v>632</v>
      </c>
      <c r="E20" s="1" t="s">
        <v>8713</v>
      </c>
      <c r="F20" s="1" t="s">
        <v>8714</v>
      </c>
      <c r="G20" s="1">
        <v>4</v>
      </c>
      <c r="H20" s="1" t="s">
        <v>826</v>
      </c>
    </row>
    <row r="21" spans="1:9" x14ac:dyDescent="0.15">
      <c r="A21" s="68" t="str">
        <f t="shared" si="0"/>
        <v>若宮サッカースポーツ少年団_8</v>
      </c>
      <c r="B21" s="1" t="s">
        <v>2995</v>
      </c>
      <c r="C21" s="1" t="s">
        <v>8659</v>
      </c>
      <c r="D21" s="1" t="s">
        <v>633</v>
      </c>
      <c r="E21" s="1" t="s">
        <v>6120</v>
      </c>
      <c r="F21" s="1" t="s">
        <v>6121</v>
      </c>
      <c r="G21" s="1">
        <v>4</v>
      </c>
      <c r="H21" s="1" t="s">
        <v>826</v>
      </c>
    </row>
    <row r="22" spans="1:9" x14ac:dyDescent="0.15">
      <c r="A22" s="68" t="str">
        <f t="shared" si="0"/>
        <v>若宮サッカースポーツ少年団_9</v>
      </c>
      <c r="B22" s="1" t="s">
        <v>2995</v>
      </c>
      <c r="C22" s="1" t="s">
        <v>8660</v>
      </c>
      <c r="D22" s="1" t="s">
        <v>634</v>
      </c>
      <c r="E22" s="1" t="s">
        <v>6124</v>
      </c>
      <c r="F22" s="1" t="s">
        <v>6125</v>
      </c>
      <c r="G22" s="1">
        <v>4</v>
      </c>
      <c r="H22" s="1" t="s">
        <v>826</v>
      </c>
    </row>
    <row r="23" spans="1:9" x14ac:dyDescent="0.15">
      <c r="A23" s="68" t="str">
        <f t="shared" si="0"/>
        <v>若宮サッカースポーツ少年団_10</v>
      </c>
      <c r="B23" s="1" t="s">
        <v>2995</v>
      </c>
      <c r="C23" s="1" t="s">
        <v>8661</v>
      </c>
      <c r="D23" s="1" t="s">
        <v>632</v>
      </c>
      <c r="E23" s="1" t="s">
        <v>6122</v>
      </c>
      <c r="F23" s="1" t="s">
        <v>6123</v>
      </c>
      <c r="G23" s="1">
        <v>4</v>
      </c>
      <c r="H23" s="1" t="s">
        <v>826</v>
      </c>
    </row>
    <row r="24" spans="1:9" x14ac:dyDescent="0.15">
      <c r="A24" s="68" t="str">
        <f t="shared" si="0"/>
        <v>若宮サッカースポーツ少年団_11</v>
      </c>
      <c r="B24" s="1" t="s">
        <v>2995</v>
      </c>
      <c r="C24" s="1" t="s">
        <v>8668</v>
      </c>
      <c r="D24" s="1" t="s">
        <v>632</v>
      </c>
      <c r="E24" s="1" t="s">
        <v>8715</v>
      </c>
      <c r="F24" s="1" t="s">
        <v>8716</v>
      </c>
      <c r="G24" s="1">
        <v>3</v>
      </c>
      <c r="H24" s="1" t="s">
        <v>826</v>
      </c>
    </row>
    <row r="25" spans="1:9" x14ac:dyDescent="0.15">
      <c r="A25" s="68" t="str">
        <f t="shared" si="0"/>
        <v>若宮サッカースポーツ少年団_12</v>
      </c>
      <c r="B25" s="1" t="s">
        <v>2995</v>
      </c>
      <c r="C25" s="1" t="s">
        <v>8662</v>
      </c>
      <c r="D25" s="1" t="s">
        <v>634</v>
      </c>
      <c r="E25" s="1" t="s">
        <v>8717</v>
      </c>
      <c r="F25" s="1" t="s">
        <v>8718</v>
      </c>
      <c r="G25" s="1">
        <v>2</v>
      </c>
      <c r="H25" s="1" t="s">
        <v>826</v>
      </c>
    </row>
    <row r="26" spans="1:9" x14ac:dyDescent="0.15">
      <c r="A26" s="68" t="str">
        <f t="shared" si="0"/>
        <v>ＦＣアリアーレ_1</v>
      </c>
      <c r="B26" s="1" t="s">
        <v>586</v>
      </c>
      <c r="C26" s="1" t="s">
        <v>8654</v>
      </c>
      <c r="D26" s="1" t="s">
        <v>631</v>
      </c>
      <c r="E26" s="1" t="s">
        <v>6137</v>
      </c>
      <c r="F26" s="1" t="s">
        <v>6138</v>
      </c>
      <c r="G26" s="1">
        <v>5</v>
      </c>
      <c r="H26" s="1" t="s">
        <v>826</v>
      </c>
    </row>
    <row r="27" spans="1:9" x14ac:dyDescent="0.15">
      <c r="A27" s="68" t="str">
        <f t="shared" si="0"/>
        <v>ＦＣアリアーレ_2</v>
      </c>
      <c r="B27" s="1" t="s">
        <v>586</v>
      </c>
      <c r="C27" s="1" t="s">
        <v>8655</v>
      </c>
      <c r="D27" s="1" t="s">
        <v>633</v>
      </c>
      <c r="E27" s="1" t="s">
        <v>8719</v>
      </c>
      <c r="F27" s="1" t="s">
        <v>8720</v>
      </c>
      <c r="G27" s="1">
        <v>4</v>
      </c>
      <c r="H27" s="1" t="s">
        <v>826</v>
      </c>
    </row>
    <row r="28" spans="1:9" x14ac:dyDescent="0.15">
      <c r="A28" s="68" t="str">
        <f t="shared" si="0"/>
        <v>ＦＣアリアーレ_3</v>
      </c>
      <c r="B28" s="1" t="s">
        <v>586</v>
      </c>
      <c r="C28" s="1" t="s">
        <v>8656</v>
      </c>
      <c r="D28" s="1" t="s">
        <v>633</v>
      </c>
      <c r="E28" s="1" t="s">
        <v>8721</v>
      </c>
      <c r="F28" s="1" t="s">
        <v>8722</v>
      </c>
      <c r="G28" s="1">
        <v>5</v>
      </c>
      <c r="H28" s="1" t="s">
        <v>826</v>
      </c>
    </row>
    <row r="29" spans="1:9" x14ac:dyDescent="0.15">
      <c r="A29" s="68" t="str">
        <f t="shared" si="0"/>
        <v>ＦＣアリアーレ_4</v>
      </c>
      <c r="B29" s="1" t="s">
        <v>586</v>
      </c>
      <c r="C29" s="1" t="s">
        <v>8666</v>
      </c>
      <c r="D29" s="1" t="s">
        <v>633</v>
      </c>
      <c r="E29" s="1" t="s">
        <v>6128</v>
      </c>
      <c r="F29" s="1" t="s">
        <v>6129</v>
      </c>
      <c r="G29" s="1">
        <v>5</v>
      </c>
      <c r="H29" s="1" t="s">
        <v>826</v>
      </c>
      <c r="I29" s="1" t="s">
        <v>432</v>
      </c>
    </row>
    <row r="30" spans="1:9" x14ac:dyDescent="0.15">
      <c r="A30" s="68" t="str">
        <f t="shared" si="0"/>
        <v>ＦＣアリアーレ_5</v>
      </c>
      <c r="B30" s="1" t="s">
        <v>586</v>
      </c>
      <c r="C30" s="1" t="s">
        <v>8667</v>
      </c>
      <c r="D30" s="1" t="s">
        <v>633</v>
      </c>
      <c r="E30" s="1" t="s">
        <v>6126</v>
      </c>
      <c r="F30" s="1" t="s">
        <v>6127</v>
      </c>
      <c r="G30" s="1">
        <v>5</v>
      </c>
      <c r="H30" s="1" t="s">
        <v>826</v>
      </c>
    </row>
    <row r="31" spans="1:9" x14ac:dyDescent="0.15">
      <c r="A31" s="68" t="str">
        <f t="shared" si="0"/>
        <v>ＦＣアリアーレ_6</v>
      </c>
      <c r="B31" s="1" t="s">
        <v>586</v>
      </c>
      <c r="C31" s="1" t="s">
        <v>8657</v>
      </c>
      <c r="D31" s="1" t="s">
        <v>632</v>
      </c>
      <c r="E31" s="1" t="s">
        <v>6130</v>
      </c>
      <c r="F31" s="1" t="s">
        <v>6131</v>
      </c>
      <c r="G31" s="1">
        <v>5</v>
      </c>
      <c r="H31" s="1" t="s">
        <v>826</v>
      </c>
    </row>
    <row r="32" spans="1:9" x14ac:dyDescent="0.15">
      <c r="A32" s="68" t="str">
        <f t="shared" si="0"/>
        <v>ＦＣアリアーレ_7</v>
      </c>
      <c r="B32" s="1" t="s">
        <v>586</v>
      </c>
      <c r="C32" s="1" t="s">
        <v>8658</v>
      </c>
      <c r="D32" s="1" t="s">
        <v>632</v>
      </c>
      <c r="E32" s="1" t="s">
        <v>6134</v>
      </c>
      <c r="F32" s="1" t="s">
        <v>6135</v>
      </c>
      <c r="G32" s="1">
        <v>5</v>
      </c>
      <c r="H32" s="1" t="s">
        <v>826</v>
      </c>
    </row>
    <row r="33" spans="1:10" x14ac:dyDescent="0.15">
      <c r="A33" s="68" t="str">
        <f t="shared" si="0"/>
        <v>ＦＣアリアーレ_8</v>
      </c>
      <c r="B33" s="1" t="s">
        <v>586</v>
      </c>
      <c r="C33" s="1" t="s">
        <v>8659</v>
      </c>
      <c r="D33" s="1" t="s">
        <v>634</v>
      </c>
      <c r="E33" s="1" t="s">
        <v>8723</v>
      </c>
      <c r="F33" s="1" t="s">
        <v>6136</v>
      </c>
      <c r="G33" s="1">
        <v>5</v>
      </c>
      <c r="H33" s="1" t="s">
        <v>826</v>
      </c>
      <c r="J33" s="1" t="s">
        <v>624</v>
      </c>
    </row>
    <row r="34" spans="1:10" x14ac:dyDescent="0.15">
      <c r="A34" s="68" t="str">
        <f t="shared" si="0"/>
        <v>ＦＣアリアーレ_9</v>
      </c>
      <c r="B34" s="1" t="s">
        <v>586</v>
      </c>
      <c r="C34" s="1" t="s">
        <v>8660</v>
      </c>
      <c r="D34" s="1" t="s">
        <v>634</v>
      </c>
      <c r="E34" s="1" t="s">
        <v>8724</v>
      </c>
      <c r="F34" s="1" t="s">
        <v>8725</v>
      </c>
      <c r="G34" s="1">
        <v>5</v>
      </c>
      <c r="H34" s="1" t="s">
        <v>826</v>
      </c>
    </row>
    <row r="35" spans="1:10" x14ac:dyDescent="0.15">
      <c r="A35" s="68" t="str">
        <f t="shared" si="0"/>
        <v>ＦＣアリアーレ_10</v>
      </c>
      <c r="B35" s="1" t="s">
        <v>586</v>
      </c>
      <c r="C35" s="1" t="s">
        <v>8661</v>
      </c>
      <c r="D35" s="1" t="s">
        <v>632</v>
      </c>
      <c r="E35" s="1" t="s">
        <v>6132</v>
      </c>
      <c r="F35" s="1" t="s">
        <v>6133</v>
      </c>
      <c r="G35" s="1">
        <v>5</v>
      </c>
      <c r="H35" s="1" t="s">
        <v>826</v>
      </c>
    </row>
    <row r="36" spans="1:10" x14ac:dyDescent="0.15">
      <c r="A36" s="68" t="str">
        <f t="shared" si="0"/>
        <v>ＦＣアリアーレ_11</v>
      </c>
      <c r="B36" s="1" t="s">
        <v>586</v>
      </c>
      <c r="C36" s="1" t="s">
        <v>8668</v>
      </c>
      <c r="D36" s="1" t="s">
        <v>634</v>
      </c>
      <c r="E36" s="1" t="s">
        <v>8726</v>
      </c>
      <c r="F36" s="1" t="s">
        <v>8727</v>
      </c>
      <c r="G36" s="1">
        <v>5</v>
      </c>
      <c r="H36" s="1" t="s">
        <v>826</v>
      </c>
    </row>
    <row r="37" spans="1:10" x14ac:dyDescent="0.15">
      <c r="A37" s="68" t="str">
        <f t="shared" si="0"/>
        <v>ＦＣアリアーレ_12</v>
      </c>
      <c r="B37" s="1" t="s">
        <v>586</v>
      </c>
      <c r="C37" s="1" t="s">
        <v>8662</v>
      </c>
      <c r="D37" s="1" t="s">
        <v>634</v>
      </c>
      <c r="E37" s="1" t="s">
        <v>8728</v>
      </c>
      <c r="F37" s="1" t="s">
        <v>8729</v>
      </c>
      <c r="G37" s="1">
        <v>5</v>
      </c>
      <c r="H37" s="1" t="s">
        <v>826</v>
      </c>
    </row>
    <row r="38" spans="1:10" x14ac:dyDescent="0.15">
      <c r="A38" s="68" t="str">
        <f t="shared" si="0"/>
        <v>ＦＣアリアーレ_13</v>
      </c>
      <c r="B38" s="1" t="s">
        <v>586</v>
      </c>
      <c r="C38" s="1" t="s">
        <v>8663</v>
      </c>
      <c r="D38" s="1" t="s">
        <v>633</v>
      </c>
      <c r="E38" s="1" t="s">
        <v>8730</v>
      </c>
      <c r="F38" s="1" t="s">
        <v>8731</v>
      </c>
      <c r="G38" s="1">
        <v>4</v>
      </c>
      <c r="H38" s="1" t="s">
        <v>826</v>
      </c>
    </row>
    <row r="39" spans="1:10" x14ac:dyDescent="0.15">
      <c r="A39" s="68" t="str">
        <f t="shared" si="0"/>
        <v>ＦＣアリアーレ_14</v>
      </c>
      <c r="B39" s="1" t="s">
        <v>586</v>
      </c>
      <c r="C39" s="1" t="s">
        <v>8669</v>
      </c>
      <c r="D39" s="1" t="s">
        <v>632</v>
      </c>
      <c r="E39" s="1" t="s">
        <v>8732</v>
      </c>
      <c r="F39" s="1" t="s">
        <v>8733</v>
      </c>
      <c r="G39" s="1">
        <v>4</v>
      </c>
      <c r="H39" s="1" t="s">
        <v>826</v>
      </c>
    </row>
    <row r="40" spans="1:10" x14ac:dyDescent="0.15">
      <c r="A40" s="68" t="str">
        <f t="shared" si="0"/>
        <v>ＦＣアリアーレ_15</v>
      </c>
      <c r="B40" s="1" t="s">
        <v>586</v>
      </c>
      <c r="C40" s="1" t="s">
        <v>8664</v>
      </c>
      <c r="D40" s="1" t="s">
        <v>632</v>
      </c>
      <c r="E40" s="1" t="s">
        <v>8734</v>
      </c>
      <c r="F40" s="1" t="s">
        <v>4052</v>
      </c>
      <c r="G40" s="1">
        <v>5</v>
      </c>
      <c r="H40" s="1" t="s">
        <v>826</v>
      </c>
    </row>
    <row r="41" spans="1:10" x14ac:dyDescent="0.15">
      <c r="A41" s="68" t="str">
        <f t="shared" si="0"/>
        <v>ＦＣアリアーレ_16</v>
      </c>
      <c r="B41" s="1" t="s">
        <v>586</v>
      </c>
      <c r="C41" s="1" t="s">
        <v>8665</v>
      </c>
      <c r="D41" s="1" t="s">
        <v>631</v>
      </c>
      <c r="E41" s="1" t="s">
        <v>8735</v>
      </c>
      <c r="F41" s="1" t="s">
        <v>4052</v>
      </c>
      <c r="G41" s="1">
        <v>5</v>
      </c>
      <c r="H41" s="1" t="s">
        <v>826</v>
      </c>
    </row>
    <row r="42" spans="1:10" x14ac:dyDescent="0.15">
      <c r="A42" s="68" t="str">
        <f t="shared" si="0"/>
        <v>三芳少年サッカースクール_1</v>
      </c>
      <c r="B42" s="1" t="s">
        <v>587</v>
      </c>
      <c r="C42" s="1" t="s">
        <v>8654</v>
      </c>
      <c r="D42" s="1" t="s">
        <v>631</v>
      </c>
      <c r="E42" s="1" t="s">
        <v>6139</v>
      </c>
      <c r="F42" s="1" t="s">
        <v>6140</v>
      </c>
      <c r="G42" s="1">
        <v>5</v>
      </c>
      <c r="H42" s="1" t="s">
        <v>826</v>
      </c>
    </row>
    <row r="43" spans="1:10" x14ac:dyDescent="0.15">
      <c r="A43" s="68" t="str">
        <f t="shared" si="0"/>
        <v>三芳少年サッカースクール_2</v>
      </c>
      <c r="B43" s="1" t="s">
        <v>587</v>
      </c>
      <c r="C43" s="1" t="s">
        <v>8655</v>
      </c>
      <c r="D43" s="1" t="s">
        <v>634</v>
      </c>
      <c r="E43" s="1" t="s">
        <v>8736</v>
      </c>
      <c r="F43" s="1" t="s">
        <v>8737</v>
      </c>
      <c r="G43" s="1">
        <v>5</v>
      </c>
      <c r="H43" s="1" t="s">
        <v>827</v>
      </c>
    </row>
    <row r="44" spans="1:10" x14ac:dyDescent="0.15">
      <c r="A44" s="68" t="str">
        <f t="shared" si="0"/>
        <v>三芳少年サッカースクール_3</v>
      </c>
      <c r="B44" s="1" t="s">
        <v>587</v>
      </c>
      <c r="C44" s="1" t="s">
        <v>8656</v>
      </c>
      <c r="D44" s="1" t="s">
        <v>634</v>
      </c>
      <c r="E44" s="1" t="s">
        <v>8738</v>
      </c>
      <c r="F44" s="1" t="s">
        <v>8739</v>
      </c>
      <c r="G44" s="1">
        <v>4</v>
      </c>
      <c r="H44" s="1" t="s">
        <v>826</v>
      </c>
    </row>
    <row r="45" spans="1:10" x14ac:dyDescent="0.15">
      <c r="A45" s="68" t="str">
        <f t="shared" si="0"/>
        <v>三芳少年サッカースクール_5</v>
      </c>
      <c r="B45" s="1" t="s">
        <v>587</v>
      </c>
      <c r="C45" s="1" t="s">
        <v>8667</v>
      </c>
      <c r="D45" s="1" t="s">
        <v>632</v>
      </c>
      <c r="E45" s="1" t="s">
        <v>8740</v>
      </c>
      <c r="F45" s="1" t="s">
        <v>8741</v>
      </c>
      <c r="G45" s="1">
        <v>3</v>
      </c>
      <c r="H45" s="1" t="s">
        <v>826</v>
      </c>
    </row>
    <row r="46" spans="1:10" x14ac:dyDescent="0.15">
      <c r="A46" s="68" t="str">
        <f t="shared" si="0"/>
        <v>三芳少年サッカースクール_6</v>
      </c>
      <c r="B46" s="1" t="s">
        <v>587</v>
      </c>
      <c r="C46" s="1" t="s">
        <v>8657</v>
      </c>
      <c r="D46" s="1" t="s">
        <v>633</v>
      </c>
      <c r="E46" s="1" t="s">
        <v>6147</v>
      </c>
      <c r="F46" s="1" t="s">
        <v>6148</v>
      </c>
      <c r="G46" s="1">
        <v>5</v>
      </c>
      <c r="H46" s="1" t="s">
        <v>826</v>
      </c>
    </row>
    <row r="47" spans="1:10" x14ac:dyDescent="0.15">
      <c r="A47" s="68" t="str">
        <f t="shared" si="0"/>
        <v>三芳少年サッカースクール_7</v>
      </c>
      <c r="B47" s="1" t="s">
        <v>587</v>
      </c>
      <c r="C47" s="1" t="s">
        <v>8658</v>
      </c>
      <c r="D47" s="1" t="s">
        <v>633</v>
      </c>
      <c r="E47" s="1" t="s">
        <v>8742</v>
      </c>
      <c r="F47" s="1" t="s">
        <v>8743</v>
      </c>
      <c r="G47" s="1">
        <v>3</v>
      </c>
      <c r="H47" s="1" t="s">
        <v>826</v>
      </c>
    </row>
    <row r="48" spans="1:10" x14ac:dyDescent="0.15">
      <c r="A48" s="68" t="str">
        <f t="shared" si="0"/>
        <v>三芳少年サッカースクール_8</v>
      </c>
      <c r="B48" s="1" t="s">
        <v>587</v>
      </c>
      <c r="C48" s="1" t="s">
        <v>8659</v>
      </c>
      <c r="D48" s="1" t="s">
        <v>633</v>
      </c>
      <c r="E48" s="1" t="s">
        <v>8744</v>
      </c>
      <c r="F48" s="1" t="s">
        <v>8745</v>
      </c>
      <c r="G48" s="1">
        <v>5</v>
      </c>
      <c r="H48" s="1" t="s">
        <v>826</v>
      </c>
    </row>
    <row r="49" spans="1:10" x14ac:dyDescent="0.15">
      <c r="A49" s="68" t="str">
        <f t="shared" si="0"/>
        <v>三芳少年サッカースクール_9</v>
      </c>
      <c r="B49" s="1" t="s">
        <v>587</v>
      </c>
      <c r="C49" s="1" t="s">
        <v>8660</v>
      </c>
      <c r="D49" s="1" t="s">
        <v>634</v>
      </c>
      <c r="E49" s="1" t="s">
        <v>8746</v>
      </c>
      <c r="F49" s="1" t="s">
        <v>8747</v>
      </c>
      <c r="G49" s="1">
        <v>3</v>
      </c>
      <c r="H49" s="1" t="s">
        <v>826</v>
      </c>
    </row>
    <row r="50" spans="1:10" x14ac:dyDescent="0.15">
      <c r="A50" s="68" t="str">
        <f t="shared" si="0"/>
        <v>三芳少年サッカースクール_10</v>
      </c>
      <c r="B50" s="1" t="s">
        <v>587</v>
      </c>
      <c r="C50" s="1" t="s">
        <v>8661</v>
      </c>
      <c r="D50" s="1" t="s">
        <v>632</v>
      </c>
      <c r="E50" s="1" t="s">
        <v>6145</v>
      </c>
      <c r="F50" s="1" t="s">
        <v>6146</v>
      </c>
      <c r="G50" s="1">
        <v>5</v>
      </c>
      <c r="H50" s="1" t="s">
        <v>826</v>
      </c>
      <c r="I50" s="1" t="s">
        <v>432</v>
      </c>
    </row>
    <row r="51" spans="1:10" x14ac:dyDescent="0.15">
      <c r="A51" s="68" t="str">
        <f t="shared" si="0"/>
        <v>三芳少年サッカースクール_11</v>
      </c>
      <c r="B51" s="1" t="s">
        <v>587</v>
      </c>
      <c r="C51" s="1" t="s">
        <v>8668</v>
      </c>
      <c r="D51" s="1" t="s">
        <v>633</v>
      </c>
      <c r="E51" s="1" t="s">
        <v>6149</v>
      </c>
      <c r="F51" s="1" t="s">
        <v>6150</v>
      </c>
      <c r="G51" s="1">
        <v>5</v>
      </c>
      <c r="H51" s="1" t="s">
        <v>826</v>
      </c>
    </row>
    <row r="52" spans="1:10" x14ac:dyDescent="0.15">
      <c r="A52" s="68" t="str">
        <f t="shared" si="0"/>
        <v>三芳少年サッカースクール_13</v>
      </c>
      <c r="B52" s="1" t="s">
        <v>587</v>
      </c>
      <c r="C52" s="1" t="s">
        <v>8663</v>
      </c>
      <c r="D52" s="1" t="s">
        <v>632</v>
      </c>
      <c r="E52" s="1" t="s">
        <v>6141</v>
      </c>
      <c r="F52" s="1" t="s">
        <v>6142</v>
      </c>
      <c r="G52" s="1">
        <v>5</v>
      </c>
      <c r="H52" s="1" t="s">
        <v>826</v>
      </c>
    </row>
    <row r="53" spans="1:10" x14ac:dyDescent="0.15">
      <c r="A53" s="68" t="str">
        <f t="shared" si="0"/>
        <v>三芳少年サッカースクール_14</v>
      </c>
      <c r="B53" s="1" t="s">
        <v>587</v>
      </c>
      <c r="C53" s="1" t="s">
        <v>8669</v>
      </c>
      <c r="D53" s="1" t="s">
        <v>632</v>
      </c>
      <c r="E53" s="1" t="s">
        <v>8748</v>
      </c>
      <c r="F53" s="1" t="s">
        <v>4008</v>
      </c>
      <c r="G53" s="1">
        <v>5</v>
      </c>
      <c r="H53" s="1" t="s">
        <v>826</v>
      </c>
      <c r="J53" s="1" t="s">
        <v>624</v>
      </c>
    </row>
    <row r="54" spans="1:10" x14ac:dyDescent="0.15">
      <c r="A54" s="68" t="str">
        <f t="shared" si="0"/>
        <v>三芳少年サッカースクール_15</v>
      </c>
      <c r="B54" s="1" t="s">
        <v>587</v>
      </c>
      <c r="C54" s="1" t="s">
        <v>8664</v>
      </c>
      <c r="D54" s="1" t="s">
        <v>634</v>
      </c>
      <c r="E54" s="1" t="s">
        <v>6143</v>
      </c>
      <c r="F54" s="1" t="s">
        <v>6144</v>
      </c>
      <c r="G54" s="1">
        <v>5</v>
      </c>
      <c r="H54" s="1" t="s">
        <v>827</v>
      </c>
    </row>
    <row r="55" spans="1:10" x14ac:dyDescent="0.15">
      <c r="A55" s="68" t="str">
        <f t="shared" si="0"/>
        <v>三芳少年サッカースクール_16</v>
      </c>
      <c r="B55" s="1" t="s">
        <v>587</v>
      </c>
      <c r="C55" s="1" t="s">
        <v>8665</v>
      </c>
      <c r="D55" s="1" t="s">
        <v>631</v>
      </c>
      <c r="E55" s="1" t="s">
        <v>8749</v>
      </c>
      <c r="F55" s="1" t="s">
        <v>8750</v>
      </c>
      <c r="G55" s="1">
        <v>4</v>
      </c>
      <c r="H55" s="1" t="s">
        <v>826</v>
      </c>
    </row>
    <row r="56" spans="1:10" x14ac:dyDescent="0.15">
      <c r="A56" s="68" t="str">
        <f t="shared" si="0"/>
        <v>玖珠サッカースポーツ少年団_1</v>
      </c>
      <c r="B56" s="1" t="s">
        <v>588</v>
      </c>
      <c r="C56" s="1" t="s">
        <v>8654</v>
      </c>
      <c r="D56" s="1" t="s">
        <v>631</v>
      </c>
      <c r="E56" s="1" t="s">
        <v>8751</v>
      </c>
      <c r="F56" s="1" t="s">
        <v>8752</v>
      </c>
      <c r="G56" s="1">
        <v>5</v>
      </c>
      <c r="H56" s="1" t="s">
        <v>826</v>
      </c>
    </row>
    <row r="57" spans="1:10" x14ac:dyDescent="0.15">
      <c r="A57" s="68" t="str">
        <f t="shared" si="0"/>
        <v>玖珠サッカースポーツ少年団_2</v>
      </c>
      <c r="B57" s="1" t="s">
        <v>588</v>
      </c>
      <c r="C57" s="1" t="s">
        <v>8655</v>
      </c>
      <c r="D57" s="1" t="s">
        <v>634</v>
      </c>
      <c r="E57" s="1" t="s">
        <v>8753</v>
      </c>
      <c r="F57" s="1" t="s">
        <v>8754</v>
      </c>
      <c r="G57" s="1">
        <v>5</v>
      </c>
      <c r="H57" s="1" t="s">
        <v>826</v>
      </c>
    </row>
    <row r="58" spans="1:10" x14ac:dyDescent="0.15">
      <c r="A58" s="68" t="str">
        <f t="shared" si="0"/>
        <v>玖珠サッカースポーツ少年団_3</v>
      </c>
      <c r="B58" s="1" t="s">
        <v>588</v>
      </c>
      <c r="C58" s="1" t="s">
        <v>8656</v>
      </c>
      <c r="D58" s="1" t="s">
        <v>634</v>
      </c>
      <c r="E58" s="1" t="s">
        <v>8755</v>
      </c>
      <c r="F58" s="1" t="s">
        <v>8756</v>
      </c>
      <c r="G58" s="1">
        <v>5</v>
      </c>
      <c r="H58" s="1" t="s">
        <v>826</v>
      </c>
    </row>
    <row r="59" spans="1:10" x14ac:dyDescent="0.15">
      <c r="A59" s="68" t="str">
        <f t="shared" si="0"/>
        <v>玖珠サッカースポーツ少年団_4</v>
      </c>
      <c r="B59" s="1" t="s">
        <v>588</v>
      </c>
      <c r="C59" s="1" t="s">
        <v>8666</v>
      </c>
      <c r="D59" s="1" t="s">
        <v>633</v>
      </c>
      <c r="E59" s="1" t="s">
        <v>8757</v>
      </c>
      <c r="F59" s="1" t="s">
        <v>8758</v>
      </c>
      <c r="G59" s="1">
        <v>5</v>
      </c>
      <c r="H59" s="1" t="s">
        <v>826</v>
      </c>
    </row>
    <row r="60" spans="1:10" x14ac:dyDescent="0.15">
      <c r="A60" s="68" t="str">
        <f t="shared" si="0"/>
        <v>玖珠サッカースポーツ少年団_5</v>
      </c>
      <c r="B60" s="1" t="s">
        <v>588</v>
      </c>
      <c r="C60" s="1" t="s">
        <v>8667</v>
      </c>
      <c r="D60" s="1" t="s">
        <v>631</v>
      </c>
      <c r="E60" s="1" t="s">
        <v>8759</v>
      </c>
      <c r="F60" s="1" t="s">
        <v>8760</v>
      </c>
      <c r="G60" s="1">
        <v>5</v>
      </c>
      <c r="H60" s="1" t="s">
        <v>826</v>
      </c>
    </row>
    <row r="61" spans="1:10" x14ac:dyDescent="0.15">
      <c r="A61" s="68" t="str">
        <f t="shared" si="0"/>
        <v>玖珠サッカースポーツ少年団_6</v>
      </c>
      <c r="B61" s="1" t="s">
        <v>588</v>
      </c>
      <c r="C61" s="1" t="s">
        <v>8657</v>
      </c>
      <c r="D61" s="1" t="s">
        <v>632</v>
      </c>
      <c r="E61" s="1" t="s">
        <v>8761</v>
      </c>
      <c r="F61" s="1" t="s">
        <v>8762</v>
      </c>
      <c r="G61" s="1">
        <v>5</v>
      </c>
      <c r="H61" s="1" t="s">
        <v>826</v>
      </c>
    </row>
    <row r="62" spans="1:10" x14ac:dyDescent="0.15">
      <c r="A62" s="68" t="str">
        <f t="shared" si="0"/>
        <v>玖珠サッカースポーツ少年団_7</v>
      </c>
      <c r="B62" s="1" t="s">
        <v>588</v>
      </c>
      <c r="C62" s="1" t="s">
        <v>8658</v>
      </c>
      <c r="D62" s="1" t="s">
        <v>633</v>
      </c>
      <c r="E62" s="1" t="s">
        <v>8763</v>
      </c>
      <c r="F62" s="1" t="s">
        <v>8764</v>
      </c>
      <c r="G62" s="1">
        <v>5</v>
      </c>
      <c r="H62" s="1" t="s">
        <v>826</v>
      </c>
    </row>
    <row r="63" spans="1:10" x14ac:dyDescent="0.15">
      <c r="A63" s="68" t="str">
        <f t="shared" si="0"/>
        <v>玖珠サッカースポーツ少年団_8</v>
      </c>
      <c r="B63" s="1" t="s">
        <v>588</v>
      </c>
      <c r="C63" s="1" t="s">
        <v>8659</v>
      </c>
      <c r="D63" s="1" t="s">
        <v>632</v>
      </c>
      <c r="E63" s="1" t="s">
        <v>8765</v>
      </c>
      <c r="F63" s="1" t="s">
        <v>8766</v>
      </c>
      <c r="G63" s="1">
        <v>4</v>
      </c>
      <c r="H63" s="1" t="s">
        <v>826</v>
      </c>
    </row>
    <row r="64" spans="1:10" x14ac:dyDescent="0.15">
      <c r="A64" s="68" t="str">
        <f t="shared" si="0"/>
        <v>玖珠サッカースポーツ少年団_9</v>
      </c>
      <c r="B64" s="1" t="s">
        <v>588</v>
      </c>
      <c r="C64" s="1" t="s">
        <v>8660</v>
      </c>
      <c r="D64" s="1" t="s">
        <v>632</v>
      </c>
      <c r="E64" s="1" t="s">
        <v>8767</v>
      </c>
      <c r="F64" s="1" t="s">
        <v>8768</v>
      </c>
      <c r="G64" s="1">
        <v>4</v>
      </c>
      <c r="H64" s="1" t="s">
        <v>826</v>
      </c>
    </row>
    <row r="65" spans="1:10" x14ac:dyDescent="0.15">
      <c r="A65" s="68" t="str">
        <f t="shared" ref="A65:A128" si="1">CONCATENATE(B65,"_",C65)</f>
        <v>玖珠サッカースポーツ少年団_10</v>
      </c>
      <c r="B65" s="1" t="s">
        <v>588</v>
      </c>
      <c r="C65" s="1" t="s">
        <v>8661</v>
      </c>
      <c r="D65" s="1" t="s">
        <v>632</v>
      </c>
      <c r="E65" s="1" t="s">
        <v>6151</v>
      </c>
      <c r="F65" s="1" t="s">
        <v>6152</v>
      </c>
      <c r="G65" s="1">
        <v>5</v>
      </c>
      <c r="H65" s="1" t="s">
        <v>826</v>
      </c>
      <c r="I65" s="1" t="s">
        <v>432</v>
      </c>
    </row>
    <row r="66" spans="1:10" x14ac:dyDescent="0.15">
      <c r="A66" s="68" t="str">
        <f t="shared" si="1"/>
        <v>玖珠サッカースポーツ少年団_11</v>
      </c>
      <c r="B66" s="1" t="s">
        <v>588</v>
      </c>
      <c r="C66" s="1" t="s">
        <v>8668</v>
      </c>
      <c r="D66" s="1" t="s">
        <v>633</v>
      </c>
      <c r="E66" s="1" t="s">
        <v>8769</v>
      </c>
      <c r="F66" s="1" t="s">
        <v>8770</v>
      </c>
      <c r="G66" s="1">
        <v>4</v>
      </c>
      <c r="H66" s="1" t="s">
        <v>826</v>
      </c>
    </row>
    <row r="67" spans="1:10" x14ac:dyDescent="0.15">
      <c r="A67" s="68" t="str">
        <f t="shared" si="1"/>
        <v>玖珠サッカースポーツ少年団_12</v>
      </c>
      <c r="B67" s="1" t="s">
        <v>588</v>
      </c>
      <c r="C67" s="1" t="s">
        <v>8662</v>
      </c>
      <c r="D67" s="1" t="s">
        <v>634</v>
      </c>
      <c r="E67" s="1" t="s">
        <v>8771</v>
      </c>
      <c r="F67" s="1" t="s">
        <v>8772</v>
      </c>
      <c r="G67" s="1">
        <v>4</v>
      </c>
      <c r="H67" s="1" t="s">
        <v>826</v>
      </c>
    </row>
    <row r="68" spans="1:10" x14ac:dyDescent="0.15">
      <c r="A68" s="68" t="str">
        <f t="shared" si="1"/>
        <v>玖珠サッカースポーツ少年団_13</v>
      </c>
      <c r="B68" s="1" t="s">
        <v>588</v>
      </c>
      <c r="C68" s="1" t="s">
        <v>8663</v>
      </c>
      <c r="D68" s="1" t="s">
        <v>632</v>
      </c>
      <c r="E68" s="1" t="s">
        <v>8773</v>
      </c>
      <c r="F68" s="1" t="s">
        <v>8774</v>
      </c>
      <c r="G68" s="1">
        <v>4</v>
      </c>
      <c r="H68" s="1" t="s">
        <v>826</v>
      </c>
    </row>
    <row r="69" spans="1:10" x14ac:dyDescent="0.15">
      <c r="A69" s="68" t="str">
        <f t="shared" si="1"/>
        <v>玖珠サッカースポーツ少年団_14</v>
      </c>
      <c r="B69" s="1" t="s">
        <v>588</v>
      </c>
      <c r="C69" s="1" t="s">
        <v>8669</v>
      </c>
      <c r="D69" s="1" t="s">
        <v>633</v>
      </c>
      <c r="E69" s="1" t="s">
        <v>8775</v>
      </c>
      <c r="F69" s="1" t="s">
        <v>8776</v>
      </c>
      <c r="G69" s="1">
        <v>4</v>
      </c>
      <c r="H69" s="1" t="s">
        <v>826</v>
      </c>
    </row>
    <row r="70" spans="1:10" x14ac:dyDescent="0.15">
      <c r="A70" s="68" t="str">
        <f t="shared" si="1"/>
        <v>玖珠サッカースポーツ少年団_15</v>
      </c>
      <c r="B70" s="1" t="s">
        <v>588</v>
      </c>
      <c r="C70" s="1" t="s">
        <v>8664</v>
      </c>
      <c r="D70" s="1" t="s">
        <v>634</v>
      </c>
      <c r="E70" s="1" t="s">
        <v>8777</v>
      </c>
      <c r="F70" s="1" t="s">
        <v>8778</v>
      </c>
      <c r="G70" s="1">
        <v>4</v>
      </c>
      <c r="H70" s="1" t="s">
        <v>826</v>
      </c>
    </row>
    <row r="71" spans="1:10" x14ac:dyDescent="0.15">
      <c r="A71" s="68" t="str">
        <f t="shared" si="1"/>
        <v>玖珠サッカースポーツ少年団_16</v>
      </c>
      <c r="B71" s="1" t="s">
        <v>588</v>
      </c>
      <c r="C71" s="1" t="s">
        <v>8665</v>
      </c>
      <c r="D71" s="1" t="s">
        <v>632</v>
      </c>
      <c r="E71" s="1" t="s">
        <v>6110</v>
      </c>
      <c r="F71" s="1" t="s">
        <v>6111</v>
      </c>
      <c r="G71" s="1">
        <v>4</v>
      </c>
      <c r="H71" s="1" t="s">
        <v>826</v>
      </c>
      <c r="J71" s="1" t="s">
        <v>585</v>
      </c>
    </row>
    <row r="72" spans="1:10" x14ac:dyDescent="0.15">
      <c r="A72" s="68" t="str">
        <f t="shared" si="1"/>
        <v>ＦＣ．ＵＳＡ_1</v>
      </c>
      <c r="B72" s="1" t="s">
        <v>589</v>
      </c>
      <c r="C72" s="1" t="s">
        <v>8654</v>
      </c>
      <c r="D72" s="1" t="s">
        <v>631</v>
      </c>
      <c r="E72" s="1" t="s">
        <v>3749</v>
      </c>
      <c r="F72" s="1" t="s">
        <v>3750</v>
      </c>
      <c r="G72" s="1">
        <v>5</v>
      </c>
      <c r="H72" s="1" t="s">
        <v>826</v>
      </c>
    </row>
    <row r="73" spans="1:10" x14ac:dyDescent="0.15">
      <c r="A73" s="68" t="str">
        <f t="shared" si="1"/>
        <v>ＦＣ．ＵＳＡ_2</v>
      </c>
      <c r="B73" s="1" t="s">
        <v>589</v>
      </c>
      <c r="C73" s="1" t="s">
        <v>8655</v>
      </c>
      <c r="D73" s="1" t="s">
        <v>633</v>
      </c>
      <c r="E73" s="1" t="s">
        <v>6153</v>
      </c>
      <c r="F73" s="1" t="s">
        <v>6154</v>
      </c>
      <c r="G73" s="1">
        <v>5</v>
      </c>
      <c r="H73" s="1" t="s">
        <v>827</v>
      </c>
    </row>
    <row r="74" spans="1:10" x14ac:dyDescent="0.15">
      <c r="A74" s="68" t="str">
        <f t="shared" si="1"/>
        <v>ＦＣ．ＵＳＡ_3</v>
      </c>
      <c r="B74" s="1" t="s">
        <v>589</v>
      </c>
      <c r="C74" s="1" t="s">
        <v>8656</v>
      </c>
      <c r="D74" s="1" t="s">
        <v>633</v>
      </c>
      <c r="E74" s="1" t="s">
        <v>3751</v>
      </c>
      <c r="F74" s="1" t="s">
        <v>3752</v>
      </c>
      <c r="G74" s="1">
        <v>5</v>
      </c>
      <c r="H74" s="1" t="s">
        <v>827</v>
      </c>
    </row>
    <row r="75" spans="1:10" x14ac:dyDescent="0.15">
      <c r="A75" s="68" t="str">
        <f t="shared" si="1"/>
        <v>ＦＣ．ＵＳＡ_4</v>
      </c>
      <c r="B75" s="1" t="s">
        <v>589</v>
      </c>
      <c r="C75" s="1" t="s">
        <v>8666</v>
      </c>
      <c r="D75" s="1" t="s">
        <v>632</v>
      </c>
      <c r="E75" s="1" t="s">
        <v>6155</v>
      </c>
      <c r="F75" s="1" t="s">
        <v>6156</v>
      </c>
      <c r="G75" s="1">
        <v>5</v>
      </c>
      <c r="H75" s="1" t="s">
        <v>827</v>
      </c>
    </row>
    <row r="76" spans="1:10" x14ac:dyDescent="0.15">
      <c r="A76" s="68" t="str">
        <f t="shared" si="1"/>
        <v>ＦＣ．ＵＳＡ_5</v>
      </c>
      <c r="B76" s="1" t="s">
        <v>589</v>
      </c>
      <c r="C76" s="1" t="s">
        <v>8667</v>
      </c>
      <c r="D76" s="1" t="s">
        <v>632</v>
      </c>
      <c r="E76" s="1" t="s">
        <v>3747</v>
      </c>
      <c r="F76" s="1" t="s">
        <v>3748</v>
      </c>
      <c r="G76" s="1">
        <v>5</v>
      </c>
      <c r="H76" s="1" t="s">
        <v>826</v>
      </c>
      <c r="I76" s="1" t="s">
        <v>432</v>
      </c>
    </row>
    <row r="77" spans="1:10" x14ac:dyDescent="0.15">
      <c r="A77" s="68" t="str">
        <f t="shared" si="1"/>
        <v>ＦＣ．ＵＳＡ_6</v>
      </c>
      <c r="B77" s="1" t="s">
        <v>589</v>
      </c>
      <c r="C77" s="1" t="s">
        <v>8657</v>
      </c>
      <c r="D77" s="1" t="s">
        <v>632</v>
      </c>
      <c r="E77" s="1" t="s">
        <v>6157</v>
      </c>
      <c r="F77" s="1" t="s">
        <v>6158</v>
      </c>
      <c r="G77" s="1">
        <v>4</v>
      </c>
      <c r="H77" s="1" t="s">
        <v>826</v>
      </c>
    </row>
    <row r="78" spans="1:10" x14ac:dyDescent="0.15">
      <c r="A78" s="68" t="str">
        <f t="shared" si="1"/>
        <v>ＦＣ．ＵＳＡ_7</v>
      </c>
      <c r="B78" s="1" t="s">
        <v>589</v>
      </c>
      <c r="C78" s="1" t="s">
        <v>8658</v>
      </c>
      <c r="D78" s="1" t="s">
        <v>632</v>
      </c>
      <c r="E78" s="1" t="s">
        <v>6159</v>
      </c>
      <c r="F78" s="1" t="s">
        <v>6160</v>
      </c>
      <c r="G78" s="1">
        <v>3</v>
      </c>
      <c r="H78" s="1" t="s">
        <v>826</v>
      </c>
    </row>
    <row r="79" spans="1:10" x14ac:dyDescent="0.15">
      <c r="A79" s="68" t="str">
        <f t="shared" si="1"/>
        <v>ＦＣ．ＵＳＡ_8</v>
      </c>
      <c r="B79" s="1" t="s">
        <v>589</v>
      </c>
      <c r="C79" s="1" t="s">
        <v>8659</v>
      </c>
      <c r="D79" s="1" t="s">
        <v>634</v>
      </c>
      <c r="E79" s="1" t="s">
        <v>6161</v>
      </c>
      <c r="F79" s="1" t="s">
        <v>6162</v>
      </c>
      <c r="G79" s="1">
        <v>3</v>
      </c>
      <c r="H79" s="1" t="s">
        <v>826</v>
      </c>
    </row>
    <row r="80" spans="1:10" x14ac:dyDescent="0.15">
      <c r="A80" s="68" t="str">
        <f t="shared" si="1"/>
        <v>ＦＣ．ＵＳＡ_9</v>
      </c>
      <c r="B80" s="1" t="s">
        <v>589</v>
      </c>
      <c r="C80" s="1" t="s">
        <v>8660</v>
      </c>
      <c r="D80" s="1" t="s">
        <v>634</v>
      </c>
      <c r="E80" s="1" t="s">
        <v>8779</v>
      </c>
      <c r="F80" s="1" t="s">
        <v>8780</v>
      </c>
      <c r="G80" s="1">
        <v>3</v>
      </c>
      <c r="H80" s="1" t="s">
        <v>826</v>
      </c>
    </row>
    <row r="81" spans="1:10" x14ac:dyDescent="0.15">
      <c r="A81" s="68" t="str">
        <f t="shared" si="1"/>
        <v>ＦＣ．ＵＳＡ_10</v>
      </c>
      <c r="B81" s="1" t="s">
        <v>589</v>
      </c>
      <c r="C81" s="1" t="s">
        <v>8661</v>
      </c>
      <c r="D81" s="1" t="s">
        <v>633</v>
      </c>
      <c r="E81" s="1" t="s">
        <v>8781</v>
      </c>
      <c r="F81" s="1" t="s">
        <v>8782</v>
      </c>
      <c r="G81" s="1">
        <v>3</v>
      </c>
      <c r="H81" s="1" t="s">
        <v>826</v>
      </c>
    </row>
    <row r="82" spans="1:10" x14ac:dyDescent="0.15">
      <c r="A82" s="68" t="str">
        <f t="shared" si="1"/>
        <v>ＦＣ．ＵＳＡ_11</v>
      </c>
      <c r="B82" s="1" t="s">
        <v>589</v>
      </c>
      <c r="C82" s="1" t="s">
        <v>8668</v>
      </c>
      <c r="D82" s="1" t="s">
        <v>633</v>
      </c>
      <c r="E82" s="1" t="s">
        <v>8783</v>
      </c>
      <c r="F82" s="1" t="s">
        <v>8784</v>
      </c>
      <c r="G82" s="1">
        <v>3</v>
      </c>
      <c r="H82" s="1" t="s">
        <v>826</v>
      </c>
    </row>
    <row r="83" spans="1:10" x14ac:dyDescent="0.15">
      <c r="A83" s="68" t="str">
        <f t="shared" si="1"/>
        <v>ＦＣ．ＵＳＡ_12</v>
      </c>
      <c r="B83" s="1" t="s">
        <v>589</v>
      </c>
      <c r="C83" s="1" t="s">
        <v>8662</v>
      </c>
      <c r="D83" s="1" t="s">
        <v>632</v>
      </c>
      <c r="E83" s="1" t="s">
        <v>8785</v>
      </c>
      <c r="F83" s="1" t="s">
        <v>8786</v>
      </c>
      <c r="G83" s="1">
        <v>3</v>
      </c>
      <c r="H83" s="1" t="s">
        <v>826</v>
      </c>
    </row>
    <row r="84" spans="1:10" x14ac:dyDescent="0.15">
      <c r="A84" s="68" t="str">
        <f t="shared" si="1"/>
        <v>ＦＣ．ＵＳＡ_13</v>
      </c>
      <c r="B84" s="1" t="s">
        <v>589</v>
      </c>
      <c r="C84" s="1" t="s">
        <v>8663</v>
      </c>
      <c r="D84" s="1" t="s">
        <v>632</v>
      </c>
      <c r="E84" s="1" t="s">
        <v>8787</v>
      </c>
      <c r="F84" s="1" t="s">
        <v>8788</v>
      </c>
      <c r="G84" s="1">
        <v>2</v>
      </c>
      <c r="H84" s="1" t="s">
        <v>826</v>
      </c>
    </row>
    <row r="85" spans="1:10" x14ac:dyDescent="0.15">
      <c r="A85" s="68" t="str">
        <f t="shared" si="1"/>
        <v>ＦＣ．ＵＳＡ_14</v>
      </c>
      <c r="B85" s="1" t="s">
        <v>589</v>
      </c>
      <c r="C85" s="1" t="s">
        <v>8669</v>
      </c>
      <c r="D85" s="1" t="s">
        <v>632</v>
      </c>
      <c r="E85" s="1" t="s">
        <v>8789</v>
      </c>
      <c r="F85" s="1" t="s">
        <v>8790</v>
      </c>
      <c r="G85" s="1">
        <v>2</v>
      </c>
      <c r="H85" s="1" t="s">
        <v>826</v>
      </c>
    </row>
    <row r="86" spans="1:10" x14ac:dyDescent="0.15">
      <c r="A86" s="68" t="str">
        <f t="shared" si="1"/>
        <v>ＦＣ．ＵＳＡ_15</v>
      </c>
      <c r="B86" s="1" t="s">
        <v>589</v>
      </c>
      <c r="C86" s="1" t="s">
        <v>8664</v>
      </c>
      <c r="D86" s="1" t="s">
        <v>634</v>
      </c>
      <c r="E86" s="1" t="s">
        <v>8791</v>
      </c>
      <c r="F86" s="1" t="s">
        <v>8792</v>
      </c>
      <c r="G86" s="1">
        <v>2</v>
      </c>
      <c r="H86" s="1" t="s">
        <v>826</v>
      </c>
    </row>
    <row r="87" spans="1:10" x14ac:dyDescent="0.15">
      <c r="A87" s="68" t="str">
        <f t="shared" si="1"/>
        <v>ＦＣ．ＵＳＡ_16</v>
      </c>
      <c r="B87" s="1" t="s">
        <v>589</v>
      </c>
      <c r="C87" s="1" t="s">
        <v>8665</v>
      </c>
      <c r="D87" s="1" t="s">
        <v>631</v>
      </c>
      <c r="E87" s="1" t="s">
        <v>8793</v>
      </c>
      <c r="F87" s="1" t="s">
        <v>8794</v>
      </c>
      <c r="G87" s="1">
        <v>3</v>
      </c>
      <c r="H87" s="1" t="s">
        <v>826</v>
      </c>
    </row>
    <row r="88" spans="1:10" x14ac:dyDescent="0.15">
      <c r="A88" s="68" t="str">
        <f t="shared" si="1"/>
        <v>ＦＣ　ＷＡＹＳ_1</v>
      </c>
      <c r="B88" s="1" t="s">
        <v>590</v>
      </c>
      <c r="C88" s="1" t="s">
        <v>8654</v>
      </c>
      <c r="D88" s="1" t="s">
        <v>631</v>
      </c>
      <c r="E88" s="1" t="s">
        <v>8795</v>
      </c>
      <c r="F88" s="1" t="s">
        <v>8796</v>
      </c>
      <c r="G88" s="1">
        <v>5</v>
      </c>
      <c r="H88" s="1" t="s">
        <v>826</v>
      </c>
      <c r="J88" s="1" t="s">
        <v>3739</v>
      </c>
    </row>
    <row r="89" spans="1:10" x14ac:dyDescent="0.15">
      <c r="A89" s="68" t="str">
        <f t="shared" si="1"/>
        <v>ＦＣ　ＷＡＹＳ_2</v>
      </c>
      <c r="B89" s="1" t="s">
        <v>590</v>
      </c>
      <c r="C89" s="1" t="s">
        <v>8655</v>
      </c>
      <c r="D89" s="1" t="s">
        <v>632</v>
      </c>
      <c r="E89" s="1" t="s">
        <v>6173</v>
      </c>
      <c r="F89" s="1" t="s">
        <v>6174</v>
      </c>
      <c r="G89" s="1">
        <v>4</v>
      </c>
      <c r="H89" s="1" t="s">
        <v>826</v>
      </c>
    </row>
    <row r="90" spans="1:10" x14ac:dyDescent="0.15">
      <c r="A90" s="68" t="str">
        <f t="shared" si="1"/>
        <v>ＦＣ　ＷＡＹＳ_3</v>
      </c>
      <c r="B90" s="1" t="s">
        <v>590</v>
      </c>
      <c r="C90" s="1" t="s">
        <v>8656</v>
      </c>
      <c r="D90" s="1" t="s">
        <v>633</v>
      </c>
      <c r="E90" s="1" t="s">
        <v>6163</v>
      </c>
      <c r="F90" s="1" t="s">
        <v>6164</v>
      </c>
      <c r="G90" s="1">
        <v>5</v>
      </c>
      <c r="H90" s="1" t="s">
        <v>826</v>
      </c>
    </row>
    <row r="91" spans="1:10" x14ac:dyDescent="0.15">
      <c r="A91" s="68" t="str">
        <f t="shared" si="1"/>
        <v>ＦＣ　ＷＡＹＳ_4</v>
      </c>
      <c r="B91" s="1" t="s">
        <v>590</v>
      </c>
      <c r="C91" s="1" t="s">
        <v>8666</v>
      </c>
      <c r="D91" s="1" t="s">
        <v>632</v>
      </c>
      <c r="E91" s="1" t="s">
        <v>6171</v>
      </c>
      <c r="F91" s="1" t="s">
        <v>6172</v>
      </c>
      <c r="G91" s="1">
        <v>5</v>
      </c>
      <c r="H91" s="1" t="s">
        <v>826</v>
      </c>
    </row>
    <row r="92" spans="1:10" x14ac:dyDescent="0.15">
      <c r="A92" s="68" t="str">
        <f t="shared" si="1"/>
        <v>ＦＣ　ＷＡＹＳ_5</v>
      </c>
      <c r="B92" s="1" t="s">
        <v>590</v>
      </c>
      <c r="C92" s="1" t="s">
        <v>8667</v>
      </c>
      <c r="D92" s="1" t="s">
        <v>632</v>
      </c>
      <c r="E92" s="1" t="s">
        <v>3753</v>
      </c>
      <c r="F92" s="1" t="s">
        <v>3754</v>
      </c>
      <c r="G92" s="1">
        <v>5</v>
      </c>
      <c r="H92" s="1" t="s">
        <v>826</v>
      </c>
      <c r="I92" s="1" t="s">
        <v>432</v>
      </c>
    </row>
    <row r="93" spans="1:10" x14ac:dyDescent="0.15">
      <c r="A93" s="68" t="str">
        <f t="shared" si="1"/>
        <v>ＦＣ　ＷＡＹＳ_6</v>
      </c>
      <c r="B93" s="1" t="s">
        <v>590</v>
      </c>
      <c r="C93" s="1" t="s">
        <v>8657</v>
      </c>
      <c r="D93" s="1" t="s">
        <v>634</v>
      </c>
      <c r="E93" s="1" t="s">
        <v>6167</v>
      </c>
      <c r="F93" s="1" t="s">
        <v>6168</v>
      </c>
      <c r="G93" s="1">
        <v>5</v>
      </c>
      <c r="H93" s="1" t="s">
        <v>826</v>
      </c>
    </row>
    <row r="94" spans="1:10" x14ac:dyDescent="0.15">
      <c r="A94" s="68" t="str">
        <f t="shared" si="1"/>
        <v>ＦＣ　ＷＡＹＳ_7</v>
      </c>
      <c r="B94" s="1" t="s">
        <v>590</v>
      </c>
      <c r="C94" s="1" t="s">
        <v>8658</v>
      </c>
      <c r="D94" s="1" t="s">
        <v>632</v>
      </c>
      <c r="E94" s="1" t="s">
        <v>3755</v>
      </c>
      <c r="F94" s="1" t="s">
        <v>3756</v>
      </c>
      <c r="G94" s="1">
        <v>5</v>
      </c>
      <c r="H94" s="1" t="s">
        <v>826</v>
      </c>
    </row>
    <row r="95" spans="1:10" x14ac:dyDescent="0.15">
      <c r="A95" s="68" t="str">
        <f t="shared" si="1"/>
        <v>ＦＣ　ＷＡＹＳ_8</v>
      </c>
      <c r="B95" s="1" t="s">
        <v>590</v>
      </c>
      <c r="C95" s="1" t="s">
        <v>8659</v>
      </c>
      <c r="D95" s="1" t="s">
        <v>632</v>
      </c>
      <c r="E95" s="1" t="s">
        <v>6165</v>
      </c>
      <c r="F95" s="1" t="s">
        <v>6166</v>
      </c>
      <c r="G95" s="1">
        <v>5</v>
      </c>
      <c r="H95" s="1" t="s">
        <v>826</v>
      </c>
    </row>
    <row r="96" spans="1:10" x14ac:dyDescent="0.15">
      <c r="A96" s="68" t="str">
        <f t="shared" si="1"/>
        <v>ＦＣ　ＷＡＹＳ_9</v>
      </c>
      <c r="B96" s="1" t="s">
        <v>590</v>
      </c>
      <c r="C96" s="1" t="s">
        <v>8660</v>
      </c>
      <c r="D96" s="1" t="s">
        <v>634</v>
      </c>
      <c r="E96" s="1" t="s">
        <v>6169</v>
      </c>
      <c r="F96" s="1" t="s">
        <v>6170</v>
      </c>
      <c r="G96" s="1">
        <v>5</v>
      </c>
      <c r="H96" s="1" t="s">
        <v>826</v>
      </c>
    </row>
    <row r="97" spans="1:10" x14ac:dyDescent="0.15">
      <c r="A97" s="68" t="str">
        <f t="shared" si="1"/>
        <v>ＦＣ　ＷＡＹＳ_10</v>
      </c>
      <c r="B97" s="1" t="s">
        <v>590</v>
      </c>
      <c r="C97" s="1" t="s">
        <v>8661</v>
      </c>
      <c r="D97" s="1" t="s">
        <v>633</v>
      </c>
      <c r="E97" s="1" t="s">
        <v>8797</v>
      </c>
      <c r="F97" s="1" t="s">
        <v>8798</v>
      </c>
      <c r="G97" s="1">
        <v>5</v>
      </c>
      <c r="H97" s="1" t="s">
        <v>826</v>
      </c>
      <c r="J97" s="1" t="s">
        <v>629</v>
      </c>
    </row>
    <row r="98" spans="1:10" x14ac:dyDescent="0.15">
      <c r="A98" s="68" t="str">
        <f t="shared" si="1"/>
        <v>ＦＣ　ＷＡＹＳ_11</v>
      </c>
      <c r="B98" s="1" t="s">
        <v>590</v>
      </c>
      <c r="C98" s="1" t="s">
        <v>8668</v>
      </c>
      <c r="D98" s="1" t="s">
        <v>634</v>
      </c>
      <c r="E98" s="1" t="s">
        <v>3759</v>
      </c>
      <c r="F98" s="1" t="s">
        <v>3760</v>
      </c>
      <c r="G98" s="1">
        <v>5</v>
      </c>
      <c r="H98" s="1" t="s">
        <v>826</v>
      </c>
    </row>
    <row r="99" spans="1:10" x14ac:dyDescent="0.15">
      <c r="A99" s="68" t="str">
        <f t="shared" si="1"/>
        <v>ＦＣ　ＷＡＹＳ_12</v>
      </c>
      <c r="B99" s="1" t="s">
        <v>590</v>
      </c>
      <c r="C99" s="1" t="s">
        <v>8662</v>
      </c>
      <c r="D99" s="1" t="s">
        <v>633</v>
      </c>
      <c r="E99" s="1" t="s">
        <v>6177</v>
      </c>
      <c r="F99" s="1" t="s">
        <v>6178</v>
      </c>
      <c r="G99" s="1">
        <v>4</v>
      </c>
      <c r="H99" s="1" t="s">
        <v>826</v>
      </c>
    </row>
    <row r="100" spans="1:10" x14ac:dyDescent="0.15">
      <c r="A100" s="68" t="str">
        <f t="shared" si="1"/>
        <v>ＦＣ　ＷＡＹＳ_13</v>
      </c>
      <c r="B100" s="1" t="s">
        <v>590</v>
      </c>
      <c r="C100" s="1" t="s">
        <v>8663</v>
      </c>
      <c r="D100" s="1" t="s">
        <v>632</v>
      </c>
      <c r="E100" s="1" t="s">
        <v>8799</v>
      </c>
      <c r="F100" s="1" t="s">
        <v>8800</v>
      </c>
      <c r="G100" s="1">
        <v>4</v>
      </c>
      <c r="H100" s="1" t="s">
        <v>826</v>
      </c>
    </row>
    <row r="101" spans="1:10" x14ac:dyDescent="0.15">
      <c r="A101" s="68" t="str">
        <f t="shared" si="1"/>
        <v>ＦＣ　ＷＡＹＳ_14</v>
      </c>
      <c r="B101" s="1" t="s">
        <v>590</v>
      </c>
      <c r="C101" s="1" t="s">
        <v>8669</v>
      </c>
      <c r="D101" s="1" t="s">
        <v>634</v>
      </c>
      <c r="E101" s="1" t="s">
        <v>6175</v>
      </c>
      <c r="F101" s="1" t="s">
        <v>6176</v>
      </c>
      <c r="G101" s="1">
        <v>4</v>
      </c>
      <c r="H101" s="1" t="s">
        <v>826</v>
      </c>
    </row>
    <row r="102" spans="1:10" x14ac:dyDescent="0.15">
      <c r="A102" s="68" t="str">
        <f t="shared" si="1"/>
        <v>ＦＣ　ＷＡＹＳ_15</v>
      </c>
      <c r="B102" s="1" t="s">
        <v>590</v>
      </c>
      <c r="C102" s="1" t="s">
        <v>8664</v>
      </c>
      <c r="D102" s="1" t="s">
        <v>632</v>
      </c>
      <c r="E102" s="1" t="s">
        <v>8801</v>
      </c>
      <c r="F102" s="1" t="s">
        <v>8802</v>
      </c>
      <c r="G102" s="1">
        <v>4</v>
      </c>
      <c r="H102" s="1" t="s">
        <v>826</v>
      </c>
    </row>
    <row r="103" spans="1:10" x14ac:dyDescent="0.15">
      <c r="A103" s="68" t="str">
        <f t="shared" si="1"/>
        <v>ＦＣ　ＷＡＹＳ_16</v>
      </c>
      <c r="B103" s="1" t="s">
        <v>590</v>
      </c>
      <c r="C103" s="1" t="s">
        <v>8665</v>
      </c>
      <c r="D103" s="1" t="s">
        <v>631</v>
      </c>
      <c r="E103" s="1" t="s">
        <v>6179</v>
      </c>
      <c r="F103" s="1" t="s">
        <v>6180</v>
      </c>
      <c r="G103" s="1">
        <v>4</v>
      </c>
      <c r="H103" s="1" t="s">
        <v>826</v>
      </c>
    </row>
    <row r="104" spans="1:10" x14ac:dyDescent="0.15">
      <c r="A104" s="68" t="str">
        <f t="shared" si="1"/>
        <v>四日市南ＳＳＣ_1</v>
      </c>
      <c r="B104" s="1" t="s">
        <v>591</v>
      </c>
      <c r="C104" s="1" t="s">
        <v>8654</v>
      </c>
      <c r="D104" s="1" t="s">
        <v>631</v>
      </c>
      <c r="E104" s="1" t="s">
        <v>8803</v>
      </c>
      <c r="F104" s="1" t="s">
        <v>8804</v>
      </c>
      <c r="G104" s="1">
        <v>5</v>
      </c>
      <c r="H104" s="1" t="s">
        <v>826</v>
      </c>
    </row>
    <row r="105" spans="1:10" x14ac:dyDescent="0.15">
      <c r="A105" s="68" t="str">
        <f t="shared" si="1"/>
        <v>四日市南ＳＳＣ_2</v>
      </c>
      <c r="B105" s="1" t="s">
        <v>591</v>
      </c>
      <c r="C105" s="1" t="s">
        <v>8655</v>
      </c>
      <c r="D105" s="1" t="s">
        <v>632</v>
      </c>
      <c r="E105" s="1" t="s">
        <v>8805</v>
      </c>
      <c r="F105" s="1" t="s">
        <v>8806</v>
      </c>
      <c r="G105" s="1">
        <v>4</v>
      </c>
      <c r="H105" s="1" t="s">
        <v>826</v>
      </c>
    </row>
    <row r="106" spans="1:10" x14ac:dyDescent="0.15">
      <c r="A106" s="68" t="str">
        <f t="shared" si="1"/>
        <v>四日市南ＳＳＣ_3</v>
      </c>
      <c r="B106" s="1" t="s">
        <v>591</v>
      </c>
      <c r="C106" s="1" t="s">
        <v>8656</v>
      </c>
      <c r="D106" s="1" t="s">
        <v>632</v>
      </c>
      <c r="E106" s="1" t="s">
        <v>8807</v>
      </c>
      <c r="F106" s="1" t="s">
        <v>8808</v>
      </c>
      <c r="G106" s="1">
        <v>5</v>
      </c>
      <c r="H106" s="1" t="s">
        <v>826</v>
      </c>
    </row>
    <row r="107" spans="1:10" x14ac:dyDescent="0.15">
      <c r="A107" s="68" t="str">
        <f t="shared" si="1"/>
        <v>四日市南ＳＳＣ_4</v>
      </c>
      <c r="B107" s="1" t="s">
        <v>591</v>
      </c>
      <c r="C107" s="1" t="s">
        <v>8666</v>
      </c>
      <c r="D107" s="1" t="s">
        <v>633</v>
      </c>
      <c r="E107" s="1" t="s">
        <v>6182</v>
      </c>
      <c r="F107" s="1" t="s">
        <v>6183</v>
      </c>
      <c r="G107" s="1">
        <v>5</v>
      </c>
      <c r="H107" s="1" t="s">
        <v>826</v>
      </c>
    </row>
    <row r="108" spans="1:10" x14ac:dyDescent="0.15">
      <c r="A108" s="68" t="str">
        <f t="shared" si="1"/>
        <v>四日市南ＳＳＣ_5</v>
      </c>
      <c r="B108" s="1" t="s">
        <v>591</v>
      </c>
      <c r="C108" s="1" t="s">
        <v>8667</v>
      </c>
      <c r="D108" s="1" t="s">
        <v>632</v>
      </c>
      <c r="E108" s="1" t="s">
        <v>8809</v>
      </c>
      <c r="F108" s="1" t="s">
        <v>8810</v>
      </c>
      <c r="G108" s="1">
        <v>5</v>
      </c>
      <c r="H108" s="1" t="s">
        <v>826</v>
      </c>
    </row>
    <row r="109" spans="1:10" x14ac:dyDescent="0.15">
      <c r="A109" s="68" t="str">
        <f t="shared" si="1"/>
        <v>四日市南ＳＳＣ_6</v>
      </c>
      <c r="B109" s="1" t="s">
        <v>591</v>
      </c>
      <c r="C109" s="1" t="s">
        <v>8657</v>
      </c>
      <c r="D109" s="1" t="s">
        <v>632</v>
      </c>
      <c r="E109" s="1" t="s">
        <v>8811</v>
      </c>
      <c r="F109" s="1" t="s">
        <v>8812</v>
      </c>
      <c r="G109" s="1">
        <v>5</v>
      </c>
      <c r="H109" s="1" t="s">
        <v>826</v>
      </c>
    </row>
    <row r="110" spans="1:10" x14ac:dyDescent="0.15">
      <c r="A110" s="68" t="str">
        <f t="shared" si="1"/>
        <v>四日市南ＳＳＣ_7</v>
      </c>
      <c r="B110" s="1" t="s">
        <v>591</v>
      </c>
      <c r="C110" s="1" t="s">
        <v>8658</v>
      </c>
      <c r="D110" s="1" t="s">
        <v>632</v>
      </c>
      <c r="E110" s="1" t="s">
        <v>3761</v>
      </c>
      <c r="F110" s="1" t="s">
        <v>3762</v>
      </c>
      <c r="G110" s="1">
        <v>5</v>
      </c>
      <c r="H110" s="1" t="s">
        <v>826</v>
      </c>
      <c r="I110" s="1" t="s">
        <v>432</v>
      </c>
    </row>
    <row r="111" spans="1:10" x14ac:dyDescent="0.15">
      <c r="A111" s="68" t="str">
        <f t="shared" si="1"/>
        <v>四日市南ＳＳＣ_8</v>
      </c>
      <c r="B111" s="1" t="s">
        <v>591</v>
      </c>
      <c r="C111" s="1" t="s">
        <v>8659</v>
      </c>
      <c r="D111" s="1" t="s">
        <v>634</v>
      </c>
      <c r="E111" s="1" t="s">
        <v>8813</v>
      </c>
      <c r="F111" s="1" t="s">
        <v>8814</v>
      </c>
      <c r="G111" s="1">
        <v>4</v>
      </c>
      <c r="H111" s="1" t="s">
        <v>826</v>
      </c>
    </row>
    <row r="112" spans="1:10" x14ac:dyDescent="0.15">
      <c r="A112" s="68" t="str">
        <f t="shared" si="1"/>
        <v>四日市南ＳＳＣ_9</v>
      </c>
      <c r="B112" s="1" t="s">
        <v>591</v>
      </c>
      <c r="C112" s="1" t="s">
        <v>8660</v>
      </c>
      <c r="D112" s="1" t="s">
        <v>632</v>
      </c>
      <c r="E112" s="1" t="s">
        <v>8815</v>
      </c>
      <c r="F112" s="1" t="s">
        <v>8816</v>
      </c>
      <c r="G112" s="1">
        <v>4</v>
      </c>
      <c r="H112" s="1" t="s">
        <v>826</v>
      </c>
    </row>
    <row r="113" spans="1:10" x14ac:dyDescent="0.15">
      <c r="A113" s="68" t="str">
        <f t="shared" si="1"/>
        <v>四日市南ＳＳＣ_10</v>
      </c>
      <c r="B113" s="1" t="s">
        <v>591</v>
      </c>
      <c r="C113" s="1" t="s">
        <v>8661</v>
      </c>
      <c r="D113" s="1" t="s">
        <v>633</v>
      </c>
      <c r="E113" s="1" t="s">
        <v>6184</v>
      </c>
      <c r="F113" s="1" t="s">
        <v>6185</v>
      </c>
      <c r="G113" s="1">
        <v>5</v>
      </c>
      <c r="H113" s="1" t="s">
        <v>826</v>
      </c>
    </row>
    <row r="114" spans="1:10" x14ac:dyDescent="0.15">
      <c r="A114" s="68" t="str">
        <f t="shared" si="1"/>
        <v>四日市南ＳＳＣ_12</v>
      </c>
      <c r="B114" s="1" t="s">
        <v>591</v>
      </c>
      <c r="C114" s="1" t="s">
        <v>8662</v>
      </c>
      <c r="D114" s="1" t="s">
        <v>632</v>
      </c>
      <c r="E114" s="1" t="s">
        <v>6186</v>
      </c>
      <c r="F114" s="1" t="s">
        <v>6187</v>
      </c>
      <c r="G114" s="1">
        <v>5</v>
      </c>
      <c r="H114" s="1" t="s">
        <v>826</v>
      </c>
    </row>
    <row r="115" spans="1:10" x14ac:dyDescent="0.15">
      <c r="A115" s="68" t="str">
        <f t="shared" si="1"/>
        <v>四日市南ＳＳＣ_13</v>
      </c>
      <c r="B115" s="1" t="s">
        <v>591</v>
      </c>
      <c r="C115" s="1" t="s">
        <v>8663</v>
      </c>
      <c r="D115" s="1" t="s">
        <v>633</v>
      </c>
      <c r="E115" s="1" t="s">
        <v>8817</v>
      </c>
      <c r="F115" s="1" t="s">
        <v>8818</v>
      </c>
      <c r="G115" s="1">
        <v>4</v>
      </c>
      <c r="H115" s="1" t="s">
        <v>826</v>
      </c>
    </row>
    <row r="116" spans="1:10" x14ac:dyDescent="0.15">
      <c r="A116" s="68" t="str">
        <f t="shared" si="1"/>
        <v>四日市南ＳＳＣ_14</v>
      </c>
      <c r="B116" s="1" t="s">
        <v>591</v>
      </c>
      <c r="C116" s="1" t="s">
        <v>8669</v>
      </c>
      <c r="D116" s="1" t="s">
        <v>632</v>
      </c>
      <c r="E116" s="1" t="s">
        <v>8819</v>
      </c>
      <c r="F116" s="1" t="s">
        <v>8820</v>
      </c>
      <c r="G116" s="1">
        <v>5</v>
      </c>
      <c r="H116" s="1" t="s">
        <v>826</v>
      </c>
    </row>
    <row r="117" spans="1:10" x14ac:dyDescent="0.15">
      <c r="A117" s="68" t="str">
        <f t="shared" si="1"/>
        <v>四日市南ＳＳＣ_15</v>
      </c>
      <c r="B117" s="1" t="s">
        <v>591</v>
      </c>
      <c r="C117" s="1" t="s">
        <v>8664</v>
      </c>
      <c r="D117" s="1" t="s">
        <v>634</v>
      </c>
      <c r="E117" s="1" t="s">
        <v>3757</v>
      </c>
      <c r="F117" s="1" t="s">
        <v>3758</v>
      </c>
      <c r="G117" s="1">
        <v>5</v>
      </c>
      <c r="H117" s="1" t="s">
        <v>826</v>
      </c>
      <c r="J117" s="1" t="s">
        <v>590</v>
      </c>
    </row>
    <row r="118" spans="1:10" x14ac:dyDescent="0.15">
      <c r="A118" s="68" t="str">
        <f t="shared" si="1"/>
        <v>四日市南ＳＳＣ_16</v>
      </c>
      <c r="B118" s="1" t="s">
        <v>591</v>
      </c>
      <c r="C118" s="1" t="s">
        <v>8665</v>
      </c>
      <c r="D118" s="1" t="s">
        <v>631</v>
      </c>
      <c r="E118" s="1" t="s">
        <v>6188</v>
      </c>
      <c r="F118" s="1" t="s">
        <v>6189</v>
      </c>
      <c r="G118" s="1">
        <v>5</v>
      </c>
      <c r="H118" s="1" t="s">
        <v>826</v>
      </c>
    </row>
    <row r="119" spans="1:10" x14ac:dyDescent="0.15">
      <c r="A119" s="68" t="str">
        <f t="shared" si="1"/>
        <v>四日市北ＪＦＣ_1</v>
      </c>
      <c r="B119" s="1" t="s">
        <v>829</v>
      </c>
      <c r="C119" s="1" t="s">
        <v>8654</v>
      </c>
      <c r="D119" s="1" t="s">
        <v>631</v>
      </c>
      <c r="E119" s="1" t="s">
        <v>3767</v>
      </c>
      <c r="F119" s="1" t="s">
        <v>3768</v>
      </c>
      <c r="G119" s="1">
        <v>5</v>
      </c>
      <c r="H119" s="1" t="s">
        <v>826</v>
      </c>
    </row>
    <row r="120" spans="1:10" x14ac:dyDescent="0.15">
      <c r="A120" s="68" t="str">
        <f t="shared" si="1"/>
        <v>四日市北ＪＦＣ_2</v>
      </c>
      <c r="B120" s="1" t="s">
        <v>829</v>
      </c>
      <c r="C120" s="1" t="s">
        <v>8655</v>
      </c>
      <c r="D120" s="1" t="s">
        <v>633</v>
      </c>
      <c r="E120" s="1" t="s">
        <v>6190</v>
      </c>
      <c r="F120" s="1" t="s">
        <v>6191</v>
      </c>
      <c r="G120" s="1">
        <v>5</v>
      </c>
      <c r="H120" s="1" t="s">
        <v>826</v>
      </c>
    </row>
    <row r="121" spans="1:10" x14ac:dyDescent="0.15">
      <c r="A121" s="68" t="str">
        <f t="shared" si="1"/>
        <v>四日市北ＪＦＣ_3</v>
      </c>
      <c r="B121" s="1" t="s">
        <v>829</v>
      </c>
      <c r="C121" s="1" t="s">
        <v>8656</v>
      </c>
      <c r="D121" s="1" t="s">
        <v>633</v>
      </c>
      <c r="E121" s="1" t="s">
        <v>6192</v>
      </c>
      <c r="F121" s="1" t="s">
        <v>6193</v>
      </c>
      <c r="G121" s="1">
        <v>5</v>
      </c>
      <c r="H121" s="1" t="s">
        <v>826</v>
      </c>
    </row>
    <row r="122" spans="1:10" x14ac:dyDescent="0.15">
      <c r="A122" s="68" t="str">
        <f t="shared" si="1"/>
        <v>四日市北ＪＦＣ_4</v>
      </c>
      <c r="B122" s="1" t="s">
        <v>829</v>
      </c>
      <c r="C122" s="1" t="s">
        <v>8666</v>
      </c>
      <c r="D122" s="1" t="s">
        <v>633</v>
      </c>
      <c r="E122" s="1" t="s">
        <v>3763</v>
      </c>
      <c r="F122" s="1" t="s">
        <v>3764</v>
      </c>
      <c r="G122" s="1">
        <v>5</v>
      </c>
      <c r="H122" s="1" t="s">
        <v>826</v>
      </c>
    </row>
    <row r="123" spans="1:10" x14ac:dyDescent="0.15">
      <c r="A123" s="68" t="str">
        <f t="shared" si="1"/>
        <v>四日市北ＪＦＣ_5</v>
      </c>
      <c r="B123" s="1" t="s">
        <v>829</v>
      </c>
      <c r="C123" s="1" t="s">
        <v>8667</v>
      </c>
      <c r="D123" s="1" t="s">
        <v>633</v>
      </c>
      <c r="E123" s="1" t="s">
        <v>8821</v>
      </c>
      <c r="F123" s="1" t="s">
        <v>8822</v>
      </c>
      <c r="G123" s="1">
        <v>5</v>
      </c>
      <c r="H123" s="1" t="s">
        <v>826</v>
      </c>
    </row>
    <row r="124" spans="1:10" x14ac:dyDescent="0.15">
      <c r="A124" s="68" t="str">
        <f t="shared" si="1"/>
        <v>四日市北ＪＦＣ_6</v>
      </c>
      <c r="B124" s="1" t="s">
        <v>829</v>
      </c>
      <c r="C124" s="1" t="s">
        <v>8657</v>
      </c>
      <c r="D124" s="1" t="s">
        <v>632</v>
      </c>
      <c r="E124" s="1" t="s">
        <v>8823</v>
      </c>
      <c r="F124" s="1" t="s">
        <v>8824</v>
      </c>
      <c r="G124" s="1">
        <v>3</v>
      </c>
      <c r="H124" s="1" t="s">
        <v>827</v>
      </c>
    </row>
    <row r="125" spans="1:10" x14ac:dyDescent="0.15">
      <c r="A125" s="68" t="str">
        <f t="shared" si="1"/>
        <v>四日市北ＪＦＣ_7</v>
      </c>
      <c r="B125" s="1" t="s">
        <v>829</v>
      </c>
      <c r="C125" s="1" t="s">
        <v>8658</v>
      </c>
      <c r="D125" s="1" t="s">
        <v>634</v>
      </c>
      <c r="E125" s="1" t="s">
        <v>3765</v>
      </c>
      <c r="F125" s="1" t="s">
        <v>3766</v>
      </c>
      <c r="G125" s="1">
        <v>5</v>
      </c>
      <c r="H125" s="1" t="s">
        <v>826</v>
      </c>
      <c r="I125" s="1" t="s">
        <v>432</v>
      </c>
    </row>
    <row r="126" spans="1:10" x14ac:dyDescent="0.15">
      <c r="A126" s="68" t="str">
        <f t="shared" si="1"/>
        <v>四日市北ＪＦＣ_8</v>
      </c>
      <c r="B126" s="1" t="s">
        <v>829</v>
      </c>
      <c r="C126" s="1" t="s">
        <v>8659</v>
      </c>
      <c r="D126" s="1" t="s">
        <v>632</v>
      </c>
      <c r="E126" s="1" t="s">
        <v>6194</v>
      </c>
      <c r="F126" s="1" t="s">
        <v>6195</v>
      </c>
      <c r="G126" s="1">
        <v>5</v>
      </c>
      <c r="H126" s="1" t="s">
        <v>826</v>
      </c>
    </row>
    <row r="127" spans="1:10" x14ac:dyDescent="0.15">
      <c r="A127" s="68" t="str">
        <f t="shared" si="1"/>
        <v>四日市北ＪＦＣ_9</v>
      </c>
      <c r="B127" s="1" t="s">
        <v>829</v>
      </c>
      <c r="C127" s="1" t="s">
        <v>8660</v>
      </c>
      <c r="D127" s="1" t="s">
        <v>634</v>
      </c>
      <c r="E127" s="1" t="s">
        <v>8825</v>
      </c>
      <c r="F127" s="1" t="s">
        <v>8826</v>
      </c>
      <c r="G127" s="1">
        <v>5</v>
      </c>
      <c r="H127" s="1" t="s">
        <v>826</v>
      </c>
    </row>
    <row r="128" spans="1:10" x14ac:dyDescent="0.15">
      <c r="A128" s="68" t="str">
        <f t="shared" si="1"/>
        <v>四日市北ＪＦＣ_10</v>
      </c>
      <c r="B128" s="1" t="s">
        <v>829</v>
      </c>
      <c r="C128" s="1" t="s">
        <v>8661</v>
      </c>
      <c r="D128" s="1" t="s">
        <v>632</v>
      </c>
      <c r="E128" s="1" t="s">
        <v>3769</v>
      </c>
      <c r="F128" s="1" t="s">
        <v>3770</v>
      </c>
      <c r="G128" s="1">
        <v>5</v>
      </c>
      <c r="H128" s="1" t="s">
        <v>826</v>
      </c>
    </row>
    <row r="129" spans="1:10" x14ac:dyDescent="0.15">
      <c r="A129" s="68" t="str">
        <f t="shared" ref="A129:A192" si="2">CONCATENATE(B129,"_",C129)</f>
        <v>四日市北ＪＦＣ_16</v>
      </c>
      <c r="B129" s="1" t="s">
        <v>829</v>
      </c>
      <c r="C129" s="1" t="s">
        <v>8665</v>
      </c>
      <c r="D129" s="1" t="s">
        <v>631</v>
      </c>
      <c r="E129" s="1" t="s">
        <v>8827</v>
      </c>
      <c r="F129" s="1" t="s">
        <v>8828</v>
      </c>
      <c r="G129" s="1">
        <v>5</v>
      </c>
      <c r="H129" s="1" t="s">
        <v>826</v>
      </c>
    </row>
    <row r="130" spans="1:10" x14ac:dyDescent="0.15">
      <c r="A130" s="68" t="str">
        <f t="shared" si="2"/>
        <v>東　Ｆ　Ｃ_1</v>
      </c>
      <c r="B130" s="1" t="s">
        <v>6102</v>
      </c>
      <c r="C130" s="1" t="s">
        <v>8654</v>
      </c>
      <c r="D130" s="1" t="s">
        <v>631</v>
      </c>
      <c r="E130" s="1" t="s">
        <v>6196</v>
      </c>
      <c r="F130" s="1" t="s">
        <v>6197</v>
      </c>
      <c r="G130" s="1">
        <v>5</v>
      </c>
      <c r="H130" s="1" t="s">
        <v>826</v>
      </c>
    </row>
    <row r="131" spans="1:10" x14ac:dyDescent="0.15">
      <c r="A131" s="68" t="str">
        <f t="shared" si="2"/>
        <v>東　Ｆ　Ｃ_2</v>
      </c>
      <c r="B131" s="1" t="s">
        <v>6102</v>
      </c>
      <c r="C131" s="1" t="s">
        <v>8655</v>
      </c>
      <c r="D131" s="1" t="s">
        <v>633</v>
      </c>
      <c r="E131" s="1" t="s">
        <v>6198</v>
      </c>
      <c r="F131" s="1" t="s">
        <v>6199</v>
      </c>
      <c r="G131" s="1">
        <v>5</v>
      </c>
      <c r="H131" s="1" t="s">
        <v>826</v>
      </c>
    </row>
    <row r="132" spans="1:10" x14ac:dyDescent="0.15">
      <c r="A132" s="68" t="str">
        <f t="shared" si="2"/>
        <v>東　Ｆ　Ｃ_3</v>
      </c>
      <c r="B132" s="1" t="s">
        <v>6102</v>
      </c>
      <c r="C132" s="1" t="s">
        <v>8656</v>
      </c>
      <c r="D132" s="1" t="s">
        <v>633</v>
      </c>
      <c r="E132" s="1" t="s">
        <v>6201</v>
      </c>
      <c r="F132" s="1" t="s">
        <v>6202</v>
      </c>
      <c r="G132" s="1">
        <v>5</v>
      </c>
      <c r="H132" s="1" t="s">
        <v>826</v>
      </c>
    </row>
    <row r="133" spans="1:10" x14ac:dyDescent="0.15">
      <c r="A133" s="68" t="str">
        <f t="shared" si="2"/>
        <v>東　Ｆ　Ｃ_4</v>
      </c>
      <c r="B133" s="1" t="s">
        <v>6102</v>
      </c>
      <c r="C133" s="1" t="s">
        <v>8666</v>
      </c>
      <c r="D133" s="1" t="s">
        <v>632</v>
      </c>
      <c r="E133" s="1" t="s">
        <v>8829</v>
      </c>
      <c r="F133" s="1" t="s">
        <v>8830</v>
      </c>
      <c r="G133" s="1">
        <v>5</v>
      </c>
      <c r="H133" s="1" t="s">
        <v>827</v>
      </c>
    </row>
    <row r="134" spans="1:10" x14ac:dyDescent="0.15">
      <c r="A134" s="68" t="str">
        <f t="shared" si="2"/>
        <v>東　Ｆ　Ｃ_5</v>
      </c>
      <c r="B134" s="1" t="s">
        <v>6102</v>
      </c>
      <c r="C134" s="1" t="s">
        <v>8667</v>
      </c>
      <c r="D134" s="1" t="s">
        <v>633</v>
      </c>
      <c r="E134" s="1" t="s">
        <v>6204</v>
      </c>
      <c r="F134" s="1" t="s">
        <v>6205</v>
      </c>
      <c r="G134" s="1">
        <v>4</v>
      </c>
      <c r="H134" s="1" t="s">
        <v>826</v>
      </c>
    </row>
    <row r="135" spans="1:10" x14ac:dyDescent="0.15">
      <c r="A135" s="68" t="str">
        <f t="shared" si="2"/>
        <v>東　Ｆ　Ｃ_6</v>
      </c>
      <c r="B135" s="1" t="s">
        <v>6102</v>
      </c>
      <c r="C135" s="1" t="s">
        <v>8657</v>
      </c>
      <c r="D135" s="1" t="s">
        <v>634</v>
      </c>
      <c r="E135" s="1" t="s">
        <v>8831</v>
      </c>
      <c r="F135" s="1" t="s">
        <v>8832</v>
      </c>
      <c r="G135" s="1">
        <v>5</v>
      </c>
      <c r="H135" s="1" t="s">
        <v>826</v>
      </c>
    </row>
    <row r="136" spans="1:10" x14ac:dyDescent="0.15">
      <c r="A136" s="68" t="str">
        <f t="shared" si="2"/>
        <v>東　Ｆ　Ｃ_7</v>
      </c>
      <c r="B136" s="1" t="s">
        <v>6102</v>
      </c>
      <c r="C136" s="1" t="s">
        <v>8658</v>
      </c>
      <c r="D136" s="1" t="s">
        <v>633</v>
      </c>
      <c r="E136" s="1" t="s">
        <v>6200</v>
      </c>
      <c r="F136" s="1" t="s">
        <v>4117</v>
      </c>
      <c r="G136" s="1">
        <v>5</v>
      </c>
      <c r="H136" s="1" t="s">
        <v>826</v>
      </c>
    </row>
    <row r="137" spans="1:10" x14ac:dyDescent="0.15">
      <c r="A137" s="68" t="str">
        <f t="shared" si="2"/>
        <v>東　Ｆ　Ｃ_8</v>
      </c>
      <c r="B137" s="1" t="s">
        <v>6102</v>
      </c>
      <c r="C137" s="1" t="s">
        <v>8659</v>
      </c>
      <c r="D137" s="1" t="s">
        <v>632</v>
      </c>
      <c r="E137" s="1" t="s">
        <v>6203</v>
      </c>
      <c r="F137" s="1" t="s">
        <v>3950</v>
      </c>
      <c r="G137" s="1">
        <v>4</v>
      </c>
      <c r="H137" s="1" t="s">
        <v>826</v>
      </c>
    </row>
    <row r="138" spans="1:10" x14ac:dyDescent="0.15">
      <c r="A138" s="68" t="str">
        <f t="shared" si="2"/>
        <v>東　Ｆ　Ｃ_9</v>
      </c>
      <c r="B138" s="1" t="s">
        <v>6102</v>
      </c>
      <c r="C138" s="1" t="s">
        <v>8660</v>
      </c>
      <c r="D138" s="1" t="s">
        <v>632</v>
      </c>
      <c r="E138" s="1" t="s">
        <v>3777</v>
      </c>
      <c r="F138" s="1" t="s">
        <v>8833</v>
      </c>
      <c r="G138" s="1">
        <v>4</v>
      </c>
      <c r="H138" s="1" t="s">
        <v>826</v>
      </c>
    </row>
    <row r="139" spans="1:10" x14ac:dyDescent="0.15">
      <c r="A139" s="68" t="str">
        <f t="shared" si="2"/>
        <v>東　Ｆ　Ｃ_10</v>
      </c>
      <c r="B139" s="1" t="s">
        <v>6102</v>
      </c>
      <c r="C139" s="1" t="s">
        <v>8661</v>
      </c>
      <c r="D139" s="1" t="s">
        <v>632</v>
      </c>
      <c r="E139" s="1" t="s">
        <v>3775</v>
      </c>
      <c r="F139" s="1" t="s">
        <v>3776</v>
      </c>
      <c r="G139" s="1">
        <v>5</v>
      </c>
      <c r="H139" s="1" t="s">
        <v>826</v>
      </c>
      <c r="I139" s="1" t="s">
        <v>432</v>
      </c>
    </row>
    <row r="140" spans="1:10" x14ac:dyDescent="0.15">
      <c r="A140" s="68" t="str">
        <f t="shared" si="2"/>
        <v>東　Ｆ　Ｃ_11</v>
      </c>
      <c r="B140" s="1" t="s">
        <v>6102</v>
      </c>
      <c r="C140" s="1" t="s">
        <v>8668</v>
      </c>
      <c r="D140" s="1" t="s">
        <v>634</v>
      </c>
      <c r="E140" s="1" t="s">
        <v>3773</v>
      </c>
      <c r="F140" s="1" t="s">
        <v>3774</v>
      </c>
      <c r="G140" s="1">
        <v>5</v>
      </c>
      <c r="H140" s="1" t="s">
        <v>826</v>
      </c>
    </row>
    <row r="141" spans="1:10" x14ac:dyDescent="0.15">
      <c r="A141" s="68" t="str">
        <f t="shared" si="2"/>
        <v>東　Ｆ　Ｃ_12</v>
      </c>
      <c r="B141" s="1" t="s">
        <v>6102</v>
      </c>
      <c r="C141" s="1" t="s">
        <v>8662</v>
      </c>
      <c r="D141" s="1" t="s">
        <v>631</v>
      </c>
      <c r="E141" s="1" t="s">
        <v>8834</v>
      </c>
      <c r="F141" s="1" t="s">
        <v>8835</v>
      </c>
      <c r="G141" s="1">
        <v>5</v>
      </c>
      <c r="H141" s="1" t="s">
        <v>826</v>
      </c>
      <c r="J141" s="1" t="s">
        <v>582</v>
      </c>
    </row>
    <row r="142" spans="1:10" x14ac:dyDescent="0.15">
      <c r="A142" s="68" t="str">
        <f t="shared" si="2"/>
        <v>東　Ｆ　Ｃ_13</v>
      </c>
      <c r="B142" s="1" t="s">
        <v>6102</v>
      </c>
      <c r="C142" s="1" t="s">
        <v>8663</v>
      </c>
      <c r="D142" s="1" t="s">
        <v>632</v>
      </c>
      <c r="E142" s="1" t="s">
        <v>8836</v>
      </c>
      <c r="F142" s="1" t="s">
        <v>8837</v>
      </c>
      <c r="G142" s="1">
        <v>4</v>
      </c>
      <c r="H142" s="1" t="s">
        <v>826</v>
      </c>
    </row>
    <row r="143" spans="1:10" x14ac:dyDescent="0.15">
      <c r="A143" s="68" t="str">
        <f t="shared" si="2"/>
        <v>東　Ｆ　Ｃ_14</v>
      </c>
      <c r="B143" s="1" t="s">
        <v>6102</v>
      </c>
      <c r="C143" s="1" t="s">
        <v>8669</v>
      </c>
      <c r="D143" s="1" t="s">
        <v>634</v>
      </c>
      <c r="E143" s="1" t="s">
        <v>8838</v>
      </c>
      <c r="F143" s="1" t="s">
        <v>8839</v>
      </c>
      <c r="G143" s="1">
        <v>4</v>
      </c>
      <c r="H143" s="1" t="s">
        <v>826</v>
      </c>
    </row>
    <row r="144" spans="1:10" x14ac:dyDescent="0.15">
      <c r="A144" s="68" t="str">
        <f t="shared" si="2"/>
        <v>東　Ｆ　Ｃ_15</v>
      </c>
      <c r="B144" s="1" t="s">
        <v>6102</v>
      </c>
      <c r="C144" s="1" t="s">
        <v>8664</v>
      </c>
      <c r="D144" s="1" t="s">
        <v>634</v>
      </c>
      <c r="E144" s="1" t="s">
        <v>8840</v>
      </c>
      <c r="F144" s="1" t="s">
        <v>8841</v>
      </c>
      <c r="G144" s="1">
        <v>4</v>
      </c>
      <c r="H144" s="1" t="s">
        <v>826</v>
      </c>
    </row>
    <row r="145" spans="1:9" x14ac:dyDescent="0.15">
      <c r="A145" s="68" t="str">
        <f t="shared" si="2"/>
        <v>東　Ｆ　Ｃ_16</v>
      </c>
      <c r="B145" s="1" t="s">
        <v>6102</v>
      </c>
      <c r="C145" s="1" t="s">
        <v>8665</v>
      </c>
      <c r="D145" s="1" t="s">
        <v>633</v>
      </c>
      <c r="E145" s="1" t="s">
        <v>8842</v>
      </c>
      <c r="F145" s="1" t="s">
        <v>8843</v>
      </c>
      <c r="G145" s="1">
        <v>5</v>
      </c>
      <c r="H145" s="1" t="s">
        <v>826</v>
      </c>
    </row>
    <row r="146" spans="1:9" x14ac:dyDescent="0.15">
      <c r="A146" s="68" t="str">
        <f t="shared" si="2"/>
        <v>八坂少年サッカークラブ_2</v>
      </c>
      <c r="B146" s="1" t="s">
        <v>593</v>
      </c>
      <c r="C146" s="1" t="s">
        <v>8655</v>
      </c>
      <c r="D146" s="1" t="s">
        <v>634</v>
      </c>
      <c r="E146" s="1" t="s">
        <v>8844</v>
      </c>
      <c r="F146" s="1" t="s">
        <v>8845</v>
      </c>
      <c r="G146" s="1">
        <v>2</v>
      </c>
      <c r="H146" s="1" t="s">
        <v>826</v>
      </c>
    </row>
    <row r="147" spans="1:9" x14ac:dyDescent="0.15">
      <c r="A147" s="68" t="str">
        <f t="shared" si="2"/>
        <v>八坂少年サッカークラブ_3</v>
      </c>
      <c r="B147" s="1" t="s">
        <v>593</v>
      </c>
      <c r="C147" s="1" t="s">
        <v>8656</v>
      </c>
      <c r="D147" s="1" t="s">
        <v>632</v>
      </c>
      <c r="E147" s="1" t="s">
        <v>8846</v>
      </c>
      <c r="F147" s="1" t="s">
        <v>8847</v>
      </c>
      <c r="G147" s="1">
        <v>3</v>
      </c>
      <c r="H147" s="1" t="s">
        <v>827</v>
      </c>
    </row>
    <row r="148" spans="1:9" x14ac:dyDescent="0.15">
      <c r="A148" s="68" t="str">
        <f t="shared" si="2"/>
        <v>八坂少年サッカークラブ_6</v>
      </c>
      <c r="B148" s="1" t="s">
        <v>593</v>
      </c>
      <c r="C148" s="1" t="s">
        <v>8657</v>
      </c>
      <c r="D148" s="1" t="s">
        <v>632</v>
      </c>
      <c r="E148" s="1" t="s">
        <v>3778</v>
      </c>
      <c r="F148" s="1" t="s">
        <v>3779</v>
      </c>
      <c r="G148" s="1">
        <v>5</v>
      </c>
      <c r="H148" s="1" t="s">
        <v>826</v>
      </c>
    </row>
    <row r="149" spans="1:9" x14ac:dyDescent="0.15">
      <c r="A149" s="68" t="str">
        <f t="shared" si="2"/>
        <v>八坂少年サッカークラブ_7</v>
      </c>
      <c r="B149" s="1" t="s">
        <v>593</v>
      </c>
      <c r="C149" s="1" t="s">
        <v>8658</v>
      </c>
      <c r="D149" s="1" t="s">
        <v>633</v>
      </c>
      <c r="E149" s="1" t="s">
        <v>3780</v>
      </c>
      <c r="F149" s="1" t="s">
        <v>3781</v>
      </c>
      <c r="G149" s="1">
        <v>5</v>
      </c>
      <c r="H149" s="1" t="s">
        <v>826</v>
      </c>
    </row>
    <row r="150" spans="1:9" x14ac:dyDescent="0.15">
      <c r="A150" s="68" t="str">
        <f t="shared" si="2"/>
        <v>八坂少年サッカークラブ_11</v>
      </c>
      <c r="B150" s="1" t="s">
        <v>593</v>
      </c>
      <c r="C150" s="1" t="s">
        <v>8668</v>
      </c>
      <c r="D150" s="1" t="s">
        <v>633</v>
      </c>
      <c r="E150" s="1" t="s">
        <v>3784</v>
      </c>
      <c r="F150" s="1" t="s">
        <v>3785</v>
      </c>
      <c r="G150" s="1">
        <v>5</v>
      </c>
      <c r="H150" s="1" t="s">
        <v>826</v>
      </c>
    </row>
    <row r="151" spans="1:9" x14ac:dyDescent="0.15">
      <c r="A151" s="68" t="str">
        <f t="shared" si="2"/>
        <v>八坂少年サッカークラブ_12</v>
      </c>
      <c r="B151" s="1" t="s">
        <v>593</v>
      </c>
      <c r="C151" s="1" t="s">
        <v>8662</v>
      </c>
      <c r="D151" s="1" t="s">
        <v>632</v>
      </c>
      <c r="E151" s="1" t="s">
        <v>3786</v>
      </c>
      <c r="F151" s="1" t="s">
        <v>3787</v>
      </c>
      <c r="G151" s="1">
        <v>4</v>
      </c>
      <c r="H151" s="1" t="s">
        <v>826</v>
      </c>
    </row>
    <row r="152" spans="1:9" x14ac:dyDescent="0.15">
      <c r="A152" s="68" t="str">
        <f t="shared" si="2"/>
        <v>八坂少年サッカークラブ_13</v>
      </c>
      <c r="B152" s="1" t="s">
        <v>593</v>
      </c>
      <c r="C152" s="1" t="s">
        <v>8663</v>
      </c>
      <c r="D152" s="1" t="s">
        <v>631</v>
      </c>
      <c r="E152" s="1" t="s">
        <v>3782</v>
      </c>
      <c r="F152" s="1" t="s">
        <v>3783</v>
      </c>
      <c r="G152" s="1">
        <v>5</v>
      </c>
      <c r="H152" s="1" t="s">
        <v>826</v>
      </c>
      <c r="I152" s="1" t="s">
        <v>432</v>
      </c>
    </row>
    <row r="153" spans="1:9" x14ac:dyDescent="0.15">
      <c r="A153" s="68" t="str">
        <f t="shared" si="2"/>
        <v>八坂少年サッカークラブ_14</v>
      </c>
      <c r="B153" s="1" t="s">
        <v>593</v>
      </c>
      <c r="C153" s="1" t="s">
        <v>8669</v>
      </c>
      <c r="D153" s="1" t="s">
        <v>634</v>
      </c>
      <c r="E153" s="1" t="s">
        <v>8848</v>
      </c>
      <c r="F153" s="1" t="s">
        <v>8849</v>
      </c>
      <c r="G153" s="1">
        <v>2</v>
      </c>
      <c r="H153" s="1" t="s">
        <v>826</v>
      </c>
    </row>
    <row r="154" spans="1:9" x14ac:dyDescent="0.15">
      <c r="A154" s="68" t="str">
        <f t="shared" si="2"/>
        <v>八坂少年サッカークラブ_15</v>
      </c>
      <c r="B154" s="1" t="s">
        <v>593</v>
      </c>
      <c r="C154" s="1" t="s">
        <v>8664</v>
      </c>
      <c r="D154" s="1" t="s">
        <v>634</v>
      </c>
      <c r="E154" s="1" t="s">
        <v>8850</v>
      </c>
      <c r="F154" s="1" t="s">
        <v>8851</v>
      </c>
      <c r="G154" s="1">
        <v>2</v>
      </c>
      <c r="H154" s="1" t="s">
        <v>826</v>
      </c>
    </row>
    <row r="155" spans="1:9" x14ac:dyDescent="0.15">
      <c r="A155" s="68" t="str">
        <f t="shared" si="2"/>
        <v>国東ジュニアサッカークラブ_1</v>
      </c>
      <c r="B155" s="1" t="s">
        <v>3732</v>
      </c>
      <c r="C155" s="1" t="s">
        <v>8654</v>
      </c>
      <c r="D155" s="1" t="s">
        <v>631</v>
      </c>
      <c r="E155" s="1" t="s">
        <v>8852</v>
      </c>
      <c r="F155" s="1" t="s">
        <v>6477</v>
      </c>
      <c r="G155" s="1">
        <v>5</v>
      </c>
      <c r="H155" s="1" t="s">
        <v>826</v>
      </c>
    </row>
    <row r="156" spans="1:9" x14ac:dyDescent="0.15">
      <c r="A156" s="68" t="str">
        <f t="shared" si="2"/>
        <v>国東ジュニアサッカークラブ_2</v>
      </c>
      <c r="B156" s="1" t="s">
        <v>3732</v>
      </c>
      <c r="C156" s="1" t="s">
        <v>8655</v>
      </c>
      <c r="D156" s="1" t="s">
        <v>633</v>
      </c>
      <c r="E156" s="1" t="s">
        <v>8853</v>
      </c>
      <c r="F156" s="1" t="s">
        <v>8854</v>
      </c>
      <c r="G156" s="1">
        <v>4</v>
      </c>
      <c r="H156" s="1" t="s">
        <v>826</v>
      </c>
    </row>
    <row r="157" spans="1:9" x14ac:dyDescent="0.15">
      <c r="A157" s="68" t="str">
        <f t="shared" si="2"/>
        <v>国東ジュニアサッカークラブ_3</v>
      </c>
      <c r="B157" s="1" t="s">
        <v>3732</v>
      </c>
      <c r="C157" s="1" t="s">
        <v>8656</v>
      </c>
      <c r="D157" s="1" t="s">
        <v>634</v>
      </c>
      <c r="E157" s="1" t="s">
        <v>8855</v>
      </c>
      <c r="F157" s="1" t="s">
        <v>8856</v>
      </c>
      <c r="G157" s="1">
        <v>5</v>
      </c>
      <c r="H157" s="1" t="s">
        <v>826</v>
      </c>
    </row>
    <row r="158" spans="1:9" x14ac:dyDescent="0.15">
      <c r="A158" s="68" t="str">
        <f t="shared" si="2"/>
        <v>国東ジュニアサッカークラブ_4</v>
      </c>
      <c r="B158" s="1" t="s">
        <v>3732</v>
      </c>
      <c r="C158" s="1" t="s">
        <v>8666</v>
      </c>
      <c r="D158" s="1" t="s">
        <v>633</v>
      </c>
      <c r="E158" s="1" t="s">
        <v>6208</v>
      </c>
      <c r="F158" s="1" t="s">
        <v>6209</v>
      </c>
      <c r="G158" s="1">
        <v>4</v>
      </c>
      <c r="H158" s="1" t="s">
        <v>826</v>
      </c>
    </row>
    <row r="159" spans="1:9" x14ac:dyDescent="0.15">
      <c r="A159" s="68" t="str">
        <f t="shared" si="2"/>
        <v>国東ジュニアサッカークラブ_5</v>
      </c>
      <c r="B159" s="1" t="s">
        <v>3732</v>
      </c>
      <c r="C159" s="1" t="s">
        <v>8667</v>
      </c>
      <c r="D159" s="1" t="s">
        <v>632</v>
      </c>
      <c r="E159" s="1" t="s">
        <v>3790</v>
      </c>
      <c r="F159" s="1" t="s">
        <v>3791</v>
      </c>
      <c r="G159" s="1">
        <v>5</v>
      </c>
      <c r="H159" s="1" t="s">
        <v>827</v>
      </c>
    </row>
    <row r="160" spans="1:9" x14ac:dyDescent="0.15">
      <c r="A160" s="68" t="str">
        <f t="shared" si="2"/>
        <v>国東ジュニアサッカークラブ_6</v>
      </c>
      <c r="B160" s="1" t="s">
        <v>3732</v>
      </c>
      <c r="C160" s="1" t="s">
        <v>8657</v>
      </c>
      <c r="D160" s="1" t="s">
        <v>634</v>
      </c>
      <c r="E160" s="1" t="s">
        <v>8857</v>
      </c>
      <c r="F160" s="1" t="s">
        <v>8858</v>
      </c>
      <c r="G160" s="1">
        <v>4</v>
      </c>
      <c r="H160" s="1" t="s">
        <v>826</v>
      </c>
    </row>
    <row r="161" spans="1:9" x14ac:dyDescent="0.15">
      <c r="A161" s="68" t="str">
        <f t="shared" si="2"/>
        <v>国東ジュニアサッカークラブ_7</v>
      </c>
      <c r="B161" s="1" t="s">
        <v>3732</v>
      </c>
      <c r="C161" s="1" t="s">
        <v>8658</v>
      </c>
      <c r="D161" s="1" t="s">
        <v>632</v>
      </c>
      <c r="E161" s="1" t="s">
        <v>3792</v>
      </c>
      <c r="F161" s="1" t="s">
        <v>3793</v>
      </c>
      <c r="G161" s="1">
        <v>5</v>
      </c>
      <c r="H161" s="1" t="s">
        <v>826</v>
      </c>
    </row>
    <row r="162" spans="1:9" x14ac:dyDescent="0.15">
      <c r="A162" s="68" t="str">
        <f t="shared" si="2"/>
        <v>国東ジュニアサッカークラブ_8</v>
      </c>
      <c r="B162" s="1" t="s">
        <v>3732</v>
      </c>
      <c r="C162" s="1" t="s">
        <v>8659</v>
      </c>
      <c r="D162" s="1" t="s">
        <v>632</v>
      </c>
      <c r="E162" s="1" t="s">
        <v>3794</v>
      </c>
      <c r="F162" s="1" t="s">
        <v>3795</v>
      </c>
      <c r="G162" s="1">
        <v>4</v>
      </c>
      <c r="H162" s="1" t="s">
        <v>826</v>
      </c>
    </row>
    <row r="163" spans="1:9" x14ac:dyDescent="0.15">
      <c r="A163" s="68" t="str">
        <f t="shared" si="2"/>
        <v>国東ジュニアサッカークラブ_9</v>
      </c>
      <c r="B163" s="1" t="s">
        <v>3732</v>
      </c>
      <c r="C163" s="1" t="s">
        <v>8660</v>
      </c>
      <c r="D163" s="1" t="s">
        <v>632</v>
      </c>
      <c r="E163" s="1" t="s">
        <v>6210</v>
      </c>
      <c r="F163" s="1" t="s">
        <v>6211</v>
      </c>
      <c r="G163" s="1">
        <v>5</v>
      </c>
      <c r="H163" s="1" t="s">
        <v>826</v>
      </c>
      <c r="I163" s="1" t="s">
        <v>432</v>
      </c>
    </row>
    <row r="164" spans="1:9" x14ac:dyDescent="0.15">
      <c r="A164" s="68" t="str">
        <f t="shared" si="2"/>
        <v>国東ジュニアサッカークラブ_11</v>
      </c>
      <c r="B164" s="1" t="s">
        <v>3732</v>
      </c>
      <c r="C164" s="1" t="s">
        <v>8668</v>
      </c>
      <c r="D164" s="1" t="s">
        <v>633</v>
      </c>
      <c r="E164" s="1" t="s">
        <v>3788</v>
      </c>
      <c r="F164" s="1" t="s">
        <v>3789</v>
      </c>
      <c r="G164" s="1">
        <v>4</v>
      </c>
      <c r="H164" s="1" t="s">
        <v>826</v>
      </c>
    </row>
    <row r="165" spans="1:9" x14ac:dyDescent="0.15">
      <c r="A165" s="68" t="str">
        <f t="shared" si="2"/>
        <v>国東ジュニアサッカークラブ_12</v>
      </c>
      <c r="B165" s="1" t="s">
        <v>3732</v>
      </c>
      <c r="C165" s="1" t="s">
        <v>8662</v>
      </c>
      <c r="D165" s="1" t="s">
        <v>634</v>
      </c>
      <c r="E165" s="1" t="s">
        <v>6212</v>
      </c>
      <c r="F165" s="1" t="s">
        <v>4040</v>
      </c>
      <c r="G165" s="1">
        <v>4</v>
      </c>
      <c r="H165" s="1" t="s">
        <v>826</v>
      </c>
    </row>
    <row r="166" spans="1:9" x14ac:dyDescent="0.15">
      <c r="A166" s="68" t="str">
        <f t="shared" si="2"/>
        <v>国東ジュニアサッカークラブ_13</v>
      </c>
      <c r="B166" s="1" t="s">
        <v>3732</v>
      </c>
      <c r="C166" s="1" t="s">
        <v>8663</v>
      </c>
      <c r="D166" s="1" t="s">
        <v>633</v>
      </c>
      <c r="E166" s="1" t="s">
        <v>8859</v>
      </c>
      <c r="F166" s="1" t="s">
        <v>8860</v>
      </c>
      <c r="G166" s="1">
        <v>4</v>
      </c>
      <c r="H166" s="1" t="s">
        <v>827</v>
      </c>
    </row>
    <row r="167" spans="1:9" x14ac:dyDescent="0.15">
      <c r="A167" s="68" t="str">
        <f t="shared" si="2"/>
        <v>国東ジュニアサッカークラブ_14</v>
      </c>
      <c r="B167" s="1" t="s">
        <v>3732</v>
      </c>
      <c r="C167" s="1" t="s">
        <v>8669</v>
      </c>
      <c r="D167" s="1" t="s">
        <v>634</v>
      </c>
      <c r="E167" s="1" t="s">
        <v>6206</v>
      </c>
      <c r="F167" s="1" t="s">
        <v>6207</v>
      </c>
      <c r="G167" s="1">
        <v>4</v>
      </c>
      <c r="H167" s="1" t="s">
        <v>826</v>
      </c>
    </row>
    <row r="168" spans="1:9" x14ac:dyDescent="0.15">
      <c r="A168" s="68" t="str">
        <f t="shared" si="2"/>
        <v>国東ジュニアサッカークラブ_16</v>
      </c>
      <c r="B168" s="1" t="s">
        <v>3732</v>
      </c>
      <c r="C168" s="1" t="s">
        <v>8665</v>
      </c>
      <c r="D168" s="1" t="s">
        <v>634</v>
      </c>
      <c r="E168" s="1" t="s">
        <v>8861</v>
      </c>
      <c r="F168" s="1" t="s">
        <v>6227</v>
      </c>
      <c r="G168" s="1">
        <v>4</v>
      </c>
      <c r="H168" s="1" t="s">
        <v>826</v>
      </c>
    </row>
    <row r="169" spans="1:9" x14ac:dyDescent="0.15">
      <c r="A169" s="68" t="str">
        <f t="shared" si="2"/>
        <v>はやぶさフットボールクラブ_4</v>
      </c>
      <c r="B169" s="1" t="s">
        <v>594</v>
      </c>
      <c r="C169" s="1" t="s">
        <v>8666</v>
      </c>
      <c r="D169" s="1" t="s">
        <v>633</v>
      </c>
      <c r="E169" s="1" t="s">
        <v>8862</v>
      </c>
      <c r="F169" s="1" t="s">
        <v>8863</v>
      </c>
      <c r="G169" s="1">
        <v>4</v>
      </c>
      <c r="H169" s="1" t="s">
        <v>826</v>
      </c>
    </row>
    <row r="170" spans="1:9" x14ac:dyDescent="0.15">
      <c r="A170" s="68" t="str">
        <f t="shared" si="2"/>
        <v>はやぶさフットボールクラブ_6</v>
      </c>
      <c r="B170" s="1" t="s">
        <v>594</v>
      </c>
      <c r="C170" s="1" t="s">
        <v>8657</v>
      </c>
      <c r="D170" s="1" t="s">
        <v>634</v>
      </c>
      <c r="E170" s="1" t="s">
        <v>3796</v>
      </c>
      <c r="F170" s="1" t="s">
        <v>3797</v>
      </c>
      <c r="G170" s="1">
        <v>5</v>
      </c>
      <c r="H170" s="1" t="s">
        <v>826</v>
      </c>
    </row>
    <row r="171" spans="1:9" x14ac:dyDescent="0.15">
      <c r="A171" s="68" t="str">
        <f t="shared" si="2"/>
        <v>はやぶさフットボールクラブ_8</v>
      </c>
      <c r="B171" s="1" t="s">
        <v>594</v>
      </c>
      <c r="C171" s="1" t="s">
        <v>8659</v>
      </c>
      <c r="D171" s="1" t="s">
        <v>633</v>
      </c>
      <c r="E171" s="1" t="s">
        <v>3798</v>
      </c>
      <c r="F171" s="1" t="s">
        <v>3799</v>
      </c>
      <c r="G171" s="1">
        <v>5</v>
      </c>
      <c r="H171" s="1" t="s">
        <v>826</v>
      </c>
    </row>
    <row r="172" spans="1:9" x14ac:dyDescent="0.15">
      <c r="A172" s="68" t="str">
        <f t="shared" si="2"/>
        <v>はやぶさフットボールクラブ_9</v>
      </c>
      <c r="B172" s="1" t="s">
        <v>594</v>
      </c>
      <c r="C172" s="1" t="s">
        <v>8660</v>
      </c>
      <c r="D172" s="1" t="s">
        <v>633</v>
      </c>
      <c r="E172" s="1" t="s">
        <v>3800</v>
      </c>
      <c r="F172" s="1" t="s">
        <v>3801</v>
      </c>
      <c r="G172" s="1">
        <v>5</v>
      </c>
      <c r="H172" s="1" t="s">
        <v>826</v>
      </c>
      <c r="I172" s="1" t="s">
        <v>432</v>
      </c>
    </row>
    <row r="173" spans="1:9" x14ac:dyDescent="0.15">
      <c r="A173" s="68" t="str">
        <f t="shared" si="2"/>
        <v>はやぶさフットボールクラブ_12</v>
      </c>
      <c r="B173" s="1" t="s">
        <v>594</v>
      </c>
      <c r="C173" s="1" t="s">
        <v>8662</v>
      </c>
      <c r="D173" s="1" t="s">
        <v>631</v>
      </c>
      <c r="E173" s="1" t="s">
        <v>6222</v>
      </c>
      <c r="F173" s="1" t="s">
        <v>6223</v>
      </c>
      <c r="G173" s="1">
        <v>4</v>
      </c>
      <c r="H173" s="1" t="s">
        <v>826</v>
      </c>
    </row>
    <row r="174" spans="1:9" x14ac:dyDescent="0.15">
      <c r="A174" s="68" t="str">
        <f t="shared" si="2"/>
        <v>はやぶさフットボールクラブ_13</v>
      </c>
      <c r="B174" s="1" t="s">
        <v>594</v>
      </c>
      <c r="C174" s="1" t="s">
        <v>8663</v>
      </c>
      <c r="D174" s="1" t="s">
        <v>634</v>
      </c>
      <c r="E174" s="1" t="s">
        <v>6213</v>
      </c>
      <c r="F174" s="1" t="s">
        <v>6214</v>
      </c>
      <c r="G174" s="1">
        <v>5</v>
      </c>
      <c r="H174" s="1" t="s">
        <v>826</v>
      </c>
    </row>
    <row r="175" spans="1:9" x14ac:dyDescent="0.15">
      <c r="A175" s="68" t="str">
        <f t="shared" si="2"/>
        <v>はやぶさフットボールクラブ_14</v>
      </c>
      <c r="B175" s="1" t="s">
        <v>594</v>
      </c>
      <c r="C175" s="1" t="s">
        <v>8669</v>
      </c>
      <c r="D175" s="1" t="s">
        <v>634</v>
      </c>
      <c r="E175" s="1" t="s">
        <v>6220</v>
      </c>
      <c r="F175" s="1" t="s">
        <v>6221</v>
      </c>
      <c r="G175" s="1">
        <v>4</v>
      </c>
      <c r="H175" s="1" t="s">
        <v>826</v>
      </c>
    </row>
    <row r="176" spans="1:9" x14ac:dyDescent="0.15">
      <c r="A176" s="68" t="str">
        <f t="shared" si="2"/>
        <v>はやぶさフットボールクラブ_15</v>
      </c>
      <c r="B176" s="1" t="s">
        <v>594</v>
      </c>
      <c r="C176" s="1" t="s">
        <v>8664</v>
      </c>
      <c r="D176" s="1" t="s">
        <v>633</v>
      </c>
      <c r="E176" s="1" t="s">
        <v>6215</v>
      </c>
      <c r="F176" s="1" t="s">
        <v>6216</v>
      </c>
      <c r="G176" s="1">
        <v>3</v>
      </c>
      <c r="H176" s="1" t="s">
        <v>826</v>
      </c>
    </row>
    <row r="177" spans="1:9" x14ac:dyDescent="0.15">
      <c r="A177" s="68" t="str">
        <f t="shared" si="2"/>
        <v>はやぶさフットボールクラブ_17</v>
      </c>
      <c r="B177" s="1" t="s">
        <v>594</v>
      </c>
      <c r="C177" s="1" t="s">
        <v>8670</v>
      </c>
      <c r="D177" s="1" t="s">
        <v>632</v>
      </c>
      <c r="E177" s="1" t="s">
        <v>8864</v>
      </c>
      <c r="F177" s="1" t="s">
        <v>8865</v>
      </c>
      <c r="G177" s="1">
        <v>3</v>
      </c>
      <c r="H177" s="1" t="s">
        <v>826</v>
      </c>
    </row>
    <row r="178" spans="1:9" x14ac:dyDescent="0.15">
      <c r="A178" s="68" t="str">
        <f t="shared" si="2"/>
        <v>はやぶさフットボールクラブ_18</v>
      </c>
      <c r="B178" s="1" t="s">
        <v>594</v>
      </c>
      <c r="C178" s="1" t="s">
        <v>8671</v>
      </c>
      <c r="D178" s="1" t="s">
        <v>633</v>
      </c>
      <c r="E178" s="1" t="s">
        <v>8866</v>
      </c>
      <c r="F178" s="1" t="s">
        <v>8867</v>
      </c>
      <c r="G178" s="1">
        <v>3</v>
      </c>
      <c r="H178" s="1" t="s">
        <v>827</v>
      </c>
    </row>
    <row r="179" spans="1:9" x14ac:dyDescent="0.15">
      <c r="A179" s="68" t="str">
        <f t="shared" si="2"/>
        <v>はやぶさフットボールクラブ_19</v>
      </c>
      <c r="B179" s="1" t="s">
        <v>594</v>
      </c>
      <c r="C179" s="1" t="s">
        <v>8672</v>
      </c>
      <c r="D179" s="1" t="s">
        <v>632</v>
      </c>
      <c r="E179" s="1" t="s">
        <v>6217</v>
      </c>
      <c r="F179" s="1" t="s">
        <v>3048</v>
      </c>
      <c r="G179" s="1">
        <v>3</v>
      </c>
      <c r="H179" s="1" t="s">
        <v>826</v>
      </c>
    </row>
    <row r="180" spans="1:9" x14ac:dyDescent="0.15">
      <c r="A180" s="68" t="str">
        <f t="shared" si="2"/>
        <v>はやぶさフットボールクラブ_20</v>
      </c>
      <c r="B180" s="1" t="s">
        <v>594</v>
      </c>
      <c r="C180" s="1" t="s">
        <v>8673</v>
      </c>
      <c r="D180" s="1" t="s">
        <v>632</v>
      </c>
      <c r="E180" s="1" t="s">
        <v>8868</v>
      </c>
      <c r="F180" s="1" t="s">
        <v>8869</v>
      </c>
      <c r="G180" s="1">
        <v>3</v>
      </c>
      <c r="H180" s="1" t="s">
        <v>826</v>
      </c>
    </row>
    <row r="181" spans="1:9" x14ac:dyDescent="0.15">
      <c r="A181" s="68" t="str">
        <f t="shared" si="2"/>
        <v>はやぶさフットボールクラブ_21</v>
      </c>
      <c r="B181" s="1" t="s">
        <v>594</v>
      </c>
      <c r="C181" s="1" t="s">
        <v>8674</v>
      </c>
      <c r="D181" s="1" t="s">
        <v>632</v>
      </c>
      <c r="E181" s="1" t="s">
        <v>8870</v>
      </c>
      <c r="F181" s="1" t="s">
        <v>8871</v>
      </c>
      <c r="G181" s="1">
        <v>3</v>
      </c>
      <c r="H181" s="1" t="s">
        <v>826</v>
      </c>
    </row>
    <row r="182" spans="1:9" x14ac:dyDescent="0.15">
      <c r="A182" s="68" t="str">
        <f t="shared" si="2"/>
        <v>はやぶさフットボールクラブ_22</v>
      </c>
      <c r="B182" s="1" t="s">
        <v>594</v>
      </c>
      <c r="C182" s="1" t="s">
        <v>8675</v>
      </c>
      <c r="D182" s="1" t="s">
        <v>632</v>
      </c>
      <c r="E182" s="1" t="s">
        <v>8872</v>
      </c>
      <c r="F182" s="1" t="s">
        <v>3976</v>
      </c>
      <c r="G182" s="1">
        <v>3</v>
      </c>
      <c r="H182" s="1" t="s">
        <v>826</v>
      </c>
    </row>
    <row r="183" spans="1:9" x14ac:dyDescent="0.15">
      <c r="A183" s="68" t="str">
        <f t="shared" si="2"/>
        <v>はやぶさフットボールクラブ_26</v>
      </c>
      <c r="B183" s="1" t="s">
        <v>594</v>
      </c>
      <c r="C183" s="1" t="s">
        <v>8676</v>
      </c>
      <c r="D183" s="1" t="s">
        <v>633</v>
      </c>
      <c r="E183" s="1" t="s">
        <v>6218</v>
      </c>
      <c r="F183" s="1" t="s">
        <v>6219</v>
      </c>
      <c r="G183" s="1">
        <v>3</v>
      </c>
      <c r="H183" s="1" t="s">
        <v>826</v>
      </c>
    </row>
    <row r="184" spans="1:9" x14ac:dyDescent="0.15">
      <c r="A184" s="68" t="str">
        <f t="shared" si="2"/>
        <v>はやぶさフットボールクラブ_28</v>
      </c>
      <c r="B184" s="1" t="s">
        <v>594</v>
      </c>
      <c r="C184" s="1" t="s">
        <v>8677</v>
      </c>
      <c r="D184" s="1" t="s">
        <v>634</v>
      </c>
      <c r="E184" s="1" t="s">
        <v>3975</v>
      </c>
      <c r="F184" s="1" t="s">
        <v>6483</v>
      </c>
      <c r="G184" s="1">
        <v>3</v>
      </c>
      <c r="H184" s="1" t="s">
        <v>826</v>
      </c>
    </row>
    <row r="185" spans="1:9" x14ac:dyDescent="0.15">
      <c r="A185" s="68" t="str">
        <f t="shared" si="2"/>
        <v>鶴居ＳＳＳ_1</v>
      </c>
      <c r="B185" s="1" t="s">
        <v>595</v>
      </c>
      <c r="C185" s="1" t="s">
        <v>8654</v>
      </c>
      <c r="D185" s="1" t="s">
        <v>631</v>
      </c>
      <c r="E185" s="1" t="s">
        <v>8873</v>
      </c>
      <c r="F185" s="1" t="s">
        <v>8874</v>
      </c>
      <c r="G185" s="1">
        <v>5</v>
      </c>
      <c r="H185" s="1" t="s">
        <v>826</v>
      </c>
    </row>
    <row r="186" spans="1:9" x14ac:dyDescent="0.15">
      <c r="A186" s="68" t="str">
        <f t="shared" si="2"/>
        <v>鶴居ＳＳＳ_2</v>
      </c>
      <c r="B186" s="1" t="s">
        <v>595</v>
      </c>
      <c r="C186" s="1" t="s">
        <v>8655</v>
      </c>
      <c r="D186" s="1" t="s">
        <v>632</v>
      </c>
      <c r="E186" s="1" t="s">
        <v>6226</v>
      </c>
      <c r="F186" s="1" t="s">
        <v>6227</v>
      </c>
      <c r="G186" s="1">
        <v>5</v>
      </c>
      <c r="H186" s="1" t="s">
        <v>826</v>
      </c>
      <c r="I186" s="1" t="s">
        <v>432</v>
      </c>
    </row>
    <row r="187" spans="1:9" x14ac:dyDescent="0.15">
      <c r="A187" s="68" t="str">
        <f t="shared" si="2"/>
        <v>鶴居ＳＳＳ_3</v>
      </c>
      <c r="B187" s="1" t="s">
        <v>595</v>
      </c>
      <c r="C187" s="1" t="s">
        <v>8656</v>
      </c>
      <c r="D187" s="1" t="s">
        <v>632</v>
      </c>
      <c r="E187" s="1" t="s">
        <v>6228</v>
      </c>
      <c r="F187" s="1" t="s">
        <v>6229</v>
      </c>
      <c r="G187" s="1">
        <v>5</v>
      </c>
      <c r="H187" s="1" t="s">
        <v>826</v>
      </c>
    </row>
    <row r="188" spans="1:9" x14ac:dyDescent="0.15">
      <c r="A188" s="68" t="str">
        <f t="shared" si="2"/>
        <v>鶴居ＳＳＳ_4</v>
      </c>
      <c r="B188" s="1" t="s">
        <v>595</v>
      </c>
      <c r="C188" s="1" t="s">
        <v>8666</v>
      </c>
      <c r="D188" s="1" t="s">
        <v>633</v>
      </c>
      <c r="E188" s="1" t="s">
        <v>8875</v>
      </c>
      <c r="F188" s="1" t="s">
        <v>8876</v>
      </c>
      <c r="G188" s="1">
        <v>4</v>
      </c>
      <c r="H188" s="1" t="s">
        <v>826</v>
      </c>
    </row>
    <row r="189" spans="1:9" x14ac:dyDescent="0.15">
      <c r="A189" s="68" t="str">
        <f t="shared" si="2"/>
        <v>鶴居ＳＳＳ_5</v>
      </c>
      <c r="B189" s="1" t="s">
        <v>595</v>
      </c>
      <c r="C189" s="1" t="s">
        <v>8667</v>
      </c>
      <c r="D189" s="1" t="s">
        <v>633</v>
      </c>
      <c r="E189" s="1" t="s">
        <v>8877</v>
      </c>
      <c r="F189" s="1" t="s">
        <v>8878</v>
      </c>
      <c r="G189" s="1">
        <v>4</v>
      </c>
      <c r="H189" s="1" t="s">
        <v>826</v>
      </c>
    </row>
    <row r="190" spans="1:9" x14ac:dyDescent="0.15">
      <c r="A190" s="68" t="str">
        <f t="shared" si="2"/>
        <v>鶴居ＳＳＳ_6</v>
      </c>
      <c r="B190" s="1" t="s">
        <v>595</v>
      </c>
      <c r="C190" s="1" t="s">
        <v>8657</v>
      </c>
      <c r="D190" s="1" t="s">
        <v>632</v>
      </c>
      <c r="E190" s="1" t="s">
        <v>8879</v>
      </c>
      <c r="F190" s="1" t="s">
        <v>8880</v>
      </c>
      <c r="G190" s="1">
        <v>4</v>
      </c>
      <c r="H190" s="1" t="s">
        <v>826</v>
      </c>
    </row>
    <row r="191" spans="1:9" x14ac:dyDescent="0.15">
      <c r="A191" s="68" t="str">
        <f t="shared" si="2"/>
        <v>鶴居ＳＳＳ_7</v>
      </c>
      <c r="B191" s="1" t="s">
        <v>595</v>
      </c>
      <c r="C191" s="1" t="s">
        <v>8658</v>
      </c>
      <c r="D191" s="1" t="s">
        <v>632</v>
      </c>
      <c r="E191" s="1" t="s">
        <v>8881</v>
      </c>
      <c r="F191" s="1" t="s">
        <v>8882</v>
      </c>
      <c r="G191" s="1">
        <v>4</v>
      </c>
      <c r="H191" s="1" t="s">
        <v>827</v>
      </c>
    </row>
    <row r="192" spans="1:9" x14ac:dyDescent="0.15">
      <c r="A192" s="68" t="str">
        <f t="shared" si="2"/>
        <v>鶴居ＳＳＳ_8</v>
      </c>
      <c r="B192" s="1" t="s">
        <v>595</v>
      </c>
      <c r="C192" s="1" t="s">
        <v>8659</v>
      </c>
      <c r="D192" s="1" t="s">
        <v>632</v>
      </c>
      <c r="E192" s="1" t="s">
        <v>6224</v>
      </c>
      <c r="F192" s="1" t="s">
        <v>6225</v>
      </c>
      <c r="G192" s="1">
        <v>5</v>
      </c>
      <c r="H192" s="1" t="s">
        <v>826</v>
      </c>
    </row>
    <row r="193" spans="1:9" x14ac:dyDescent="0.15">
      <c r="A193" s="68" t="str">
        <f t="shared" ref="A193:A256" si="3">CONCATENATE(B193,"_",C193)</f>
        <v>鶴居ＳＳＳ_9</v>
      </c>
      <c r="B193" s="1" t="s">
        <v>595</v>
      </c>
      <c r="C193" s="1" t="s">
        <v>8660</v>
      </c>
      <c r="D193" s="1" t="s">
        <v>633</v>
      </c>
      <c r="E193" s="1" t="s">
        <v>8883</v>
      </c>
      <c r="F193" s="1" t="s">
        <v>8884</v>
      </c>
      <c r="G193" s="1">
        <v>5</v>
      </c>
      <c r="H193" s="1" t="s">
        <v>826</v>
      </c>
    </row>
    <row r="194" spans="1:9" x14ac:dyDescent="0.15">
      <c r="A194" s="68" t="str">
        <f t="shared" si="3"/>
        <v>鶴居ＳＳＳ_11</v>
      </c>
      <c r="B194" s="1" t="s">
        <v>595</v>
      </c>
      <c r="C194" s="1" t="s">
        <v>8668</v>
      </c>
      <c r="D194" s="1" t="s">
        <v>632</v>
      </c>
      <c r="E194" s="1" t="s">
        <v>6230</v>
      </c>
      <c r="F194" s="1" t="s">
        <v>6231</v>
      </c>
      <c r="G194" s="1">
        <v>5</v>
      </c>
      <c r="H194" s="1" t="s">
        <v>826</v>
      </c>
    </row>
    <row r="195" spans="1:9" x14ac:dyDescent="0.15">
      <c r="A195" s="68" t="str">
        <f t="shared" si="3"/>
        <v>鶴居ＳＳＳ_12</v>
      </c>
      <c r="B195" s="1" t="s">
        <v>595</v>
      </c>
      <c r="C195" s="1" t="s">
        <v>8662</v>
      </c>
      <c r="D195" s="1" t="s">
        <v>631</v>
      </c>
      <c r="E195" s="1" t="s">
        <v>8885</v>
      </c>
      <c r="F195" s="1" t="s">
        <v>8886</v>
      </c>
      <c r="G195" s="1">
        <v>4</v>
      </c>
      <c r="H195" s="1" t="s">
        <v>826</v>
      </c>
    </row>
    <row r="196" spans="1:9" x14ac:dyDescent="0.15">
      <c r="A196" s="68" t="str">
        <f t="shared" si="3"/>
        <v>鶴居ＳＳＳ_13</v>
      </c>
      <c r="B196" s="1" t="s">
        <v>595</v>
      </c>
      <c r="C196" s="1" t="s">
        <v>8663</v>
      </c>
      <c r="D196" s="1" t="s">
        <v>633</v>
      </c>
      <c r="E196" s="1" t="s">
        <v>8887</v>
      </c>
      <c r="F196" s="1" t="s">
        <v>8888</v>
      </c>
      <c r="G196" s="1">
        <v>4</v>
      </c>
      <c r="H196" s="1" t="s">
        <v>826</v>
      </c>
    </row>
    <row r="197" spans="1:9" x14ac:dyDescent="0.15">
      <c r="A197" s="68" t="str">
        <f t="shared" si="3"/>
        <v>鶴居ＳＳＳ_14</v>
      </c>
      <c r="B197" s="1" t="s">
        <v>595</v>
      </c>
      <c r="C197" s="1" t="s">
        <v>8669</v>
      </c>
      <c r="D197" s="1" t="s">
        <v>632</v>
      </c>
      <c r="E197" s="1" t="s">
        <v>8889</v>
      </c>
      <c r="F197" s="1" t="s">
        <v>8890</v>
      </c>
      <c r="G197" s="1">
        <v>5</v>
      </c>
      <c r="H197" s="1" t="s">
        <v>826</v>
      </c>
    </row>
    <row r="198" spans="1:9" x14ac:dyDescent="0.15">
      <c r="A198" s="68" t="str">
        <f t="shared" si="3"/>
        <v>ＦＣ大野_2</v>
      </c>
      <c r="B198" s="1" t="s">
        <v>581</v>
      </c>
      <c r="C198" s="1" t="s">
        <v>8655</v>
      </c>
      <c r="D198" s="1" t="s">
        <v>631</v>
      </c>
      <c r="E198" s="1" t="s">
        <v>6232</v>
      </c>
      <c r="F198" s="1" t="s">
        <v>6233</v>
      </c>
      <c r="G198" s="1">
        <v>5</v>
      </c>
      <c r="H198" s="1" t="s">
        <v>826</v>
      </c>
    </row>
    <row r="199" spans="1:9" x14ac:dyDescent="0.15">
      <c r="A199" s="68" t="str">
        <f t="shared" si="3"/>
        <v>ＦＣ大野_5</v>
      </c>
      <c r="B199" s="1" t="s">
        <v>581</v>
      </c>
      <c r="C199" s="1" t="s">
        <v>8667</v>
      </c>
      <c r="D199" s="1" t="s">
        <v>632</v>
      </c>
      <c r="E199" s="1" t="s">
        <v>6234</v>
      </c>
      <c r="F199" s="1" t="s">
        <v>6235</v>
      </c>
      <c r="G199" s="1">
        <v>4</v>
      </c>
      <c r="H199" s="1" t="s">
        <v>826</v>
      </c>
    </row>
    <row r="200" spans="1:9" x14ac:dyDescent="0.15">
      <c r="A200" s="68" t="str">
        <f t="shared" si="3"/>
        <v>ＦＣ大野_6</v>
      </c>
      <c r="B200" s="1" t="s">
        <v>581</v>
      </c>
      <c r="C200" s="1" t="s">
        <v>8657</v>
      </c>
      <c r="D200" s="1" t="s">
        <v>632</v>
      </c>
      <c r="E200" s="1" t="s">
        <v>6236</v>
      </c>
      <c r="F200" s="1" t="s">
        <v>6237</v>
      </c>
      <c r="G200" s="1">
        <v>5</v>
      </c>
      <c r="H200" s="1" t="s">
        <v>826</v>
      </c>
    </row>
    <row r="201" spans="1:9" x14ac:dyDescent="0.15">
      <c r="A201" s="68" t="str">
        <f t="shared" si="3"/>
        <v>ＦＣ大野_7</v>
      </c>
      <c r="B201" s="1" t="s">
        <v>581</v>
      </c>
      <c r="C201" s="1" t="s">
        <v>8658</v>
      </c>
      <c r="D201" s="1" t="s">
        <v>634</v>
      </c>
      <c r="E201" s="1" t="s">
        <v>8891</v>
      </c>
      <c r="F201" s="1" t="s">
        <v>8892</v>
      </c>
      <c r="G201" s="1">
        <v>5</v>
      </c>
      <c r="H201" s="1" t="s">
        <v>827</v>
      </c>
    </row>
    <row r="202" spans="1:9" x14ac:dyDescent="0.15">
      <c r="A202" s="68" t="str">
        <f t="shared" si="3"/>
        <v>ＦＣ大野_8</v>
      </c>
      <c r="B202" s="1" t="s">
        <v>581</v>
      </c>
      <c r="C202" s="1" t="s">
        <v>8659</v>
      </c>
      <c r="D202" s="1" t="s">
        <v>633</v>
      </c>
      <c r="E202" s="1" t="s">
        <v>8893</v>
      </c>
      <c r="F202" s="1" t="s">
        <v>8894</v>
      </c>
      <c r="G202" s="1">
        <v>4</v>
      </c>
      <c r="H202" s="1" t="s">
        <v>827</v>
      </c>
    </row>
    <row r="203" spans="1:9" x14ac:dyDescent="0.15">
      <c r="A203" s="68" t="str">
        <f t="shared" si="3"/>
        <v>ＦＣ大野_9</v>
      </c>
      <c r="B203" s="1" t="s">
        <v>581</v>
      </c>
      <c r="C203" s="1" t="s">
        <v>8660</v>
      </c>
      <c r="D203" s="1" t="s">
        <v>634</v>
      </c>
      <c r="E203" s="1" t="s">
        <v>3806</v>
      </c>
      <c r="F203" s="1" t="s">
        <v>3807</v>
      </c>
      <c r="G203" s="1">
        <v>3</v>
      </c>
      <c r="H203" s="1" t="s">
        <v>826</v>
      </c>
    </row>
    <row r="204" spans="1:9" x14ac:dyDescent="0.15">
      <c r="A204" s="68" t="str">
        <f t="shared" si="3"/>
        <v>ＦＣ大野_11</v>
      </c>
      <c r="B204" s="1" t="s">
        <v>581</v>
      </c>
      <c r="C204" s="1" t="s">
        <v>8668</v>
      </c>
      <c r="D204" s="1" t="s">
        <v>634</v>
      </c>
      <c r="E204" s="1" t="s">
        <v>3004</v>
      </c>
      <c r="F204" s="1" t="s">
        <v>3005</v>
      </c>
      <c r="G204" s="1">
        <v>5</v>
      </c>
      <c r="H204" s="1" t="s">
        <v>826</v>
      </c>
    </row>
    <row r="205" spans="1:9" x14ac:dyDescent="0.15">
      <c r="A205" s="68" t="str">
        <f t="shared" si="3"/>
        <v>ＦＣ大野_13</v>
      </c>
      <c r="B205" s="1" t="s">
        <v>581</v>
      </c>
      <c r="C205" s="1" t="s">
        <v>8663</v>
      </c>
      <c r="D205" s="1" t="s">
        <v>632</v>
      </c>
      <c r="E205" s="1" t="s">
        <v>3811</v>
      </c>
      <c r="F205" s="1" t="s">
        <v>3812</v>
      </c>
      <c r="G205" s="1">
        <v>5</v>
      </c>
      <c r="H205" s="1" t="s">
        <v>826</v>
      </c>
      <c r="I205" s="1" t="s">
        <v>432</v>
      </c>
    </row>
    <row r="206" spans="1:9" x14ac:dyDescent="0.15">
      <c r="A206" s="68" t="str">
        <f t="shared" si="3"/>
        <v>ＦＣ大野_15</v>
      </c>
      <c r="B206" s="1" t="s">
        <v>581</v>
      </c>
      <c r="C206" s="1" t="s">
        <v>8664</v>
      </c>
      <c r="D206" s="1" t="s">
        <v>634</v>
      </c>
      <c r="E206" s="1" t="s">
        <v>3809</v>
      </c>
      <c r="F206" s="1" t="s">
        <v>3810</v>
      </c>
      <c r="G206" s="1">
        <v>5</v>
      </c>
      <c r="H206" s="1" t="s">
        <v>826</v>
      </c>
    </row>
    <row r="207" spans="1:9" x14ac:dyDescent="0.15">
      <c r="A207" s="68" t="str">
        <f t="shared" si="3"/>
        <v>ＦＣ大野_16</v>
      </c>
      <c r="B207" s="1" t="s">
        <v>581</v>
      </c>
      <c r="C207" s="1" t="s">
        <v>8665</v>
      </c>
      <c r="D207" s="1" t="s">
        <v>631</v>
      </c>
      <c r="E207" s="1" t="s">
        <v>6238</v>
      </c>
      <c r="F207" s="1" t="s">
        <v>6239</v>
      </c>
      <c r="G207" s="1">
        <v>4</v>
      </c>
      <c r="H207" s="1" t="s">
        <v>826</v>
      </c>
    </row>
    <row r="208" spans="1:9" x14ac:dyDescent="0.15">
      <c r="A208" s="68" t="str">
        <f t="shared" si="3"/>
        <v>ＦＣ大野_17</v>
      </c>
      <c r="B208" s="1" t="s">
        <v>581</v>
      </c>
      <c r="C208" s="1" t="s">
        <v>8670</v>
      </c>
      <c r="D208" s="1" t="s">
        <v>634</v>
      </c>
      <c r="E208" s="1" t="s">
        <v>6240</v>
      </c>
      <c r="F208" s="1" t="s">
        <v>6241</v>
      </c>
      <c r="G208" s="1">
        <v>4</v>
      </c>
      <c r="H208" s="1" t="s">
        <v>826</v>
      </c>
    </row>
    <row r="209" spans="1:9" x14ac:dyDescent="0.15">
      <c r="A209" s="68" t="str">
        <f t="shared" si="3"/>
        <v>ＦＣ大野_18</v>
      </c>
      <c r="B209" s="1" t="s">
        <v>581</v>
      </c>
      <c r="C209" s="1" t="s">
        <v>8671</v>
      </c>
      <c r="D209" s="1" t="s">
        <v>633</v>
      </c>
      <c r="E209" s="1" t="s">
        <v>6242</v>
      </c>
      <c r="F209" s="1" t="s">
        <v>3808</v>
      </c>
      <c r="G209" s="1">
        <v>4</v>
      </c>
      <c r="H209" s="1" t="s">
        <v>826</v>
      </c>
    </row>
    <row r="210" spans="1:9" x14ac:dyDescent="0.15">
      <c r="A210" s="68" t="str">
        <f t="shared" si="3"/>
        <v>ＦＣ大野_19</v>
      </c>
      <c r="B210" s="1" t="s">
        <v>581</v>
      </c>
      <c r="C210" s="1" t="s">
        <v>8672</v>
      </c>
      <c r="D210" s="1" t="s">
        <v>632</v>
      </c>
      <c r="E210" s="1" t="s">
        <v>3813</v>
      </c>
      <c r="F210" s="1" t="s">
        <v>3814</v>
      </c>
      <c r="G210" s="1">
        <v>5</v>
      </c>
      <c r="H210" s="1" t="s">
        <v>826</v>
      </c>
    </row>
    <row r="211" spans="1:9" x14ac:dyDescent="0.15">
      <c r="A211" s="68" t="str">
        <f t="shared" si="3"/>
        <v>ＦＣ大野_20</v>
      </c>
      <c r="B211" s="1" t="s">
        <v>581</v>
      </c>
      <c r="C211" s="1" t="s">
        <v>8673</v>
      </c>
      <c r="D211" s="1" t="s">
        <v>634</v>
      </c>
      <c r="E211" s="1" t="s">
        <v>6243</v>
      </c>
      <c r="F211" s="1" t="s">
        <v>6244</v>
      </c>
      <c r="G211" s="1">
        <v>4</v>
      </c>
      <c r="H211" s="1" t="s">
        <v>826</v>
      </c>
    </row>
    <row r="212" spans="1:9" x14ac:dyDescent="0.15">
      <c r="A212" s="68" t="str">
        <f t="shared" si="3"/>
        <v>ＦＣ大野_23</v>
      </c>
      <c r="B212" s="1" t="s">
        <v>581</v>
      </c>
      <c r="C212" s="1" t="s">
        <v>8678</v>
      </c>
      <c r="D212" s="1" t="s">
        <v>633</v>
      </c>
      <c r="E212" s="1" t="s">
        <v>6245</v>
      </c>
      <c r="F212" s="1" t="s">
        <v>6246</v>
      </c>
      <c r="G212" s="1">
        <v>4</v>
      </c>
      <c r="H212" s="1" t="s">
        <v>826</v>
      </c>
    </row>
    <row r="213" spans="1:9" x14ac:dyDescent="0.15">
      <c r="A213" s="68" t="str">
        <f t="shared" si="3"/>
        <v>ＦＣ大野_24</v>
      </c>
      <c r="B213" s="1" t="s">
        <v>581</v>
      </c>
      <c r="C213" s="1" t="s">
        <v>8679</v>
      </c>
      <c r="D213" s="1" t="s">
        <v>632</v>
      </c>
      <c r="E213" s="1" t="s">
        <v>8895</v>
      </c>
      <c r="F213" s="1" t="s">
        <v>8896</v>
      </c>
      <c r="G213" s="1">
        <v>3</v>
      </c>
      <c r="H213" s="1" t="s">
        <v>826</v>
      </c>
    </row>
    <row r="214" spans="1:9" x14ac:dyDescent="0.15">
      <c r="A214" s="68" t="str">
        <f t="shared" si="3"/>
        <v>鶴見ジュニアサッカークラブ_2</v>
      </c>
      <c r="B214" s="1" t="s">
        <v>596</v>
      </c>
      <c r="C214" s="1" t="s">
        <v>8655</v>
      </c>
      <c r="D214" s="1" t="s">
        <v>634</v>
      </c>
      <c r="E214" s="1" t="s">
        <v>8897</v>
      </c>
      <c r="F214" s="1" t="s">
        <v>8898</v>
      </c>
      <c r="G214" s="1">
        <v>4</v>
      </c>
      <c r="H214" s="1" t="s">
        <v>826</v>
      </c>
    </row>
    <row r="215" spans="1:9" x14ac:dyDescent="0.15">
      <c r="A215" s="68" t="str">
        <f t="shared" si="3"/>
        <v>鶴見ジュニアサッカークラブ_3</v>
      </c>
      <c r="B215" s="1" t="s">
        <v>596</v>
      </c>
      <c r="C215" s="1" t="s">
        <v>8656</v>
      </c>
      <c r="D215" s="1" t="s">
        <v>632</v>
      </c>
      <c r="E215" s="1" t="s">
        <v>8899</v>
      </c>
      <c r="F215" s="1" t="s">
        <v>8900</v>
      </c>
      <c r="G215" s="1">
        <v>4</v>
      </c>
      <c r="H215" s="1" t="s">
        <v>827</v>
      </c>
      <c r="I215" s="1" t="s">
        <v>432</v>
      </c>
    </row>
    <row r="216" spans="1:9" x14ac:dyDescent="0.15">
      <c r="A216" s="68" t="str">
        <f t="shared" si="3"/>
        <v>鶴見ジュニアサッカークラブ_8</v>
      </c>
      <c r="B216" s="1" t="s">
        <v>596</v>
      </c>
      <c r="C216" s="1" t="s">
        <v>8659</v>
      </c>
      <c r="D216" s="1" t="s">
        <v>634</v>
      </c>
      <c r="E216" s="1" t="s">
        <v>6253</v>
      </c>
      <c r="F216" s="1" t="s">
        <v>6254</v>
      </c>
      <c r="G216" s="1">
        <v>5</v>
      </c>
      <c r="H216" s="1" t="s">
        <v>826</v>
      </c>
    </row>
    <row r="217" spans="1:9" x14ac:dyDescent="0.15">
      <c r="A217" s="68" t="str">
        <f t="shared" si="3"/>
        <v>鶴見ジュニアサッカークラブ_9</v>
      </c>
      <c r="B217" s="1" t="s">
        <v>596</v>
      </c>
      <c r="C217" s="1" t="s">
        <v>8660</v>
      </c>
      <c r="D217" s="1" t="s">
        <v>634</v>
      </c>
      <c r="E217" s="1" t="s">
        <v>6251</v>
      </c>
      <c r="F217" s="1" t="s">
        <v>6252</v>
      </c>
      <c r="G217" s="1">
        <v>5</v>
      </c>
      <c r="H217" s="1" t="s">
        <v>826</v>
      </c>
    </row>
    <row r="218" spans="1:9" x14ac:dyDescent="0.15">
      <c r="A218" s="68" t="str">
        <f t="shared" si="3"/>
        <v>鶴見ジュニアサッカークラブ_12</v>
      </c>
      <c r="B218" s="1" t="s">
        <v>596</v>
      </c>
      <c r="C218" s="1" t="s">
        <v>8662</v>
      </c>
      <c r="D218" s="1" t="s">
        <v>632</v>
      </c>
      <c r="E218" s="1" t="s">
        <v>8901</v>
      </c>
      <c r="F218" s="1" t="s">
        <v>8902</v>
      </c>
      <c r="G218" s="1">
        <v>4</v>
      </c>
      <c r="H218" s="1" t="s">
        <v>826</v>
      </c>
    </row>
    <row r="219" spans="1:9" x14ac:dyDescent="0.15">
      <c r="A219" s="68" t="str">
        <f t="shared" si="3"/>
        <v>鶴見ジュニアサッカークラブ_13</v>
      </c>
      <c r="B219" s="1" t="s">
        <v>596</v>
      </c>
      <c r="C219" s="1" t="s">
        <v>8663</v>
      </c>
      <c r="D219" s="1" t="s">
        <v>632</v>
      </c>
      <c r="E219" s="1" t="s">
        <v>8903</v>
      </c>
      <c r="F219" s="1" t="s">
        <v>8904</v>
      </c>
      <c r="G219" s="1">
        <v>4</v>
      </c>
      <c r="H219" s="1" t="s">
        <v>826</v>
      </c>
    </row>
    <row r="220" spans="1:9" x14ac:dyDescent="0.15">
      <c r="A220" s="68" t="str">
        <f t="shared" si="3"/>
        <v>鶴見ジュニアサッカークラブ_14</v>
      </c>
      <c r="B220" s="1" t="s">
        <v>596</v>
      </c>
      <c r="C220" s="1" t="s">
        <v>8669</v>
      </c>
      <c r="D220" s="1" t="s">
        <v>632</v>
      </c>
      <c r="E220" s="1" t="s">
        <v>8905</v>
      </c>
      <c r="F220" s="1" t="s">
        <v>8906</v>
      </c>
      <c r="G220" s="1">
        <v>4</v>
      </c>
      <c r="H220" s="1" t="s">
        <v>826</v>
      </c>
    </row>
    <row r="221" spans="1:9" x14ac:dyDescent="0.15">
      <c r="A221" s="68" t="str">
        <f t="shared" si="3"/>
        <v>鶴見ジュニアサッカークラブ_15</v>
      </c>
      <c r="B221" s="1" t="s">
        <v>596</v>
      </c>
      <c r="C221" s="1" t="s">
        <v>8664</v>
      </c>
      <c r="D221" s="1" t="s">
        <v>632</v>
      </c>
      <c r="E221" s="1" t="s">
        <v>8907</v>
      </c>
      <c r="F221" s="1" t="s">
        <v>8908</v>
      </c>
      <c r="G221" s="1">
        <v>4</v>
      </c>
      <c r="H221" s="1" t="s">
        <v>826</v>
      </c>
    </row>
    <row r="222" spans="1:9" x14ac:dyDescent="0.15">
      <c r="A222" s="68" t="str">
        <f t="shared" si="3"/>
        <v>鶴見ジュニアサッカークラブ_18</v>
      </c>
      <c r="B222" s="1" t="s">
        <v>596</v>
      </c>
      <c r="C222" s="1" t="s">
        <v>8671</v>
      </c>
      <c r="D222" s="1" t="s">
        <v>632</v>
      </c>
      <c r="E222" s="1" t="s">
        <v>8909</v>
      </c>
      <c r="F222" s="1" t="s">
        <v>8910</v>
      </c>
      <c r="G222" s="1">
        <v>4</v>
      </c>
      <c r="H222" s="1" t="s">
        <v>826</v>
      </c>
    </row>
    <row r="223" spans="1:9" x14ac:dyDescent="0.15">
      <c r="A223" s="68" t="str">
        <f t="shared" si="3"/>
        <v>鶴見ジュニアサッカークラブ_21</v>
      </c>
      <c r="B223" s="1" t="s">
        <v>596</v>
      </c>
      <c r="C223" s="1" t="s">
        <v>8674</v>
      </c>
      <c r="D223" s="1" t="s">
        <v>631</v>
      </c>
      <c r="E223" s="1" t="s">
        <v>8911</v>
      </c>
      <c r="F223" s="1" t="s">
        <v>8912</v>
      </c>
      <c r="G223" s="1">
        <v>4</v>
      </c>
      <c r="H223" s="1" t="s">
        <v>826</v>
      </c>
    </row>
    <row r="224" spans="1:9" x14ac:dyDescent="0.15">
      <c r="A224" s="68" t="str">
        <f t="shared" si="3"/>
        <v>大平山アソシエーション式フットボールクラブ_2</v>
      </c>
      <c r="B224" s="1" t="s">
        <v>597</v>
      </c>
      <c r="C224" s="1" t="s">
        <v>8655</v>
      </c>
      <c r="D224" s="1" t="s">
        <v>632</v>
      </c>
      <c r="E224" s="1" t="s">
        <v>3815</v>
      </c>
      <c r="F224" s="1" t="s">
        <v>3816</v>
      </c>
      <c r="G224" s="1">
        <v>5</v>
      </c>
      <c r="H224" s="1" t="s">
        <v>826</v>
      </c>
    </row>
    <row r="225" spans="1:9" x14ac:dyDescent="0.15">
      <c r="A225" s="68" t="str">
        <f t="shared" si="3"/>
        <v>大平山アソシエーション式フットボールクラブ_5</v>
      </c>
      <c r="B225" s="1" t="s">
        <v>597</v>
      </c>
      <c r="C225" s="1" t="s">
        <v>8667</v>
      </c>
      <c r="D225" s="1" t="s">
        <v>632</v>
      </c>
      <c r="E225" s="1" t="s">
        <v>3821</v>
      </c>
      <c r="F225" s="1" t="s">
        <v>3822</v>
      </c>
      <c r="G225" s="1">
        <v>5</v>
      </c>
      <c r="H225" s="1" t="s">
        <v>826</v>
      </c>
    </row>
    <row r="226" spans="1:9" x14ac:dyDescent="0.15">
      <c r="A226" s="68" t="str">
        <f t="shared" si="3"/>
        <v>大平山アソシエーション式フットボールクラブ_9</v>
      </c>
      <c r="B226" s="1" t="s">
        <v>597</v>
      </c>
      <c r="C226" s="1" t="s">
        <v>8660</v>
      </c>
      <c r="D226" s="1" t="s">
        <v>632</v>
      </c>
      <c r="E226" s="1" t="s">
        <v>3817</v>
      </c>
      <c r="F226" s="1" t="s">
        <v>3818</v>
      </c>
      <c r="G226" s="1">
        <v>5</v>
      </c>
      <c r="H226" s="1" t="s">
        <v>826</v>
      </c>
      <c r="I226" s="1" t="s">
        <v>432</v>
      </c>
    </row>
    <row r="227" spans="1:9" x14ac:dyDescent="0.15">
      <c r="A227" s="68" t="str">
        <f t="shared" si="3"/>
        <v>大平山アソシエーション式フットボールクラブ_12</v>
      </c>
      <c r="B227" s="1" t="s">
        <v>597</v>
      </c>
      <c r="C227" s="1" t="s">
        <v>8662</v>
      </c>
      <c r="D227" s="1" t="s">
        <v>632</v>
      </c>
      <c r="E227" s="1" t="s">
        <v>3819</v>
      </c>
      <c r="F227" s="1" t="s">
        <v>3820</v>
      </c>
      <c r="G227" s="1">
        <v>5</v>
      </c>
      <c r="H227" s="1" t="s">
        <v>826</v>
      </c>
    </row>
    <row r="228" spans="1:9" x14ac:dyDescent="0.15">
      <c r="A228" s="68" t="str">
        <f t="shared" si="3"/>
        <v>大平山アソシエーション式フットボールクラブ_13</v>
      </c>
      <c r="B228" s="1" t="s">
        <v>597</v>
      </c>
      <c r="C228" s="1" t="s">
        <v>8663</v>
      </c>
      <c r="D228" s="1" t="s">
        <v>632</v>
      </c>
      <c r="E228" s="1" t="s">
        <v>6255</v>
      </c>
      <c r="F228" s="1" t="s">
        <v>6256</v>
      </c>
      <c r="G228" s="1">
        <v>5</v>
      </c>
      <c r="H228" s="1" t="s">
        <v>826</v>
      </c>
    </row>
    <row r="229" spans="1:9" x14ac:dyDescent="0.15">
      <c r="A229" s="68" t="str">
        <f t="shared" si="3"/>
        <v>大平山アソシエーション式フットボールクラブ_15</v>
      </c>
      <c r="B229" s="1" t="s">
        <v>597</v>
      </c>
      <c r="C229" s="1" t="s">
        <v>8664</v>
      </c>
      <c r="D229" s="1" t="s">
        <v>632</v>
      </c>
      <c r="E229" s="1" t="s">
        <v>6257</v>
      </c>
      <c r="F229" s="1" t="s">
        <v>6258</v>
      </c>
      <c r="G229" s="1">
        <v>4</v>
      </c>
      <c r="H229" s="1" t="s">
        <v>826</v>
      </c>
    </row>
    <row r="230" spans="1:9" x14ac:dyDescent="0.15">
      <c r="A230" s="68" t="str">
        <f t="shared" si="3"/>
        <v>大平山アソシエーション式フットボールクラブ_16</v>
      </c>
      <c r="B230" s="1" t="s">
        <v>597</v>
      </c>
      <c r="C230" s="1" t="s">
        <v>8665</v>
      </c>
      <c r="D230" s="1" t="s">
        <v>631</v>
      </c>
      <c r="E230" s="1" t="s">
        <v>8913</v>
      </c>
      <c r="F230" s="1" t="s">
        <v>8914</v>
      </c>
      <c r="G230" s="1">
        <v>4</v>
      </c>
      <c r="H230" s="1" t="s">
        <v>827</v>
      </c>
    </row>
    <row r="231" spans="1:9" x14ac:dyDescent="0.15">
      <c r="A231" s="68" t="str">
        <f t="shared" si="3"/>
        <v>大平山アソシエーション式フットボールクラブ_17</v>
      </c>
      <c r="B231" s="1" t="s">
        <v>597</v>
      </c>
      <c r="C231" s="1" t="s">
        <v>8670</v>
      </c>
      <c r="D231" s="1" t="s">
        <v>632</v>
      </c>
      <c r="E231" s="1" t="s">
        <v>8915</v>
      </c>
      <c r="F231" s="1" t="s">
        <v>8916</v>
      </c>
      <c r="G231" s="1">
        <v>3</v>
      </c>
      <c r="H231" s="1" t="s">
        <v>827</v>
      </c>
    </row>
    <row r="232" spans="1:9" x14ac:dyDescent="0.15">
      <c r="A232" s="68" t="str">
        <f t="shared" si="3"/>
        <v>大平山アソシエーション式フットボールクラブ_18</v>
      </c>
      <c r="B232" s="1" t="s">
        <v>597</v>
      </c>
      <c r="C232" s="1" t="s">
        <v>8671</v>
      </c>
      <c r="D232" s="1" t="s">
        <v>632</v>
      </c>
      <c r="E232" s="1" t="s">
        <v>8917</v>
      </c>
      <c r="F232" s="1" t="s">
        <v>8918</v>
      </c>
      <c r="G232" s="1">
        <v>3</v>
      </c>
      <c r="H232" s="1" t="s">
        <v>826</v>
      </c>
    </row>
    <row r="233" spans="1:9" x14ac:dyDescent="0.15">
      <c r="A233" s="68" t="str">
        <f t="shared" si="3"/>
        <v>大平山アソシエーション式フットボールクラブ_19</v>
      </c>
      <c r="B233" s="1" t="s">
        <v>597</v>
      </c>
      <c r="C233" s="1" t="s">
        <v>8672</v>
      </c>
      <c r="D233" s="1" t="s">
        <v>632</v>
      </c>
      <c r="E233" s="1" t="s">
        <v>8919</v>
      </c>
      <c r="F233" s="1" t="s">
        <v>8920</v>
      </c>
      <c r="G233" s="1">
        <v>3</v>
      </c>
      <c r="H233" s="1" t="s">
        <v>826</v>
      </c>
    </row>
    <row r="234" spans="1:9" x14ac:dyDescent="0.15">
      <c r="A234" s="68" t="str">
        <f t="shared" si="3"/>
        <v>大平山アソシエーション式フットボールクラブ_20</v>
      </c>
      <c r="B234" s="1" t="s">
        <v>597</v>
      </c>
      <c r="C234" s="1" t="s">
        <v>8673</v>
      </c>
      <c r="D234" s="1" t="s">
        <v>632</v>
      </c>
      <c r="E234" s="1" t="s">
        <v>8921</v>
      </c>
      <c r="F234" s="1" t="s">
        <v>8922</v>
      </c>
      <c r="G234" s="1">
        <v>3</v>
      </c>
      <c r="H234" s="1" t="s">
        <v>826</v>
      </c>
    </row>
    <row r="235" spans="1:9" x14ac:dyDescent="0.15">
      <c r="A235" s="68" t="str">
        <f t="shared" si="3"/>
        <v>大平山アソシエーション式フットボールクラブ_21</v>
      </c>
      <c r="B235" s="1" t="s">
        <v>597</v>
      </c>
      <c r="C235" s="1" t="s">
        <v>8674</v>
      </c>
      <c r="D235" s="1" t="s">
        <v>632</v>
      </c>
      <c r="E235" s="1" t="s">
        <v>8923</v>
      </c>
      <c r="F235" s="1" t="s">
        <v>8924</v>
      </c>
      <c r="G235" s="1">
        <v>3</v>
      </c>
      <c r="H235" s="1" t="s">
        <v>826</v>
      </c>
    </row>
    <row r="236" spans="1:9" x14ac:dyDescent="0.15">
      <c r="A236" s="68" t="str">
        <f t="shared" si="3"/>
        <v>大平山アソシエーション式フットボールクラブ_22</v>
      </c>
      <c r="B236" s="1" t="s">
        <v>597</v>
      </c>
      <c r="C236" s="1" t="s">
        <v>8675</v>
      </c>
      <c r="D236" s="1" t="s">
        <v>632</v>
      </c>
      <c r="E236" s="1" t="s">
        <v>8925</v>
      </c>
      <c r="F236" s="1" t="s">
        <v>8926</v>
      </c>
      <c r="G236" s="1">
        <v>3</v>
      </c>
      <c r="H236" s="1" t="s">
        <v>826</v>
      </c>
    </row>
    <row r="237" spans="1:9" x14ac:dyDescent="0.15">
      <c r="A237" s="68" t="str">
        <f t="shared" si="3"/>
        <v>緑丘サッカースポーツ少年団_1</v>
      </c>
      <c r="B237" s="1" t="s">
        <v>598</v>
      </c>
      <c r="C237" s="1" t="s">
        <v>8654</v>
      </c>
      <c r="D237" s="1" t="s">
        <v>631</v>
      </c>
      <c r="E237" s="1" t="s">
        <v>3828</v>
      </c>
      <c r="F237" s="1" t="s">
        <v>3829</v>
      </c>
      <c r="G237" s="1">
        <v>5</v>
      </c>
      <c r="H237" s="1" t="s">
        <v>826</v>
      </c>
    </row>
    <row r="238" spans="1:9" x14ac:dyDescent="0.15">
      <c r="A238" s="68" t="str">
        <f t="shared" si="3"/>
        <v>緑丘サッカースポーツ少年団_2</v>
      </c>
      <c r="B238" s="1" t="s">
        <v>598</v>
      </c>
      <c r="C238" s="1" t="s">
        <v>8655</v>
      </c>
      <c r="D238" s="1" t="s">
        <v>633</v>
      </c>
      <c r="E238" s="1" t="s">
        <v>6261</v>
      </c>
      <c r="F238" s="1" t="s">
        <v>6262</v>
      </c>
      <c r="G238" s="1">
        <v>4</v>
      </c>
      <c r="H238" s="1" t="s">
        <v>827</v>
      </c>
    </row>
    <row r="239" spans="1:9" x14ac:dyDescent="0.15">
      <c r="A239" s="68" t="str">
        <f t="shared" si="3"/>
        <v>緑丘サッカースポーツ少年団_3</v>
      </c>
      <c r="B239" s="1" t="s">
        <v>598</v>
      </c>
      <c r="C239" s="1" t="s">
        <v>8656</v>
      </c>
      <c r="D239" s="1" t="s">
        <v>632</v>
      </c>
      <c r="E239" s="1" t="s">
        <v>8927</v>
      </c>
      <c r="F239" s="1" t="s">
        <v>8928</v>
      </c>
      <c r="G239" s="1">
        <v>3</v>
      </c>
      <c r="H239" s="1" t="s">
        <v>826</v>
      </c>
    </row>
    <row r="240" spans="1:9" x14ac:dyDescent="0.15">
      <c r="A240" s="68" t="str">
        <f t="shared" si="3"/>
        <v>緑丘サッカースポーツ少年団_4</v>
      </c>
      <c r="B240" s="1" t="s">
        <v>598</v>
      </c>
      <c r="C240" s="1" t="s">
        <v>8666</v>
      </c>
      <c r="D240" s="1" t="s">
        <v>632</v>
      </c>
      <c r="E240" s="1" t="s">
        <v>8929</v>
      </c>
      <c r="F240" s="1" t="s">
        <v>8930</v>
      </c>
      <c r="G240" s="1">
        <v>3</v>
      </c>
      <c r="H240" s="1" t="s">
        <v>826</v>
      </c>
    </row>
    <row r="241" spans="1:9" x14ac:dyDescent="0.15">
      <c r="A241" s="68" t="str">
        <f t="shared" si="3"/>
        <v>緑丘サッカースポーツ少年団_5</v>
      </c>
      <c r="B241" s="1" t="s">
        <v>598</v>
      </c>
      <c r="C241" s="1" t="s">
        <v>8667</v>
      </c>
      <c r="D241" s="1" t="s">
        <v>633</v>
      </c>
      <c r="E241" s="1" t="s">
        <v>8931</v>
      </c>
      <c r="F241" s="1" t="s">
        <v>8932</v>
      </c>
      <c r="G241" s="1">
        <v>3</v>
      </c>
      <c r="H241" s="1" t="s">
        <v>826</v>
      </c>
    </row>
    <row r="242" spans="1:9" x14ac:dyDescent="0.15">
      <c r="A242" s="68" t="str">
        <f t="shared" si="3"/>
        <v>緑丘サッカースポーツ少年団_6</v>
      </c>
      <c r="B242" s="1" t="s">
        <v>598</v>
      </c>
      <c r="C242" s="1" t="s">
        <v>8657</v>
      </c>
      <c r="D242" s="1" t="s">
        <v>633</v>
      </c>
      <c r="E242" s="1" t="s">
        <v>3824</v>
      </c>
      <c r="F242" s="1" t="s">
        <v>3825</v>
      </c>
      <c r="G242" s="1">
        <v>5</v>
      </c>
      <c r="H242" s="1" t="s">
        <v>826</v>
      </c>
      <c r="I242" s="1" t="s">
        <v>432</v>
      </c>
    </row>
    <row r="243" spans="1:9" x14ac:dyDescent="0.15">
      <c r="A243" s="68" t="str">
        <f t="shared" si="3"/>
        <v>緑丘サッカースポーツ少年団_7</v>
      </c>
      <c r="B243" s="1" t="s">
        <v>598</v>
      </c>
      <c r="C243" s="1" t="s">
        <v>8658</v>
      </c>
      <c r="D243" s="1" t="s">
        <v>632</v>
      </c>
      <c r="E243" s="1" t="s">
        <v>3826</v>
      </c>
      <c r="F243" s="1" t="s">
        <v>3827</v>
      </c>
      <c r="G243" s="1">
        <v>5</v>
      </c>
      <c r="H243" s="1" t="s">
        <v>826</v>
      </c>
    </row>
    <row r="244" spans="1:9" x14ac:dyDescent="0.15">
      <c r="A244" s="68" t="str">
        <f t="shared" si="3"/>
        <v>緑丘サッカースポーツ少年団_11</v>
      </c>
      <c r="B244" s="1" t="s">
        <v>598</v>
      </c>
      <c r="C244" s="1" t="s">
        <v>8668</v>
      </c>
      <c r="D244" s="1" t="s">
        <v>632</v>
      </c>
      <c r="E244" s="1" t="s">
        <v>6263</v>
      </c>
      <c r="F244" s="1" t="s">
        <v>6264</v>
      </c>
      <c r="G244" s="1">
        <v>4</v>
      </c>
      <c r="H244" s="1" t="s">
        <v>826</v>
      </c>
    </row>
    <row r="245" spans="1:9" x14ac:dyDescent="0.15">
      <c r="A245" s="68" t="str">
        <f t="shared" si="3"/>
        <v>緑丘サッカースポーツ少年団_12</v>
      </c>
      <c r="B245" s="1" t="s">
        <v>598</v>
      </c>
      <c r="C245" s="1" t="s">
        <v>8662</v>
      </c>
      <c r="D245" s="1" t="s">
        <v>634</v>
      </c>
      <c r="E245" s="1" t="s">
        <v>8933</v>
      </c>
      <c r="F245" s="1" t="s">
        <v>8934</v>
      </c>
      <c r="G245" s="1">
        <v>3</v>
      </c>
      <c r="H245" s="1" t="s">
        <v>826</v>
      </c>
    </row>
    <row r="246" spans="1:9" x14ac:dyDescent="0.15">
      <c r="A246" s="68" t="str">
        <f t="shared" si="3"/>
        <v>緑丘サッカースポーツ少年団_13</v>
      </c>
      <c r="B246" s="1" t="s">
        <v>598</v>
      </c>
      <c r="C246" s="1" t="s">
        <v>8663</v>
      </c>
      <c r="D246" s="1" t="s">
        <v>632</v>
      </c>
      <c r="E246" s="1" t="s">
        <v>8935</v>
      </c>
      <c r="F246" s="1" t="s">
        <v>8936</v>
      </c>
      <c r="G246" s="1">
        <v>3</v>
      </c>
      <c r="H246" s="1" t="s">
        <v>826</v>
      </c>
    </row>
    <row r="247" spans="1:9" x14ac:dyDescent="0.15">
      <c r="A247" s="68" t="str">
        <f t="shared" si="3"/>
        <v>緑丘サッカースポーツ少年団_14</v>
      </c>
      <c r="B247" s="1" t="s">
        <v>598</v>
      </c>
      <c r="C247" s="1" t="s">
        <v>8669</v>
      </c>
      <c r="D247" s="1" t="s">
        <v>634</v>
      </c>
      <c r="E247" s="1" t="s">
        <v>8937</v>
      </c>
      <c r="F247" s="1" t="s">
        <v>8938</v>
      </c>
      <c r="G247" s="1">
        <v>3</v>
      </c>
      <c r="H247" s="1" t="s">
        <v>826</v>
      </c>
    </row>
    <row r="248" spans="1:9" x14ac:dyDescent="0.15">
      <c r="A248" s="68" t="str">
        <f t="shared" si="3"/>
        <v>緑丘サッカースポーツ少年団_15</v>
      </c>
      <c r="B248" s="1" t="s">
        <v>598</v>
      </c>
      <c r="C248" s="1" t="s">
        <v>8664</v>
      </c>
      <c r="D248" s="1" t="s">
        <v>634</v>
      </c>
      <c r="E248" s="1" t="s">
        <v>8939</v>
      </c>
      <c r="F248" s="1" t="s">
        <v>8940</v>
      </c>
      <c r="G248" s="1">
        <v>3</v>
      </c>
      <c r="H248" s="1" t="s">
        <v>826</v>
      </c>
    </row>
    <row r="249" spans="1:9" x14ac:dyDescent="0.15">
      <c r="A249" s="68" t="str">
        <f t="shared" si="3"/>
        <v>緑丘サッカースポーツ少年団_16</v>
      </c>
      <c r="B249" s="1" t="s">
        <v>598</v>
      </c>
      <c r="C249" s="1" t="s">
        <v>8665</v>
      </c>
      <c r="D249" s="1" t="s">
        <v>632</v>
      </c>
      <c r="E249" s="1" t="s">
        <v>6259</v>
      </c>
      <c r="F249" s="1" t="s">
        <v>6260</v>
      </c>
      <c r="G249" s="1">
        <v>4</v>
      </c>
      <c r="H249" s="1" t="s">
        <v>826</v>
      </c>
    </row>
    <row r="250" spans="1:9" x14ac:dyDescent="0.15">
      <c r="A250" s="68" t="str">
        <f t="shared" si="3"/>
        <v>Ｓｈｙｎｔ　ＦＣ_1</v>
      </c>
      <c r="B250" s="1" t="s">
        <v>599</v>
      </c>
      <c r="C250" s="1" t="s">
        <v>8654</v>
      </c>
      <c r="D250" s="1" t="s">
        <v>631</v>
      </c>
      <c r="E250" s="1" t="s">
        <v>6281</v>
      </c>
      <c r="F250" s="1" t="s">
        <v>6282</v>
      </c>
      <c r="G250" s="1">
        <v>5</v>
      </c>
      <c r="H250" s="1" t="s">
        <v>826</v>
      </c>
    </row>
    <row r="251" spans="1:9" x14ac:dyDescent="0.15">
      <c r="A251" s="68" t="str">
        <f t="shared" si="3"/>
        <v>Ｓｈｙｎｔ　ＦＣ_2</v>
      </c>
      <c r="B251" s="1" t="s">
        <v>599</v>
      </c>
      <c r="C251" s="1" t="s">
        <v>8655</v>
      </c>
      <c r="D251" s="1" t="s">
        <v>634</v>
      </c>
      <c r="E251" s="1" t="s">
        <v>6271</v>
      </c>
      <c r="F251" s="1" t="s">
        <v>6272</v>
      </c>
      <c r="G251" s="1">
        <v>5</v>
      </c>
      <c r="H251" s="1" t="s">
        <v>826</v>
      </c>
    </row>
    <row r="252" spans="1:9" x14ac:dyDescent="0.15">
      <c r="A252" s="68" t="str">
        <f t="shared" si="3"/>
        <v>Ｓｈｙｎｔ　ＦＣ_3</v>
      </c>
      <c r="B252" s="1" t="s">
        <v>599</v>
      </c>
      <c r="C252" s="1" t="s">
        <v>8656</v>
      </c>
      <c r="D252" s="1" t="s">
        <v>633</v>
      </c>
      <c r="E252" s="1" t="s">
        <v>8941</v>
      </c>
      <c r="F252" s="1" t="s">
        <v>8942</v>
      </c>
      <c r="G252" s="1">
        <v>5</v>
      </c>
      <c r="H252" s="1" t="s">
        <v>826</v>
      </c>
    </row>
    <row r="253" spans="1:9" x14ac:dyDescent="0.15">
      <c r="A253" s="68" t="str">
        <f t="shared" si="3"/>
        <v>Ｓｈｙｎｔ　ＦＣ_4</v>
      </c>
      <c r="B253" s="1" t="s">
        <v>599</v>
      </c>
      <c r="C253" s="1" t="s">
        <v>8666</v>
      </c>
      <c r="D253" s="1" t="s">
        <v>634</v>
      </c>
      <c r="E253" s="1" t="s">
        <v>6273</v>
      </c>
      <c r="F253" s="1" t="s">
        <v>6274</v>
      </c>
      <c r="G253" s="1">
        <v>5</v>
      </c>
      <c r="H253" s="1" t="s">
        <v>826</v>
      </c>
    </row>
    <row r="254" spans="1:9" x14ac:dyDescent="0.15">
      <c r="A254" s="68" t="str">
        <f t="shared" si="3"/>
        <v>Ｓｈｙｎｔ　ＦＣ_5</v>
      </c>
      <c r="B254" s="1" t="s">
        <v>599</v>
      </c>
      <c r="C254" s="1" t="s">
        <v>8667</v>
      </c>
      <c r="D254" s="1" t="s">
        <v>632</v>
      </c>
      <c r="E254" s="1" t="s">
        <v>8943</v>
      </c>
      <c r="F254" s="1" t="s">
        <v>8944</v>
      </c>
      <c r="G254" s="1">
        <v>5</v>
      </c>
      <c r="H254" s="1" t="s">
        <v>826</v>
      </c>
    </row>
    <row r="255" spans="1:9" x14ac:dyDescent="0.15">
      <c r="A255" s="68" t="str">
        <f t="shared" si="3"/>
        <v>Ｓｈｙｎｔ　ＦＣ_6</v>
      </c>
      <c r="B255" s="1" t="s">
        <v>599</v>
      </c>
      <c r="C255" s="1" t="s">
        <v>8657</v>
      </c>
      <c r="D255" s="1" t="s">
        <v>632</v>
      </c>
      <c r="E255" s="1" t="s">
        <v>6269</v>
      </c>
      <c r="F255" s="1" t="s">
        <v>6270</v>
      </c>
      <c r="G255" s="1">
        <v>5</v>
      </c>
      <c r="H255" s="1" t="s">
        <v>827</v>
      </c>
    </row>
    <row r="256" spans="1:9" x14ac:dyDescent="0.15">
      <c r="A256" s="68" t="str">
        <f t="shared" si="3"/>
        <v>Ｓｈｙｎｔ　ＦＣ_8</v>
      </c>
      <c r="B256" s="1" t="s">
        <v>599</v>
      </c>
      <c r="C256" s="1" t="s">
        <v>8659</v>
      </c>
      <c r="D256" s="1" t="s">
        <v>633</v>
      </c>
      <c r="E256" s="1" t="s">
        <v>6265</v>
      </c>
      <c r="F256" s="1" t="s">
        <v>6266</v>
      </c>
      <c r="G256" s="1">
        <v>5</v>
      </c>
      <c r="H256" s="1" t="s">
        <v>826</v>
      </c>
    </row>
    <row r="257" spans="1:10" x14ac:dyDescent="0.15">
      <c r="A257" s="68" t="str">
        <f t="shared" ref="A257:A320" si="4">CONCATENATE(B257,"_",C257)</f>
        <v>Ｓｈｙｎｔ　ＦＣ_9</v>
      </c>
      <c r="B257" s="1" t="s">
        <v>599</v>
      </c>
      <c r="C257" s="1" t="s">
        <v>8660</v>
      </c>
      <c r="D257" s="1" t="s">
        <v>634</v>
      </c>
      <c r="E257" s="1" t="s">
        <v>8945</v>
      </c>
      <c r="F257" s="1" t="s">
        <v>8946</v>
      </c>
      <c r="G257" s="1">
        <v>5</v>
      </c>
      <c r="H257" s="1" t="s">
        <v>826</v>
      </c>
    </row>
    <row r="258" spans="1:10" x14ac:dyDescent="0.15">
      <c r="A258" s="68" t="str">
        <f t="shared" si="4"/>
        <v>Ｓｈｙｎｔ　ＦＣ_10</v>
      </c>
      <c r="B258" s="1" t="s">
        <v>599</v>
      </c>
      <c r="C258" s="1" t="s">
        <v>8661</v>
      </c>
      <c r="D258" s="1" t="s">
        <v>632</v>
      </c>
      <c r="E258" s="1" t="s">
        <v>6267</v>
      </c>
      <c r="F258" s="1" t="s">
        <v>6268</v>
      </c>
      <c r="G258" s="1">
        <v>5</v>
      </c>
      <c r="H258" s="1" t="s">
        <v>826</v>
      </c>
      <c r="I258" s="1" t="s">
        <v>432</v>
      </c>
    </row>
    <row r="259" spans="1:10" x14ac:dyDescent="0.15">
      <c r="A259" s="68" t="str">
        <f t="shared" si="4"/>
        <v>Ｓｈｙｎｔ　ＦＣ_11</v>
      </c>
      <c r="B259" s="1" t="s">
        <v>599</v>
      </c>
      <c r="C259" s="1" t="s">
        <v>8668</v>
      </c>
      <c r="D259" s="1" t="s">
        <v>632</v>
      </c>
      <c r="E259" s="1" t="s">
        <v>6277</v>
      </c>
      <c r="F259" s="1" t="s">
        <v>6278</v>
      </c>
      <c r="G259" s="1">
        <v>4</v>
      </c>
      <c r="H259" s="1" t="s">
        <v>826</v>
      </c>
    </row>
    <row r="260" spans="1:10" x14ac:dyDescent="0.15">
      <c r="A260" s="68" t="str">
        <f t="shared" si="4"/>
        <v>Ｓｈｙｎｔ　ＦＣ_12</v>
      </c>
      <c r="B260" s="1" t="s">
        <v>599</v>
      </c>
      <c r="C260" s="1" t="s">
        <v>8662</v>
      </c>
      <c r="D260" s="1" t="s">
        <v>633</v>
      </c>
      <c r="E260" s="1" t="s">
        <v>6279</v>
      </c>
      <c r="F260" s="1" t="s">
        <v>6280</v>
      </c>
      <c r="G260" s="1">
        <v>4</v>
      </c>
      <c r="H260" s="1" t="s">
        <v>826</v>
      </c>
    </row>
    <row r="261" spans="1:10" x14ac:dyDescent="0.15">
      <c r="A261" s="68" t="str">
        <f t="shared" si="4"/>
        <v>Ｓｈｙｎｔ　ＦＣ_13</v>
      </c>
      <c r="B261" s="1" t="s">
        <v>599</v>
      </c>
      <c r="C261" s="1" t="s">
        <v>8663</v>
      </c>
      <c r="D261" s="1" t="s">
        <v>632</v>
      </c>
      <c r="E261" s="1" t="s">
        <v>8947</v>
      </c>
      <c r="F261" s="1" t="s">
        <v>8948</v>
      </c>
      <c r="G261" s="1">
        <v>3</v>
      </c>
      <c r="H261" s="1" t="s">
        <v>826</v>
      </c>
    </row>
    <row r="262" spans="1:10" x14ac:dyDescent="0.15">
      <c r="A262" s="68" t="str">
        <f t="shared" si="4"/>
        <v>Ｓｈｙｎｔ　ＦＣ_14</v>
      </c>
      <c r="B262" s="1" t="s">
        <v>599</v>
      </c>
      <c r="C262" s="1" t="s">
        <v>8669</v>
      </c>
      <c r="D262" s="1" t="s">
        <v>634</v>
      </c>
      <c r="E262" s="1" t="s">
        <v>8949</v>
      </c>
      <c r="F262" s="1" t="s">
        <v>8950</v>
      </c>
      <c r="G262" s="1">
        <v>3</v>
      </c>
      <c r="H262" s="1" t="s">
        <v>826</v>
      </c>
    </row>
    <row r="263" spans="1:10" x14ac:dyDescent="0.15">
      <c r="A263" s="68" t="str">
        <f t="shared" si="4"/>
        <v>Ｓｈｙｎｔ　ＦＣ_15</v>
      </c>
      <c r="B263" s="1" t="s">
        <v>599</v>
      </c>
      <c r="C263" s="1" t="s">
        <v>8664</v>
      </c>
      <c r="D263" s="1" t="s">
        <v>633</v>
      </c>
      <c r="E263" s="1" t="s">
        <v>6275</v>
      </c>
      <c r="F263" s="1" t="s">
        <v>6276</v>
      </c>
      <c r="G263" s="1">
        <v>4</v>
      </c>
      <c r="H263" s="1" t="s">
        <v>826</v>
      </c>
    </row>
    <row r="264" spans="1:10" x14ac:dyDescent="0.15">
      <c r="A264" s="68" t="str">
        <f t="shared" si="4"/>
        <v>和田少年サッカークラブ_1</v>
      </c>
      <c r="B264" s="1" t="s">
        <v>600</v>
      </c>
      <c r="C264" s="1" t="s">
        <v>8654</v>
      </c>
      <c r="D264" s="1" t="s">
        <v>631</v>
      </c>
      <c r="E264" s="1" t="s">
        <v>6283</v>
      </c>
      <c r="F264" s="1" t="s">
        <v>6284</v>
      </c>
      <c r="G264" s="1">
        <v>5</v>
      </c>
      <c r="H264" s="1" t="s">
        <v>826</v>
      </c>
    </row>
    <row r="265" spans="1:10" x14ac:dyDescent="0.15">
      <c r="A265" s="68" t="str">
        <f t="shared" si="4"/>
        <v>和田少年サッカークラブ_2</v>
      </c>
      <c r="B265" s="1" t="s">
        <v>600</v>
      </c>
      <c r="C265" s="1" t="s">
        <v>8655</v>
      </c>
      <c r="D265" s="1" t="s">
        <v>632</v>
      </c>
      <c r="E265" s="1" t="s">
        <v>6293</v>
      </c>
      <c r="F265" s="1" t="s">
        <v>6294</v>
      </c>
      <c r="G265" s="1">
        <v>5</v>
      </c>
      <c r="H265" s="1" t="s">
        <v>826</v>
      </c>
    </row>
    <row r="266" spans="1:10" x14ac:dyDescent="0.15">
      <c r="A266" s="68" t="str">
        <f t="shared" si="4"/>
        <v>和田少年サッカークラブ_3</v>
      </c>
      <c r="B266" s="1" t="s">
        <v>600</v>
      </c>
      <c r="C266" s="1" t="s">
        <v>8656</v>
      </c>
      <c r="D266" s="1" t="s">
        <v>634</v>
      </c>
      <c r="E266" s="1" t="s">
        <v>3830</v>
      </c>
      <c r="F266" s="1" t="s">
        <v>3831</v>
      </c>
      <c r="G266" s="1">
        <v>5</v>
      </c>
      <c r="H266" s="1" t="s">
        <v>826</v>
      </c>
      <c r="I266" s="1" t="s">
        <v>432</v>
      </c>
    </row>
    <row r="267" spans="1:10" x14ac:dyDescent="0.15">
      <c r="A267" s="68" t="str">
        <f t="shared" si="4"/>
        <v>和田少年サッカークラブ_8</v>
      </c>
      <c r="B267" s="1" t="s">
        <v>600</v>
      </c>
      <c r="C267" s="1" t="s">
        <v>8659</v>
      </c>
      <c r="D267" s="1" t="s">
        <v>633</v>
      </c>
      <c r="E267" s="1" t="s">
        <v>6285</v>
      </c>
      <c r="F267" s="1" t="s">
        <v>6286</v>
      </c>
      <c r="G267" s="1">
        <v>5</v>
      </c>
      <c r="H267" s="1" t="s">
        <v>826</v>
      </c>
    </row>
    <row r="268" spans="1:10" x14ac:dyDescent="0.15">
      <c r="A268" s="68" t="str">
        <f t="shared" si="4"/>
        <v>和田少年サッカークラブ_9</v>
      </c>
      <c r="B268" s="1" t="s">
        <v>600</v>
      </c>
      <c r="C268" s="1" t="s">
        <v>8660</v>
      </c>
      <c r="D268" s="1" t="s">
        <v>632</v>
      </c>
      <c r="E268" s="1" t="s">
        <v>6287</v>
      </c>
      <c r="F268" s="1" t="s">
        <v>6288</v>
      </c>
      <c r="G268" s="1">
        <v>4</v>
      </c>
      <c r="H268" s="1" t="s">
        <v>826</v>
      </c>
    </row>
    <row r="269" spans="1:10" x14ac:dyDescent="0.15">
      <c r="A269" s="68" t="str">
        <f t="shared" si="4"/>
        <v>和田少年サッカークラブ_11</v>
      </c>
      <c r="B269" s="1" t="s">
        <v>600</v>
      </c>
      <c r="C269" s="1" t="s">
        <v>8668</v>
      </c>
      <c r="D269" s="1" t="s">
        <v>633</v>
      </c>
      <c r="E269" s="1" t="s">
        <v>6289</v>
      </c>
      <c r="F269" s="1" t="s">
        <v>6290</v>
      </c>
      <c r="G269" s="1">
        <v>5</v>
      </c>
      <c r="H269" s="1" t="s">
        <v>826</v>
      </c>
      <c r="J269" s="1" t="s">
        <v>628</v>
      </c>
    </row>
    <row r="270" spans="1:10" x14ac:dyDescent="0.15">
      <c r="A270" s="68" t="str">
        <f t="shared" si="4"/>
        <v>和田少年サッカークラブ_12</v>
      </c>
      <c r="B270" s="1" t="s">
        <v>600</v>
      </c>
      <c r="C270" s="1" t="s">
        <v>8662</v>
      </c>
      <c r="D270" s="1" t="s">
        <v>631</v>
      </c>
      <c r="E270" s="1" t="s">
        <v>6291</v>
      </c>
      <c r="F270" s="1" t="s">
        <v>6292</v>
      </c>
      <c r="G270" s="1">
        <v>3</v>
      </c>
      <c r="H270" s="1" t="s">
        <v>826</v>
      </c>
      <c r="J270" s="1" t="s">
        <v>828</v>
      </c>
    </row>
    <row r="271" spans="1:10" x14ac:dyDescent="0.15">
      <c r="A271" s="68" t="str">
        <f t="shared" si="4"/>
        <v>和田少年サッカークラブ_15</v>
      </c>
      <c r="B271" s="1" t="s">
        <v>600</v>
      </c>
      <c r="C271" s="1" t="s">
        <v>8664</v>
      </c>
      <c r="D271" s="1" t="s">
        <v>634</v>
      </c>
      <c r="E271" s="1" t="s">
        <v>8951</v>
      </c>
      <c r="F271" s="1" t="s">
        <v>8952</v>
      </c>
      <c r="G271" s="1">
        <v>4</v>
      </c>
      <c r="H271" s="1" t="s">
        <v>826</v>
      </c>
    </row>
    <row r="272" spans="1:10" x14ac:dyDescent="0.15">
      <c r="A272" s="68" t="str">
        <f t="shared" si="4"/>
        <v>和田少年サッカークラブ_16</v>
      </c>
      <c r="B272" s="1" t="s">
        <v>600</v>
      </c>
      <c r="C272" s="1" t="s">
        <v>8665</v>
      </c>
      <c r="D272" s="1" t="s">
        <v>632</v>
      </c>
      <c r="E272" s="1" t="s">
        <v>8953</v>
      </c>
      <c r="F272" s="1" t="s">
        <v>8954</v>
      </c>
      <c r="G272" s="1">
        <v>3</v>
      </c>
      <c r="H272" s="1" t="s">
        <v>826</v>
      </c>
    </row>
    <row r="273" spans="1:9" x14ac:dyDescent="0.15">
      <c r="A273" s="68" t="str">
        <f t="shared" si="4"/>
        <v>和田少年サッカークラブ_17</v>
      </c>
      <c r="B273" s="1" t="s">
        <v>600</v>
      </c>
      <c r="C273" s="1" t="s">
        <v>8670</v>
      </c>
      <c r="D273" s="1" t="s">
        <v>632</v>
      </c>
      <c r="E273" s="1" t="s">
        <v>8955</v>
      </c>
      <c r="F273" s="1" t="s">
        <v>8956</v>
      </c>
      <c r="G273" s="1">
        <v>3</v>
      </c>
      <c r="H273" s="1" t="s">
        <v>827</v>
      </c>
    </row>
    <row r="274" spans="1:9" x14ac:dyDescent="0.15">
      <c r="A274" s="68" t="str">
        <f t="shared" si="4"/>
        <v>和田少年サッカークラブ_18</v>
      </c>
      <c r="B274" s="1" t="s">
        <v>600</v>
      </c>
      <c r="C274" s="1" t="s">
        <v>8671</v>
      </c>
      <c r="D274" s="1" t="s">
        <v>632</v>
      </c>
      <c r="E274" s="1" t="s">
        <v>8957</v>
      </c>
      <c r="F274" s="1" t="s">
        <v>8958</v>
      </c>
      <c r="G274" s="1">
        <v>2</v>
      </c>
      <c r="H274" s="1" t="s">
        <v>826</v>
      </c>
    </row>
    <row r="275" spans="1:9" x14ac:dyDescent="0.15">
      <c r="A275" s="68" t="str">
        <f t="shared" si="4"/>
        <v>下毛ＦＣ_1</v>
      </c>
      <c r="B275" s="1" t="s">
        <v>601</v>
      </c>
      <c r="C275" s="1" t="s">
        <v>8654</v>
      </c>
      <c r="D275" s="1" t="s">
        <v>631</v>
      </c>
      <c r="E275" s="1" t="s">
        <v>3836</v>
      </c>
      <c r="F275" s="1" t="s">
        <v>3837</v>
      </c>
      <c r="G275" s="1">
        <v>5</v>
      </c>
      <c r="H275" s="1" t="s">
        <v>826</v>
      </c>
      <c r="I275" s="1" t="s">
        <v>432</v>
      </c>
    </row>
    <row r="276" spans="1:9" x14ac:dyDescent="0.15">
      <c r="A276" s="68" t="str">
        <f t="shared" si="4"/>
        <v>下毛ＦＣ_2</v>
      </c>
      <c r="B276" s="1" t="s">
        <v>601</v>
      </c>
      <c r="C276" s="1" t="s">
        <v>8655</v>
      </c>
      <c r="D276" s="1" t="s">
        <v>632</v>
      </c>
      <c r="E276" s="1" t="s">
        <v>8959</v>
      </c>
      <c r="F276" s="1" t="s">
        <v>8960</v>
      </c>
      <c r="G276" s="1">
        <v>2</v>
      </c>
      <c r="H276" s="1" t="s">
        <v>10161</v>
      </c>
    </row>
    <row r="277" spans="1:9" x14ac:dyDescent="0.15">
      <c r="A277" s="68" t="str">
        <f t="shared" si="4"/>
        <v>下毛ＦＣ_3</v>
      </c>
      <c r="B277" s="1" t="s">
        <v>601</v>
      </c>
      <c r="C277" s="1" t="s">
        <v>8656</v>
      </c>
      <c r="D277" s="1" t="s">
        <v>632</v>
      </c>
      <c r="E277" s="1" t="s">
        <v>8961</v>
      </c>
      <c r="F277" s="1" t="s">
        <v>8962</v>
      </c>
      <c r="G277" s="1">
        <v>3</v>
      </c>
      <c r="H277" s="1" t="s">
        <v>826</v>
      </c>
    </row>
    <row r="278" spans="1:9" x14ac:dyDescent="0.15">
      <c r="A278" s="68" t="str">
        <f t="shared" si="4"/>
        <v>下毛ＦＣ_4</v>
      </c>
      <c r="B278" s="1" t="s">
        <v>601</v>
      </c>
      <c r="C278" s="1" t="s">
        <v>8666</v>
      </c>
      <c r="D278" s="1" t="s">
        <v>633</v>
      </c>
      <c r="E278" s="1" t="s">
        <v>3838</v>
      </c>
      <c r="F278" s="1" t="s">
        <v>3839</v>
      </c>
      <c r="G278" s="1">
        <v>4</v>
      </c>
      <c r="H278" s="1" t="s">
        <v>826</v>
      </c>
    </row>
    <row r="279" spans="1:9" x14ac:dyDescent="0.15">
      <c r="A279" s="68" t="str">
        <f t="shared" si="4"/>
        <v>下毛ＦＣ_5</v>
      </c>
      <c r="B279" s="1" t="s">
        <v>601</v>
      </c>
      <c r="C279" s="1" t="s">
        <v>8667</v>
      </c>
      <c r="D279" s="1" t="s">
        <v>632</v>
      </c>
      <c r="E279" s="1" t="s">
        <v>6299</v>
      </c>
      <c r="F279" s="1" t="s">
        <v>6300</v>
      </c>
      <c r="G279" s="1">
        <v>4</v>
      </c>
      <c r="H279" s="1" t="s">
        <v>826</v>
      </c>
    </row>
    <row r="280" spans="1:9" x14ac:dyDescent="0.15">
      <c r="A280" s="68" t="str">
        <f t="shared" si="4"/>
        <v>下毛ＦＣ_6</v>
      </c>
      <c r="B280" s="1" t="s">
        <v>601</v>
      </c>
      <c r="C280" s="1" t="s">
        <v>8657</v>
      </c>
      <c r="D280" s="1" t="s">
        <v>632</v>
      </c>
      <c r="E280" s="1" t="s">
        <v>8963</v>
      </c>
      <c r="F280" s="1" t="s">
        <v>8964</v>
      </c>
      <c r="G280" s="1">
        <v>3</v>
      </c>
      <c r="H280" s="1" t="s">
        <v>826</v>
      </c>
    </row>
    <row r="281" spans="1:9" x14ac:dyDescent="0.15">
      <c r="A281" s="68" t="str">
        <f t="shared" si="4"/>
        <v>下毛ＦＣ_7</v>
      </c>
      <c r="B281" s="1" t="s">
        <v>601</v>
      </c>
      <c r="C281" s="1" t="s">
        <v>8658</v>
      </c>
      <c r="D281" s="1" t="s">
        <v>632</v>
      </c>
      <c r="E281" s="1" t="s">
        <v>6297</v>
      </c>
      <c r="F281" s="1" t="s">
        <v>6298</v>
      </c>
      <c r="G281" s="1">
        <v>4</v>
      </c>
      <c r="H281" s="1" t="s">
        <v>826</v>
      </c>
    </row>
    <row r="282" spans="1:9" x14ac:dyDescent="0.15">
      <c r="A282" s="68" t="str">
        <f t="shared" si="4"/>
        <v>下毛ＦＣ_8</v>
      </c>
      <c r="B282" s="1" t="s">
        <v>601</v>
      </c>
      <c r="C282" s="1" t="s">
        <v>8659</v>
      </c>
      <c r="D282" s="1" t="s">
        <v>634</v>
      </c>
      <c r="E282" s="1" t="s">
        <v>6295</v>
      </c>
      <c r="F282" s="1" t="s">
        <v>6296</v>
      </c>
      <c r="G282" s="1">
        <v>4</v>
      </c>
      <c r="H282" s="1" t="s">
        <v>826</v>
      </c>
    </row>
    <row r="283" spans="1:9" x14ac:dyDescent="0.15">
      <c r="A283" s="68" t="str">
        <f t="shared" si="4"/>
        <v>下毛ＦＣ_9</v>
      </c>
      <c r="B283" s="1" t="s">
        <v>601</v>
      </c>
      <c r="C283" s="1" t="s">
        <v>8660</v>
      </c>
      <c r="D283" s="1" t="s">
        <v>634</v>
      </c>
      <c r="E283" s="1" t="s">
        <v>3834</v>
      </c>
      <c r="F283" s="1" t="s">
        <v>3835</v>
      </c>
      <c r="G283" s="1">
        <v>4</v>
      </c>
      <c r="H283" s="1" t="s">
        <v>826</v>
      </c>
    </row>
    <row r="284" spans="1:9" x14ac:dyDescent="0.15">
      <c r="A284" s="68" t="str">
        <f t="shared" si="4"/>
        <v>下毛ＦＣ_10</v>
      </c>
      <c r="B284" s="1" t="s">
        <v>601</v>
      </c>
      <c r="C284" s="1" t="s">
        <v>8661</v>
      </c>
      <c r="D284" s="1" t="s">
        <v>632</v>
      </c>
      <c r="E284" s="1" t="s">
        <v>3840</v>
      </c>
      <c r="F284" s="1" t="s">
        <v>3841</v>
      </c>
      <c r="G284" s="1">
        <v>5</v>
      </c>
      <c r="H284" s="1" t="s">
        <v>826</v>
      </c>
    </row>
    <row r="285" spans="1:9" x14ac:dyDescent="0.15">
      <c r="A285" s="68" t="str">
        <f t="shared" si="4"/>
        <v>下毛ＦＣ_21</v>
      </c>
      <c r="B285" s="1" t="s">
        <v>601</v>
      </c>
      <c r="C285" s="1" t="s">
        <v>8674</v>
      </c>
      <c r="D285" s="1" t="s">
        <v>631</v>
      </c>
      <c r="E285" s="1" t="s">
        <v>8965</v>
      </c>
      <c r="F285" s="1" t="s">
        <v>8966</v>
      </c>
      <c r="G285" s="1">
        <v>3</v>
      </c>
      <c r="H285" s="1" t="s">
        <v>826</v>
      </c>
    </row>
    <row r="286" spans="1:9" x14ac:dyDescent="0.15">
      <c r="A286" s="68" t="str">
        <f t="shared" si="4"/>
        <v>中津豊南ＦＣ_1</v>
      </c>
      <c r="B286" s="1" t="s">
        <v>602</v>
      </c>
      <c r="C286" s="1" t="s">
        <v>8654</v>
      </c>
      <c r="D286" s="1" t="s">
        <v>631</v>
      </c>
      <c r="E286" s="1" t="s">
        <v>3846</v>
      </c>
      <c r="F286" s="1" t="s">
        <v>3847</v>
      </c>
      <c r="G286" s="1">
        <v>4</v>
      </c>
      <c r="H286" s="1" t="s">
        <v>826</v>
      </c>
    </row>
    <row r="287" spans="1:9" x14ac:dyDescent="0.15">
      <c r="A287" s="68" t="str">
        <f t="shared" si="4"/>
        <v>中津豊南ＦＣ_2</v>
      </c>
      <c r="B287" s="1" t="s">
        <v>602</v>
      </c>
      <c r="C287" s="1" t="s">
        <v>8655</v>
      </c>
      <c r="D287" s="1" t="s">
        <v>634</v>
      </c>
      <c r="E287" s="1" t="s">
        <v>6302</v>
      </c>
      <c r="F287" s="1" t="s">
        <v>6303</v>
      </c>
      <c r="G287" s="1">
        <v>3</v>
      </c>
      <c r="H287" s="1" t="s">
        <v>827</v>
      </c>
    </row>
    <row r="288" spans="1:9" x14ac:dyDescent="0.15">
      <c r="A288" s="68" t="str">
        <f t="shared" si="4"/>
        <v>中津豊南ＦＣ_3</v>
      </c>
      <c r="B288" s="1" t="s">
        <v>602</v>
      </c>
      <c r="C288" s="1" t="s">
        <v>8656</v>
      </c>
      <c r="D288" s="1" t="s">
        <v>633</v>
      </c>
      <c r="E288" s="1" t="s">
        <v>3852</v>
      </c>
      <c r="F288" s="1" t="s">
        <v>3853</v>
      </c>
      <c r="G288" s="1">
        <v>3</v>
      </c>
      <c r="H288" s="1" t="s">
        <v>826</v>
      </c>
    </row>
    <row r="289" spans="1:10" x14ac:dyDescent="0.15">
      <c r="A289" s="68" t="str">
        <f t="shared" si="4"/>
        <v>中津豊南ＦＣ_4</v>
      </c>
      <c r="B289" s="1" t="s">
        <v>602</v>
      </c>
      <c r="C289" s="1" t="s">
        <v>8666</v>
      </c>
      <c r="D289" s="1" t="s">
        <v>632</v>
      </c>
      <c r="E289" s="1" t="s">
        <v>8967</v>
      </c>
      <c r="F289" s="1" t="s">
        <v>8968</v>
      </c>
      <c r="G289" s="1">
        <v>4</v>
      </c>
      <c r="H289" s="1" t="s">
        <v>826</v>
      </c>
    </row>
    <row r="290" spans="1:10" x14ac:dyDescent="0.15">
      <c r="A290" s="68" t="str">
        <f t="shared" si="4"/>
        <v>中津豊南ＦＣ_5</v>
      </c>
      <c r="B290" s="1" t="s">
        <v>602</v>
      </c>
      <c r="C290" s="1" t="s">
        <v>8667</v>
      </c>
      <c r="D290" s="1" t="s">
        <v>632</v>
      </c>
      <c r="E290" s="1" t="s">
        <v>3842</v>
      </c>
      <c r="F290" s="1" t="s">
        <v>3843</v>
      </c>
      <c r="G290" s="1">
        <v>3</v>
      </c>
      <c r="H290" s="1" t="s">
        <v>826</v>
      </c>
    </row>
    <row r="291" spans="1:10" x14ac:dyDescent="0.15">
      <c r="A291" s="68" t="str">
        <f t="shared" si="4"/>
        <v>中津豊南ＦＣ_6</v>
      </c>
      <c r="B291" s="1" t="s">
        <v>602</v>
      </c>
      <c r="C291" s="1" t="s">
        <v>8657</v>
      </c>
      <c r="D291" s="1" t="s">
        <v>632</v>
      </c>
      <c r="E291" s="1" t="s">
        <v>3844</v>
      </c>
      <c r="F291" s="1" t="s">
        <v>3845</v>
      </c>
      <c r="G291" s="1">
        <v>3</v>
      </c>
      <c r="H291" s="1" t="s">
        <v>826</v>
      </c>
    </row>
    <row r="292" spans="1:10" x14ac:dyDescent="0.15">
      <c r="A292" s="68" t="str">
        <f t="shared" si="4"/>
        <v>中津豊南ＦＣ_7</v>
      </c>
      <c r="B292" s="1" t="s">
        <v>602</v>
      </c>
      <c r="C292" s="1" t="s">
        <v>8658</v>
      </c>
      <c r="D292" s="1" t="s">
        <v>632</v>
      </c>
      <c r="E292" s="1" t="s">
        <v>8969</v>
      </c>
      <c r="F292" s="1" t="s">
        <v>8970</v>
      </c>
      <c r="G292" s="1">
        <v>4</v>
      </c>
      <c r="H292" s="1" t="s">
        <v>827</v>
      </c>
    </row>
    <row r="293" spans="1:10" x14ac:dyDescent="0.15">
      <c r="A293" s="68" t="str">
        <f t="shared" si="4"/>
        <v>中津豊南ＦＣ_8</v>
      </c>
      <c r="B293" s="1" t="s">
        <v>602</v>
      </c>
      <c r="C293" s="1" t="s">
        <v>8659</v>
      </c>
      <c r="D293" s="1" t="s">
        <v>634</v>
      </c>
      <c r="E293" s="1" t="s">
        <v>8971</v>
      </c>
      <c r="F293" s="1" t="s">
        <v>8972</v>
      </c>
      <c r="G293" s="1">
        <v>4</v>
      </c>
      <c r="H293" s="1" t="s">
        <v>826</v>
      </c>
    </row>
    <row r="294" spans="1:10" x14ac:dyDescent="0.15">
      <c r="A294" s="68" t="str">
        <f t="shared" si="4"/>
        <v>中津豊南ＦＣ_9</v>
      </c>
      <c r="B294" s="1" t="s">
        <v>602</v>
      </c>
      <c r="C294" s="1" t="s">
        <v>8660</v>
      </c>
      <c r="D294" s="1" t="s">
        <v>633</v>
      </c>
      <c r="E294" s="1" t="s">
        <v>8973</v>
      </c>
      <c r="F294" s="1" t="s">
        <v>6301</v>
      </c>
      <c r="G294" s="1">
        <v>5</v>
      </c>
      <c r="H294" s="1" t="s">
        <v>826</v>
      </c>
    </row>
    <row r="295" spans="1:10" x14ac:dyDescent="0.15">
      <c r="A295" s="68" t="str">
        <f t="shared" si="4"/>
        <v>中津豊南ＦＣ_10</v>
      </c>
      <c r="B295" s="1" t="s">
        <v>602</v>
      </c>
      <c r="C295" s="1" t="s">
        <v>8661</v>
      </c>
      <c r="D295" s="1" t="s">
        <v>633</v>
      </c>
      <c r="E295" s="1" t="s">
        <v>3850</v>
      </c>
      <c r="F295" s="1" t="s">
        <v>3851</v>
      </c>
      <c r="G295" s="1">
        <v>5</v>
      </c>
      <c r="H295" s="1" t="s">
        <v>826</v>
      </c>
      <c r="I295" s="1" t="s">
        <v>432</v>
      </c>
    </row>
    <row r="296" spans="1:10" x14ac:dyDescent="0.15">
      <c r="A296" s="68" t="str">
        <f t="shared" si="4"/>
        <v>中津豊南ＦＣ_11</v>
      </c>
      <c r="B296" s="1" t="s">
        <v>602</v>
      </c>
      <c r="C296" s="1" t="s">
        <v>8668</v>
      </c>
      <c r="D296" s="1" t="s">
        <v>633</v>
      </c>
      <c r="E296" s="1" t="s">
        <v>3848</v>
      </c>
      <c r="F296" s="1" t="s">
        <v>3849</v>
      </c>
      <c r="G296" s="1">
        <v>5</v>
      </c>
      <c r="H296" s="1" t="s">
        <v>827</v>
      </c>
    </row>
    <row r="297" spans="1:10" x14ac:dyDescent="0.15">
      <c r="A297" s="68" t="str">
        <f t="shared" si="4"/>
        <v>中津豊南ＦＣ_12</v>
      </c>
      <c r="B297" s="1" t="s">
        <v>602</v>
      </c>
      <c r="C297" s="1" t="s">
        <v>8662</v>
      </c>
      <c r="D297" s="1" t="s">
        <v>632</v>
      </c>
      <c r="E297" s="1" t="s">
        <v>8974</v>
      </c>
      <c r="F297" s="1" t="s">
        <v>8975</v>
      </c>
      <c r="G297" s="1">
        <v>3</v>
      </c>
      <c r="H297" s="1" t="s">
        <v>826</v>
      </c>
    </row>
    <row r="298" spans="1:10" x14ac:dyDescent="0.15">
      <c r="A298" s="68" t="str">
        <f t="shared" si="4"/>
        <v>中津豊南ＦＣ_13</v>
      </c>
      <c r="B298" s="1" t="s">
        <v>602</v>
      </c>
      <c r="C298" s="1" t="s">
        <v>8663</v>
      </c>
      <c r="D298" s="1" t="s">
        <v>634</v>
      </c>
      <c r="E298" s="1" t="s">
        <v>8976</v>
      </c>
      <c r="F298" s="1" t="s">
        <v>8977</v>
      </c>
      <c r="G298" s="1">
        <v>2</v>
      </c>
      <c r="H298" s="1" t="s">
        <v>826</v>
      </c>
    </row>
    <row r="299" spans="1:10" x14ac:dyDescent="0.15">
      <c r="A299" s="68" t="str">
        <f t="shared" si="4"/>
        <v>中津豊南ＦＣ_16</v>
      </c>
      <c r="B299" s="1" t="s">
        <v>602</v>
      </c>
      <c r="C299" s="1" t="s">
        <v>8665</v>
      </c>
      <c r="D299" s="1" t="s">
        <v>631</v>
      </c>
      <c r="E299" s="1" t="s">
        <v>8978</v>
      </c>
      <c r="F299" s="1" t="s">
        <v>8979</v>
      </c>
      <c r="G299" s="1">
        <v>3</v>
      </c>
      <c r="H299" s="1" t="s">
        <v>826</v>
      </c>
    </row>
    <row r="300" spans="1:10" x14ac:dyDescent="0.15">
      <c r="A300" s="68" t="str">
        <f t="shared" si="4"/>
        <v>中津沖代ジュニアサッカークラブ_2</v>
      </c>
      <c r="B300" s="1" t="s">
        <v>3733</v>
      </c>
      <c r="C300" s="1" t="s">
        <v>8655</v>
      </c>
      <c r="D300" s="1" t="s">
        <v>633</v>
      </c>
      <c r="E300" s="1" t="s">
        <v>8980</v>
      </c>
      <c r="F300" s="1" t="s">
        <v>8981</v>
      </c>
      <c r="G300" s="1">
        <v>5</v>
      </c>
      <c r="H300" s="1" t="s">
        <v>826</v>
      </c>
    </row>
    <row r="301" spans="1:10" x14ac:dyDescent="0.15">
      <c r="A301" s="68" t="str">
        <f t="shared" si="4"/>
        <v>中津沖代ジュニアサッカークラブ_3</v>
      </c>
      <c r="B301" s="1" t="s">
        <v>3733</v>
      </c>
      <c r="C301" s="1" t="s">
        <v>8656</v>
      </c>
      <c r="D301" s="1" t="s">
        <v>633</v>
      </c>
      <c r="E301" s="1" t="s">
        <v>8982</v>
      </c>
      <c r="F301" s="1" t="s">
        <v>8983</v>
      </c>
      <c r="G301" s="1">
        <v>5</v>
      </c>
      <c r="H301" s="1" t="s">
        <v>826</v>
      </c>
      <c r="J301" s="1" t="s">
        <v>10163</v>
      </c>
    </row>
    <row r="302" spans="1:10" x14ac:dyDescent="0.15">
      <c r="A302" s="68" t="str">
        <f t="shared" si="4"/>
        <v>中津沖代ジュニアサッカークラブ_4</v>
      </c>
      <c r="B302" s="1" t="s">
        <v>3733</v>
      </c>
      <c r="C302" s="1" t="s">
        <v>8666</v>
      </c>
      <c r="D302" s="1" t="s">
        <v>633</v>
      </c>
      <c r="E302" s="1" t="s">
        <v>8984</v>
      </c>
      <c r="F302" s="1" t="s">
        <v>8985</v>
      </c>
      <c r="G302" s="1">
        <v>5</v>
      </c>
      <c r="H302" s="1" t="s">
        <v>826</v>
      </c>
    </row>
    <row r="303" spans="1:10" x14ac:dyDescent="0.15">
      <c r="A303" s="68" t="str">
        <f t="shared" si="4"/>
        <v>中津沖代ジュニアサッカークラブ_5</v>
      </c>
      <c r="B303" s="1" t="s">
        <v>3733</v>
      </c>
      <c r="C303" s="1" t="s">
        <v>8667</v>
      </c>
      <c r="D303" s="1" t="s">
        <v>633</v>
      </c>
      <c r="E303" s="1" t="s">
        <v>6310</v>
      </c>
      <c r="F303" s="1" t="s">
        <v>6311</v>
      </c>
      <c r="G303" s="1">
        <v>5</v>
      </c>
      <c r="H303" s="1" t="s">
        <v>827</v>
      </c>
    </row>
    <row r="304" spans="1:10" x14ac:dyDescent="0.15">
      <c r="A304" s="68" t="str">
        <f t="shared" si="4"/>
        <v>中津沖代ジュニアサッカークラブ_6</v>
      </c>
      <c r="B304" s="1" t="s">
        <v>3733</v>
      </c>
      <c r="C304" s="1" t="s">
        <v>8657</v>
      </c>
      <c r="D304" s="1" t="s">
        <v>632</v>
      </c>
      <c r="E304" s="1" t="s">
        <v>6308</v>
      </c>
      <c r="F304" s="1" t="s">
        <v>6309</v>
      </c>
      <c r="G304" s="1">
        <v>5</v>
      </c>
      <c r="H304" s="1" t="s">
        <v>827</v>
      </c>
    </row>
    <row r="305" spans="1:10" x14ac:dyDescent="0.15">
      <c r="A305" s="68" t="str">
        <f t="shared" si="4"/>
        <v>中津沖代ジュニアサッカークラブ_9</v>
      </c>
      <c r="B305" s="1" t="s">
        <v>3733</v>
      </c>
      <c r="C305" s="1" t="s">
        <v>8660</v>
      </c>
      <c r="D305" s="1" t="s">
        <v>633</v>
      </c>
      <c r="E305" s="1" t="s">
        <v>6304</v>
      </c>
      <c r="F305" s="1" t="s">
        <v>6305</v>
      </c>
      <c r="G305" s="1">
        <v>5</v>
      </c>
      <c r="H305" s="1" t="s">
        <v>826</v>
      </c>
      <c r="J305" s="1" t="s">
        <v>4148</v>
      </c>
    </row>
    <row r="306" spans="1:10" x14ac:dyDescent="0.15">
      <c r="A306" s="68" t="str">
        <f t="shared" si="4"/>
        <v>中津沖代ジュニアサッカークラブ_13</v>
      </c>
      <c r="B306" s="1" t="s">
        <v>3733</v>
      </c>
      <c r="C306" s="1" t="s">
        <v>8663</v>
      </c>
      <c r="D306" s="1" t="s">
        <v>631</v>
      </c>
      <c r="E306" s="1" t="s">
        <v>6312</v>
      </c>
      <c r="F306" s="1" t="s">
        <v>6313</v>
      </c>
      <c r="G306" s="1">
        <v>5</v>
      </c>
      <c r="H306" s="1" t="s">
        <v>826</v>
      </c>
      <c r="I306" s="1" t="s">
        <v>432</v>
      </c>
    </row>
    <row r="307" spans="1:10" x14ac:dyDescent="0.15">
      <c r="A307" s="68" t="str">
        <f t="shared" si="4"/>
        <v>中津沖代ジュニアサッカークラブ_14</v>
      </c>
      <c r="B307" s="1" t="s">
        <v>3733</v>
      </c>
      <c r="C307" s="1" t="s">
        <v>8669</v>
      </c>
      <c r="D307" s="1" t="s">
        <v>632</v>
      </c>
      <c r="E307" s="1" t="s">
        <v>6314</v>
      </c>
      <c r="F307" s="1" t="s">
        <v>6315</v>
      </c>
      <c r="G307" s="1">
        <v>4</v>
      </c>
      <c r="H307" s="1" t="s">
        <v>826</v>
      </c>
    </row>
    <row r="308" spans="1:10" x14ac:dyDescent="0.15">
      <c r="A308" s="68" t="str">
        <f t="shared" si="4"/>
        <v>中津沖代ジュニアサッカークラブ_15</v>
      </c>
      <c r="B308" s="1" t="s">
        <v>3733</v>
      </c>
      <c r="C308" s="1" t="s">
        <v>8664</v>
      </c>
      <c r="D308" s="1" t="s">
        <v>634</v>
      </c>
      <c r="E308" s="1" t="s">
        <v>6316</v>
      </c>
      <c r="F308" s="1" t="s">
        <v>6317</v>
      </c>
      <c r="G308" s="1">
        <v>4</v>
      </c>
      <c r="H308" s="1" t="s">
        <v>826</v>
      </c>
    </row>
    <row r="309" spans="1:10" x14ac:dyDescent="0.15">
      <c r="A309" s="68" t="str">
        <f t="shared" si="4"/>
        <v>中津沖代ジュニアサッカークラブ_16</v>
      </c>
      <c r="B309" s="1" t="s">
        <v>3733</v>
      </c>
      <c r="C309" s="1" t="s">
        <v>8665</v>
      </c>
      <c r="D309" s="1" t="s">
        <v>632</v>
      </c>
      <c r="E309" s="1" t="s">
        <v>8986</v>
      </c>
      <c r="F309" s="1" t="s">
        <v>8987</v>
      </c>
      <c r="G309" s="1">
        <v>4</v>
      </c>
      <c r="H309" s="1" t="s">
        <v>826</v>
      </c>
    </row>
    <row r="310" spans="1:10" x14ac:dyDescent="0.15">
      <c r="A310" s="68" t="str">
        <f t="shared" si="4"/>
        <v>中津沖代ジュニアサッカークラブ_17</v>
      </c>
      <c r="B310" s="1" t="s">
        <v>3733</v>
      </c>
      <c r="C310" s="1" t="s">
        <v>8670</v>
      </c>
      <c r="D310" s="1" t="s">
        <v>633</v>
      </c>
      <c r="E310" s="1" t="s">
        <v>8988</v>
      </c>
      <c r="F310" s="1" t="s">
        <v>8989</v>
      </c>
      <c r="G310" s="1">
        <v>4</v>
      </c>
      <c r="H310" s="1" t="s">
        <v>827</v>
      </c>
    </row>
    <row r="311" spans="1:10" x14ac:dyDescent="0.15">
      <c r="A311" s="68" t="str">
        <f t="shared" si="4"/>
        <v>中津沖代ジュニアサッカークラブ_18</v>
      </c>
      <c r="B311" s="1" t="s">
        <v>3733</v>
      </c>
      <c r="C311" s="1" t="s">
        <v>8671</v>
      </c>
      <c r="D311" s="1" t="s">
        <v>631</v>
      </c>
      <c r="E311" s="1" t="s">
        <v>8990</v>
      </c>
      <c r="F311" s="1" t="s">
        <v>8991</v>
      </c>
      <c r="G311" s="1">
        <v>4</v>
      </c>
      <c r="H311" s="1" t="s">
        <v>826</v>
      </c>
    </row>
    <row r="312" spans="1:10" x14ac:dyDescent="0.15">
      <c r="A312" s="68" t="str">
        <f t="shared" si="4"/>
        <v>中津沖代ジュニアサッカークラブ_19</v>
      </c>
      <c r="B312" s="1" t="s">
        <v>3733</v>
      </c>
      <c r="C312" s="1" t="s">
        <v>8672</v>
      </c>
      <c r="D312" s="1" t="s">
        <v>633</v>
      </c>
      <c r="E312" s="1" t="s">
        <v>8992</v>
      </c>
      <c r="F312" s="1" t="s">
        <v>8993</v>
      </c>
      <c r="G312" s="1">
        <v>4</v>
      </c>
      <c r="H312" s="1" t="s">
        <v>826</v>
      </c>
    </row>
    <row r="313" spans="1:10" x14ac:dyDescent="0.15">
      <c r="A313" s="68" t="str">
        <f t="shared" si="4"/>
        <v>中津沖代ジュニアサッカークラブ_20</v>
      </c>
      <c r="B313" s="1" t="s">
        <v>3733</v>
      </c>
      <c r="C313" s="1" t="s">
        <v>8673</v>
      </c>
      <c r="D313" s="1" t="s">
        <v>634</v>
      </c>
      <c r="E313" s="1" t="s">
        <v>8994</v>
      </c>
      <c r="F313" s="1" t="s">
        <v>8995</v>
      </c>
      <c r="G313" s="1">
        <v>4</v>
      </c>
      <c r="H313" s="1" t="s">
        <v>826</v>
      </c>
    </row>
    <row r="314" spans="1:10" x14ac:dyDescent="0.15">
      <c r="A314" s="68" t="str">
        <f t="shared" si="4"/>
        <v>中津沖代ジュニアサッカークラブ_21</v>
      </c>
      <c r="B314" s="1" t="s">
        <v>3733</v>
      </c>
      <c r="C314" s="1" t="s">
        <v>8674</v>
      </c>
      <c r="D314" s="1" t="s">
        <v>634</v>
      </c>
      <c r="E314" s="1" t="s">
        <v>8996</v>
      </c>
      <c r="F314" s="1" t="s">
        <v>8997</v>
      </c>
      <c r="G314" s="1">
        <v>4</v>
      </c>
      <c r="H314" s="1" t="s">
        <v>826</v>
      </c>
    </row>
    <row r="315" spans="1:10" x14ac:dyDescent="0.15">
      <c r="A315" s="68" t="str">
        <f t="shared" si="4"/>
        <v>中津沖代ジュニアサッカークラブ_22</v>
      </c>
      <c r="B315" s="1" t="s">
        <v>3733</v>
      </c>
      <c r="C315" s="1" t="s">
        <v>8675</v>
      </c>
      <c r="D315" s="1" t="s">
        <v>634</v>
      </c>
      <c r="E315" s="1" t="s">
        <v>8998</v>
      </c>
      <c r="F315" s="1" t="s">
        <v>8999</v>
      </c>
      <c r="G315" s="1">
        <v>3</v>
      </c>
      <c r="H315" s="1" t="s">
        <v>826</v>
      </c>
    </row>
    <row r="316" spans="1:10" x14ac:dyDescent="0.15">
      <c r="A316" s="68" t="str">
        <f t="shared" si="4"/>
        <v>東大分サッカースポーツ少年団_1</v>
      </c>
      <c r="B316" s="1" t="s">
        <v>10166</v>
      </c>
      <c r="C316" s="1" t="s">
        <v>8654</v>
      </c>
      <c r="D316" s="1" t="s">
        <v>631</v>
      </c>
      <c r="E316" s="1" t="s">
        <v>9000</v>
      </c>
      <c r="F316" s="1" t="s">
        <v>9001</v>
      </c>
      <c r="G316" s="1">
        <v>4</v>
      </c>
      <c r="H316" s="1" t="s">
        <v>827</v>
      </c>
    </row>
    <row r="317" spans="1:10" x14ac:dyDescent="0.15">
      <c r="A317" s="68" t="str">
        <f t="shared" si="4"/>
        <v>東大分サッカースポーツ少年団_2</v>
      </c>
      <c r="B317" s="1" t="s">
        <v>10166</v>
      </c>
      <c r="C317" s="1" t="s">
        <v>8655</v>
      </c>
      <c r="D317" s="1" t="s">
        <v>632</v>
      </c>
      <c r="E317" s="1" t="s">
        <v>9002</v>
      </c>
      <c r="F317" s="1" t="s">
        <v>9003</v>
      </c>
      <c r="G317" s="1">
        <v>4</v>
      </c>
      <c r="H317" s="1" t="s">
        <v>827</v>
      </c>
    </row>
    <row r="318" spans="1:10" x14ac:dyDescent="0.15">
      <c r="A318" s="68" t="str">
        <f t="shared" si="4"/>
        <v>東大分サッカースポーツ少年団_3</v>
      </c>
      <c r="B318" s="1" t="s">
        <v>10166</v>
      </c>
      <c r="C318" s="1" t="s">
        <v>8656</v>
      </c>
      <c r="D318" s="1" t="s">
        <v>632</v>
      </c>
      <c r="E318" s="1" t="s">
        <v>9004</v>
      </c>
      <c r="F318" s="1" t="s">
        <v>9005</v>
      </c>
      <c r="G318" s="1">
        <v>3</v>
      </c>
      <c r="H318" s="1" t="s">
        <v>827</v>
      </c>
    </row>
    <row r="319" spans="1:10" x14ac:dyDescent="0.15">
      <c r="A319" s="68" t="str">
        <f t="shared" si="4"/>
        <v>東大分サッカースポーツ少年団_4</v>
      </c>
      <c r="B319" s="1" t="s">
        <v>10166</v>
      </c>
      <c r="C319" s="1" t="s">
        <v>8666</v>
      </c>
      <c r="D319" s="1" t="s">
        <v>632</v>
      </c>
      <c r="E319" s="1" t="s">
        <v>9006</v>
      </c>
      <c r="F319" s="1" t="s">
        <v>9007</v>
      </c>
      <c r="G319" s="1">
        <v>4</v>
      </c>
      <c r="H319" s="1" t="s">
        <v>826</v>
      </c>
    </row>
    <row r="320" spans="1:10" x14ac:dyDescent="0.15">
      <c r="A320" s="68" t="str">
        <f t="shared" si="4"/>
        <v>東大分サッカースポーツ少年団_5</v>
      </c>
      <c r="B320" s="1" t="s">
        <v>10166</v>
      </c>
      <c r="C320" s="1" t="s">
        <v>8667</v>
      </c>
      <c r="D320" s="1" t="s">
        <v>632</v>
      </c>
      <c r="E320" s="1" t="s">
        <v>9008</v>
      </c>
      <c r="F320" s="1" t="s">
        <v>9009</v>
      </c>
      <c r="G320" s="1">
        <v>5</v>
      </c>
      <c r="H320" s="1" t="s">
        <v>826</v>
      </c>
      <c r="I320" s="1" t="s">
        <v>432</v>
      </c>
    </row>
    <row r="321" spans="1:10" x14ac:dyDescent="0.15">
      <c r="A321" s="68" t="str">
        <f t="shared" ref="A321:A384" si="5">CONCATENATE(B321,"_",C321)</f>
        <v>東大分サッカースポーツ少年団_6</v>
      </c>
      <c r="B321" s="1" t="s">
        <v>10166</v>
      </c>
      <c r="C321" s="1" t="s">
        <v>8657</v>
      </c>
      <c r="D321" s="1" t="s">
        <v>632</v>
      </c>
      <c r="E321" s="1" t="s">
        <v>9010</v>
      </c>
      <c r="F321" s="1" t="s">
        <v>9011</v>
      </c>
      <c r="G321" s="1">
        <v>5</v>
      </c>
      <c r="H321" s="1" t="s">
        <v>826</v>
      </c>
    </row>
    <row r="322" spans="1:10" x14ac:dyDescent="0.15">
      <c r="A322" s="68" t="str">
        <f t="shared" si="5"/>
        <v>東大分サッカースポーツ少年団_8</v>
      </c>
      <c r="B322" s="1" t="s">
        <v>10166</v>
      </c>
      <c r="C322" s="1" t="s">
        <v>8659</v>
      </c>
      <c r="D322" s="1" t="s">
        <v>632</v>
      </c>
      <c r="E322" s="1" t="s">
        <v>9012</v>
      </c>
      <c r="F322" s="1" t="s">
        <v>9013</v>
      </c>
      <c r="G322" s="1">
        <v>4</v>
      </c>
      <c r="H322" s="1" t="s">
        <v>826</v>
      </c>
    </row>
    <row r="323" spans="1:10" x14ac:dyDescent="0.15">
      <c r="A323" s="68" t="str">
        <f t="shared" si="5"/>
        <v>東大分サッカースポーツ少年団_11</v>
      </c>
      <c r="B323" s="1" t="s">
        <v>10166</v>
      </c>
      <c r="C323" s="1" t="s">
        <v>8668</v>
      </c>
      <c r="D323" s="1" t="s">
        <v>632</v>
      </c>
      <c r="E323" s="1" t="s">
        <v>9014</v>
      </c>
      <c r="F323" s="1" t="s">
        <v>9015</v>
      </c>
      <c r="G323" s="1">
        <v>5</v>
      </c>
      <c r="H323" s="1" t="s">
        <v>826</v>
      </c>
      <c r="J323" s="1" t="s">
        <v>10164</v>
      </c>
    </row>
    <row r="324" spans="1:10" x14ac:dyDescent="0.15">
      <c r="A324" s="68" t="str">
        <f t="shared" si="5"/>
        <v>東大分サッカースポーツ少年団_12</v>
      </c>
      <c r="B324" s="1" t="s">
        <v>10166</v>
      </c>
      <c r="C324" s="1" t="s">
        <v>8662</v>
      </c>
      <c r="D324" s="1" t="s">
        <v>632</v>
      </c>
      <c r="E324" s="1" t="s">
        <v>9016</v>
      </c>
      <c r="F324" s="1" t="s">
        <v>9017</v>
      </c>
      <c r="G324" s="1">
        <v>4</v>
      </c>
      <c r="H324" s="1" t="s">
        <v>827</v>
      </c>
    </row>
    <row r="325" spans="1:10" x14ac:dyDescent="0.15">
      <c r="A325" s="68" t="str">
        <f t="shared" si="5"/>
        <v>東大分サッカースポーツ少年団_13</v>
      </c>
      <c r="B325" s="1" t="s">
        <v>10166</v>
      </c>
      <c r="C325" s="1" t="s">
        <v>8663</v>
      </c>
      <c r="D325" s="1" t="s">
        <v>632</v>
      </c>
      <c r="E325" s="1" t="s">
        <v>9018</v>
      </c>
      <c r="F325" s="1" t="s">
        <v>9019</v>
      </c>
      <c r="G325" s="1">
        <v>4</v>
      </c>
      <c r="H325" s="1" t="s">
        <v>826</v>
      </c>
    </row>
    <row r="326" spans="1:10" x14ac:dyDescent="0.15">
      <c r="A326" s="68" t="str">
        <f t="shared" si="5"/>
        <v>東大分サッカースポーツ少年団_15</v>
      </c>
      <c r="B326" s="1" t="s">
        <v>10166</v>
      </c>
      <c r="C326" s="1" t="s">
        <v>8664</v>
      </c>
      <c r="D326" s="1" t="s">
        <v>632</v>
      </c>
      <c r="E326" s="1" t="s">
        <v>9020</v>
      </c>
      <c r="F326" s="1" t="s">
        <v>9021</v>
      </c>
      <c r="G326" s="1">
        <v>3</v>
      </c>
      <c r="H326" s="1" t="s">
        <v>827</v>
      </c>
    </row>
    <row r="327" spans="1:10" x14ac:dyDescent="0.15">
      <c r="A327" s="68" t="str">
        <f t="shared" si="5"/>
        <v>東大分サッカースポーツ少年団_16</v>
      </c>
      <c r="B327" s="1" t="s">
        <v>10166</v>
      </c>
      <c r="C327" s="1" t="s">
        <v>8665</v>
      </c>
      <c r="D327" s="1" t="s">
        <v>632</v>
      </c>
      <c r="E327" s="1" t="s">
        <v>9022</v>
      </c>
      <c r="F327" s="1" t="s">
        <v>9023</v>
      </c>
      <c r="G327" s="1">
        <v>4</v>
      </c>
      <c r="H327" s="1" t="s">
        <v>827</v>
      </c>
    </row>
    <row r="328" spans="1:10" x14ac:dyDescent="0.15">
      <c r="A328" s="68" t="str">
        <f t="shared" si="5"/>
        <v>千怒サッカースポーツ少年団_1</v>
      </c>
      <c r="B328" s="1" t="s">
        <v>603</v>
      </c>
      <c r="C328" s="1" t="s">
        <v>8654</v>
      </c>
      <c r="D328" s="1" t="s">
        <v>631</v>
      </c>
      <c r="E328" s="1" t="s">
        <v>3856</v>
      </c>
      <c r="F328" s="1" t="s">
        <v>3857</v>
      </c>
      <c r="G328" s="1">
        <v>5</v>
      </c>
      <c r="H328" s="1" t="s">
        <v>826</v>
      </c>
    </row>
    <row r="329" spans="1:10" x14ac:dyDescent="0.15">
      <c r="A329" s="68" t="str">
        <f t="shared" si="5"/>
        <v>千怒サッカースポーツ少年団_3</v>
      </c>
      <c r="B329" s="1" t="s">
        <v>603</v>
      </c>
      <c r="C329" s="1" t="s">
        <v>8656</v>
      </c>
      <c r="D329" s="1" t="s">
        <v>632</v>
      </c>
      <c r="E329" s="1" t="s">
        <v>3867</v>
      </c>
      <c r="F329" s="1" t="s">
        <v>3868</v>
      </c>
      <c r="G329" s="1">
        <v>3</v>
      </c>
      <c r="H329" s="1" t="s">
        <v>826</v>
      </c>
    </row>
    <row r="330" spans="1:10" x14ac:dyDescent="0.15">
      <c r="A330" s="68" t="str">
        <f t="shared" si="5"/>
        <v>千怒サッカースポーツ少年団_5</v>
      </c>
      <c r="B330" s="1" t="s">
        <v>603</v>
      </c>
      <c r="C330" s="1" t="s">
        <v>8667</v>
      </c>
      <c r="D330" s="1" t="s">
        <v>633</v>
      </c>
      <c r="E330" s="1" t="s">
        <v>9024</v>
      </c>
      <c r="F330" s="1" t="s">
        <v>9025</v>
      </c>
      <c r="G330" s="1">
        <v>4</v>
      </c>
      <c r="H330" s="1" t="s">
        <v>826</v>
      </c>
    </row>
    <row r="331" spans="1:10" x14ac:dyDescent="0.15">
      <c r="A331" s="68" t="str">
        <f t="shared" si="5"/>
        <v>千怒サッカースポーツ少年団_7</v>
      </c>
      <c r="B331" s="1" t="s">
        <v>603</v>
      </c>
      <c r="C331" s="1" t="s">
        <v>8658</v>
      </c>
      <c r="D331" s="1" t="s">
        <v>633</v>
      </c>
      <c r="E331" s="1" t="s">
        <v>3854</v>
      </c>
      <c r="F331" s="1" t="s">
        <v>3855</v>
      </c>
      <c r="G331" s="1">
        <v>5</v>
      </c>
      <c r="H331" s="1" t="s">
        <v>826</v>
      </c>
      <c r="I331" s="1" t="s">
        <v>432</v>
      </c>
    </row>
    <row r="332" spans="1:10" x14ac:dyDescent="0.15">
      <c r="A332" s="68" t="str">
        <f t="shared" si="5"/>
        <v>千怒サッカースポーツ少年団_8</v>
      </c>
      <c r="B332" s="1" t="s">
        <v>603</v>
      </c>
      <c r="C332" s="1" t="s">
        <v>8659</v>
      </c>
      <c r="D332" s="1" t="s">
        <v>632</v>
      </c>
      <c r="E332" s="1" t="s">
        <v>3861</v>
      </c>
      <c r="F332" s="1" t="s">
        <v>3862</v>
      </c>
      <c r="G332" s="1">
        <v>5</v>
      </c>
      <c r="H332" s="1" t="s">
        <v>826</v>
      </c>
    </row>
    <row r="333" spans="1:10" x14ac:dyDescent="0.15">
      <c r="A333" s="68" t="str">
        <f t="shared" si="5"/>
        <v>千怒サッカースポーツ少年団_11</v>
      </c>
      <c r="B333" s="1" t="s">
        <v>603</v>
      </c>
      <c r="C333" s="1" t="s">
        <v>8668</v>
      </c>
      <c r="D333" s="1" t="s">
        <v>634</v>
      </c>
      <c r="E333" s="1" t="s">
        <v>3863</v>
      </c>
      <c r="F333" s="1" t="s">
        <v>3864</v>
      </c>
      <c r="G333" s="1">
        <v>5</v>
      </c>
      <c r="H333" s="1" t="s">
        <v>827</v>
      </c>
    </row>
    <row r="334" spans="1:10" x14ac:dyDescent="0.15">
      <c r="A334" s="68" t="str">
        <f t="shared" si="5"/>
        <v>千怒サッカースポーツ少年団_12</v>
      </c>
      <c r="B334" s="1" t="s">
        <v>603</v>
      </c>
      <c r="C334" s="1" t="s">
        <v>8662</v>
      </c>
      <c r="D334" s="1" t="s">
        <v>633</v>
      </c>
      <c r="E334" s="1" t="s">
        <v>6318</v>
      </c>
      <c r="F334" s="1" t="s">
        <v>6319</v>
      </c>
      <c r="G334" s="1">
        <v>3</v>
      </c>
      <c r="H334" s="1" t="s">
        <v>826</v>
      </c>
    </row>
    <row r="335" spans="1:10" x14ac:dyDescent="0.15">
      <c r="A335" s="68" t="str">
        <f t="shared" si="5"/>
        <v>千怒サッカースポーツ少年団_13</v>
      </c>
      <c r="B335" s="1" t="s">
        <v>603</v>
      </c>
      <c r="C335" s="1" t="s">
        <v>8663</v>
      </c>
      <c r="D335" s="1" t="s">
        <v>634</v>
      </c>
      <c r="E335" s="1" t="s">
        <v>9026</v>
      </c>
      <c r="F335" s="1" t="s">
        <v>6320</v>
      </c>
      <c r="G335" s="1">
        <v>3</v>
      </c>
      <c r="H335" s="1" t="s">
        <v>826</v>
      </c>
    </row>
    <row r="336" spans="1:10" x14ac:dyDescent="0.15">
      <c r="A336" s="68" t="str">
        <f t="shared" si="5"/>
        <v>千怒サッカースポーツ少年団_14</v>
      </c>
      <c r="B336" s="1" t="s">
        <v>603</v>
      </c>
      <c r="C336" s="1" t="s">
        <v>8669</v>
      </c>
      <c r="D336" s="1" t="s">
        <v>631</v>
      </c>
      <c r="E336" s="1" t="s">
        <v>6322</v>
      </c>
      <c r="F336" s="1" t="s">
        <v>6323</v>
      </c>
      <c r="G336" s="1">
        <v>3</v>
      </c>
      <c r="H336" s="1" t="s">
        <v>826</v>
      </c>
    </row>
    <row r="337" spans="1:10" x14ac:dyDescent="0.15">
      <c r="A337" s="68" t="str">
        <f t="shared" si="5"/>
        <v>千怒サッカースポーツ少年団_17</v>
      </c>
      <c r="B337" s="1" t="s">
        <v>603</v>
      </c>
      <c r="C337" s="1" t="s">
        <v>8670</v>
      </c>
      <c r="D337" s="1" t="s">
        <v>634</v>
      </c>
      <c r="E337" s="1" t="s">
        <v>6321</v>
      </c>
      <c r="F337" s="1" t="s">
        <v>3858</v>
      </c>
      <c r="G337" s="1">
        <v>3</v>
      </c>
      <c r="H337" s="1" t="s">
        <v>826</v>
      </c>
    </row>
    <row r="338" spans="1:10" x14ac:dyDescent="0.15">
      <c r="A338" s="68" t="str">
        <f t="shared" si="5"/>
        <v>千怒サッカースポーツ少年団_18</v>
      </c>
      <c r="B338" s="1" t="s">
        <v>603</v>
      </c>
      <c r="C338" s="1" t="s">
        <v>8671</v>
      </c>
      <c r="D338" s="1" t="s">
        <v>633</v>
      </c>
      <c r="E338" s="1" t="s">
        <v>3869</v>
      </c>
      <c r="F338" s="1" t="s">
        <v>3870</v>
      </c>
      <c r="G338" s="1">
        <v>4</v>
      </c>
      <c r="H338" s="1" t="s">
        <v>826</v>
      </c>
    </row>
    <row r="339" spans="1:10" x14ac:dyDescent="0.15">
      <c r="A339" s="68" t="str">
        <f t="shared" si="5"/>
        <v>千怒サッカースポーツ少年団_19</v>
      </c>
      <c r="B339" s="1" t="s">
        <v>603</v>
      </c>
      <c r="C339" s="1" t="s">
        <v>8672</v>
      </c>
      <c r="D339" s="1" t="s">
        <v>632</v>
      </c>
      <c r="E339" s="1" t="s">
        <v>3859</v>
      </c>
      <c r="F339" s="1" t="s">
        <v>3860</v>
      </c>
      <c r="G339" s="1">
        <v>3</v>
      </c>
      <c r="H339" s="1" t="s">
        <v>826</v>
      </c>
    </row>
    <row r="340" spans="1:10" x14ac:dyDescent="0.15">
      <c r="A340" s="68" t="str">
        <f t="shared" si="5"/>
        <v>千怒サッカースポーツ少年団_21</v>
      </c>
      <c r="B340" s="1" t="s">
        <v>603</v>
      </c>
      <c r="C340" s="1" t="s">
        <v>8674</v>
      </c>
      <c r="D340" s="1" t="s">
        <v>632</v>
      </c>
      <c r="E340" s="1" t="s">
        <v>3865</v>
      </c>
      <c r="F340" s="1" t="s">
        <v>3866</v>
      </c>
      <c r="G340" s="1">
        <v>4</v>
      </c>
      <c r="H340" s="1" t="s">
        <v>826</v>
      </c>
    </row>
    <row r="341" spans="1:10" x14ac:dyDescent="0.15">
      <c r="A341" s="68" t="str">
        <f t="shared" si="5"/>
        <v>千怒サッカースポーツ少年団_22</v>
      </c>
      <c r="B341" s="1" t="s">
        <v>603</v>
      </c>
      <c r="C341" s="1" t="s">
        <v>8675</v>
      </c>
      <c r="D341" s="1" t="s">
        <v>632</v>
      </c>
      <c r="E341" s="1" t="s">
        <v>9027</v>
      </c>
      <c r="F341" s="1" t="s">
        <v>9028</v>
      </c>
      <c r="G341" s="1">
        <v>2</v>
      </c>
      <c r="H341" s="1" t="s">
        <v>826</v>
      </c>
    </row>
    <row r="342" spans="1:10" x14ac:dyDescent="0.15">
      <c r="A342" s="68" t="str">
        <f t="shared" si="5"/>
        <v>弥生少年サッカークラブ_1</v>
      </c>
      <c r="B342" s="1" t="s">
        <v>605</v>
      </c>
      <c r="C342" s="1" t="s">
        <v>8654</v>
      </c>
      <c r="D342" s="1" t="s">
        <v>631</v>
      </c>
      <c r="E342" s="1" t="s">
        <v>6332</v>
      </c>
      <c r="F342" s="1" t="s">
        <v>6333</v>
      </c>
      <c r="G342" s="1">
        <v>4</v>
      </c>
      <c r="H342" s="1" t="s">
        <v>826</v>
      </c>
      <c r="J342" s="1" t="s">
        <v>611</v>
      </c>
    </row>
    <row r="343" spans="1:10" x14ac:dyDescent="0.15">
      <c r="A343" s="68" t="str">
        <f t="shared" si="5"/>
        <v>弥生少年サッカークラブ_2</v>
      </c>
      <c r="B343" s="1" t="s">
        <v>605</v>
      </c>
      <c r="C343" s="1" t="s">
        <v>8655</v>
      </c>
      <c r="D343" s="1" t="s">
        <v>633</v>
      </c>
      <c r="E343" s="1" t="s">
        <v>9029</v>
      </c>
      <c r="F343" s="1" t="s">
        <v>9030</v>
      </c>
      <c r="G343" s="1">
        <v>4</v>
      </c>
      <c r="H343" s="1" t="s">
        <v>826</v>
      </c>
    </row>
    <row r="344" spans="1:10" x14ac:dyDescent="0.15">
      <c r="A344" s="68" t="str">
        <f t="shared" si="5"/>
        <v>弥生少年サッカークラブ_3</v>
      </c>
      <c r="B344" s="1" t="s">
        <v>605</v>
      </c>
      <c r="C344" s="1" t="s">
        <v>8656</v>
      </c>
      <c r="D344" s="1" t="s">
        <v>634</v>
      </c>
      <c r="E344" s="1" t="s">
        <v>6330</v>
      </c>
      <c r="F344" s="1" t="s">
        <v>6331</v>
      </c>
      <c r="G344" s="1">
        <v>4</v>
      </c>
      <c r="H344" s="1" t="s">
        <v>826</v>
      </c>
    </row>
    <row r="345" spans="1:10" x14ac:dyDescent="0.15">
      <c r="A345" s="68" t="str">
        <f t="shared" si="5"/>
        <v>弥生少年サッカークラブ_4</v>
      </c>
      <c r="B345" s="1" t="s">
        <v>605</v>
      </c>
      <c r="C345" s="1" t="s">
        <v>8666</v>
      </c>
      <c r="D345" s="1" t="s">
        <v>632</v>
      </c>
      <c r="E345" s="1" t="s">
        <v>9031</v>
      </c>
      <c r="F345" s="1" t="s">
        <v>9032</v>
      </c>
      <c r="G345" s="1">
        <v>5</v>
      </c>
      <c r="H345" s="1" t="s">
        <v>826</v>
      </c>
    </row>
    <row r="346" spans="1:10" x14ac:dyDescent="0.15">
      <c r="A346" s="68" t="str">
        <f t="shared" si="5"/>
        <v>弥生少年サッカークラブ_5</v>
      </c>
      <c r="B346" s="1" t="s">
        <v>605</v>
      </c>
      <c r="C346" s="1" t="s">
        <v>8667</v>
      </c>
      <c r="D346" s="1" t="s">
        <v>633</v>
      </c>
      <c r="E346" s="1" t="s">
        <v>3875</v>
      </c>
      <c r="F346" s="1" t="s">
        <v>3040</v>
      </c>
      <c r="G346" s="1">
        <v>4</v>
      </c>
      <c r="H346" s="1" t="s">
        <v>826</v>
      </c>
      <c r="J346" s="1" t="s">
        <v>604</v>
      </c>
    </row>
    <row r="347" spans="1:10" x14ac:dyDescent="0.15">
      <c r="A347" s="68" t="str">
        <f t="shared" si="5"/>
        <v>弥生少年サッカークラブ_6</v>
      </c>
      <c r="B347" s="1" t="s">
        <v>605</v>
      </c>
      <c r="C347" s="1" t="s">
        <v>8657</v>
      </c>
      <c r="D347" s="1" t="s">
        <v>633</v>
      </c>
      <c r="E347" s="1" t="s">
        <v>3884</v>
      </c>
      <c r="F347" s="1" t="s">
        <v>3885</v>
      </c>
      <c r="G347" s="1">
        <v>5</v>
      </c>
      <c r="H347" s="1" t="s">
        <v>826</v>
      </c>
    </row>
    <row r="348" spans="1:10" x14ac:dyDescent="0.15">
      <c r="A348" s="68" t="str">
        <f t="shared" si="5"/>
        <v>弥生少年サッカークラブ_7</v>
      </c>
      <c r="B348" s="1" t="s">
        <v>605</v>
      </c>
      <c r="C348" s="1" t="s">
        <v>8658</v>
      </c>
      <c r="D348" s="1" t="s">
        <v>632</v>
      </c>
      <c r="E348" s="1" t="s">
        <v>3880</v>
      </c>
      <c r="F348" s="1" t="s">
        <v>3881</v>
      </c>
      <c r="G348" s="1">
        <v>5</v>
      </c>
      <c r="H348" s="1" t="s">
        <v>826</v>
      </c>
    </row>
    <row r="349" spans="1:10" x14ac:dyDescent="0.15">
      <c r="A349" s="68" t="str">
        <f t="shared" si="5"/>
        <v>弥生少年サッカークラブ_8</v>
      </c>
      <c r="B349" s="1" t="s">
        <v>605</v>
      </c>
      <c r="C349" s="1" t="s">
        <v>8659</v>
      </c>
      <c r="D349" s="1" t="s">
        <v>634</v>
      </c>
      <c r="E349" s="1" t="s">
        <v>6326</v>
      </c>
      <c r="F349" s="1" t="s">
        <v>6327</v>
      </c>
      <c r="G349" s="1">
        <v>5</v>
      </c>
      <c r="H349" s="1" t="s">
        <v>826</v>
      </c>
    </row>
    <row r="350" spans="1:10" x14ac:dyDescent="0.15">
      <c r="A350" s="68" t="str">
        <f t="shared" si="5"/>
        <v>弥生少年サッカークラブ_9</v>
      </c>
      <c r="B350" s="1" t="s">
        <v>605</v>
      </c>
      <c r="C350" s="1" t="s">
        <v>8660</v>
      </c>
      <c r="D350" s="1" t="s">
        <v>632</v>
      </c>
      <c r="E350" s="1" t="s">
        <v>3882</v>
      </c>
      <c r="F350" s="1" t="s">
        <v>3883</v>
      </c>
      <c r="G350" s="1">
        <v>5</v>
      </c>
      <c r="H350" s="1" t="s">
        <v>826</v>
      </c>
    </row>
    <row r="351" spans="1:10" x14ac:dyDescent="0.15">
      <c r="A351" s="68" t="str">
        <f t="shared" si="5"/>
        <v>弥生少年サッカークラブ_10</v>
      </c>
      <c r="B351" s="1" t="s">
        <v>605</v>
      </c>
      <c r="C351" s="1" t="s">
        <v>8661</v>
      </c>
      <c r="D351" s="1" t="s">
        <v>633</v>
      </c>
      <c r="E351" s="1" t="s">
        <v>3878</v>
      </c>
      <c r="F351" s="1" t="s">
        <v>3879</v>
      </c>
      <c r="G351" s="1">
        <v>5</v>
      </c>
      <c r="H351" s="1" t="s">
        <v>826</v>
      </c>
      <c r="I351" s="1" t="s">
        <v>432</v>
      </c>
    </row>
    <row r="352" spans="1:10" x14ac:dyDescent="0.15">
      <c r="A352" s="68" t="str">
        <f t="shared" si="5"/>
        <v>弥生少年サッカークラブ_11</v>
      </c>
      <c r="B352" s="1" t="s">
        <v>605</v>
      </c>
      <c r="C352" s="1" t="s">
        <v>8668</v>
      </c>
      <c r="D352" s="1" t="s">
        <v>634</v>
      </c>
      <c r="E352" s="1" t="s">
        <v>6328</v>
      </c>
      <c r="F352" s="1" t="s">
        <v>6329</v>
      </c>
      <c r="G352" s="1">
        <v>5</v>
      </c>
      <c r="H352" s="1" t="s">
        <v>826</v>
      </c>
    </row>
    <row r="353" spans="1:10" x14ac:dyDescent="0.15">
      <c r="A353" s="68" t="str">
        <f t="shared" si="5"/>
        <v>弥生少年サッカークラブ_12</v>
      </c>
      <c r="B353" s="1" t="s">
        <v>605</v>
      </c>
      <c r="C353" s="1" t="s">
        <v>8662</v>
      </c>
      <c r="D353" s="1" t="s">
        <v>632</v>
      </c>
      <c r="E353" s="1" t="s">
        <v>6334</v>
      </c>
      <c r="F353" s="1" t="s">
        <v>6335</v>
      </c>
      <c r="G353" s="1">
        <v>4</v>
      </c>
      <c r="H353" s="1" t="s">
        <v>826</v>
      </c>
    </row>
    <row r="354" spans="1:10" x14ac:dyDescent="0.15">
      <c r="A354" s="68" t="str">
        <f t="shared" si="5"/>
        <v>弥生少年サッカークラブ_13</v>
      </c>
      <c r="B354" s="1" t="s">
        <v>605</v>
      </c>
      <c r="C354" s="1" t="s">
        <v>8663</v>
      </c>
      <c r="D354" s="1" t="s">
        <v>632</v>
      </c>
      <c r="E354" s="1" t="s">
        <v>9033</v>
      </c>
      <c r="F354" s="1" t="s">
        <v>3942</v>
      </c>
      <c r="G354" s="1">
        <v>4</v>
      </c>
      <c r="H354" s="1" t="s">
        <v>826</v>
      </c>
    </row>
    <row r="355" spans="1:10" x14ac:dyDescent="0.15">
      <c r="A355" s="68" t="str">
        <f t="shared" si="5"/>
        <v>弥生少年サッカークラブ_14</v>
      </c>
      <c r="B355" s="1" t="s">
        <v>605</v>
      </c>
      <c r="C355" s="1" t="s">
        <v>8669</v>
      </c>
      <c r="D355" s="1" t="s">
        <v>632</v>
      </c>
      <c r="E355" s="1" t="s">
        <v>9034</v>
      </c>
      <c r="F355" s="1" t="s">
        <v>9035</v>
      </c>
      <c r="G355" s="1">
        <v>3</v>
      </c>
      <c r="H355" s="1" t="s">
        <v>826</v>
      </c>
    </row>
    <row r="356" spans="1:10" x14ac:dyDescent="0.15">
      <c r="A356" s="68" t="str">
        <f t="shared" si="5"/>
        <v>弥生少年サッカークラブ_15</v>
      </c>
      <c r="B356" s="1" t="s">
        <v>605</v>
      </c>
      <c r="C356" s="1" t="s">
        <v>8664</v>
      </c>
      <c r="D356" s="1" t="s">
        <v>634</v>
      </c>
      <c r="E356" s="1" t="s">
        <v>9036</v>
      </c>
      <c r="F356" s="1" t="s">
        <v>9037</v>
      </c>
      <c r="G356" s="1">
        <v>3</v>
      </c>
      <c r="H356" s="1" t="s">
        <v>826</v>
      </c>
    </row>
    <row r="357" spans="1:10" x14ac:dyDescent="0.15">
      <c r="A357" s="68" t="str">
        <f t="shared" si="5"/>
        <v>弥生少年サッカークラブ_16</v>
      </c>
      <c r="B357" s="1" t="s">
        <v>605</v>
      </c>
      <c r="C357" s="1" t="s">
        <v>8665</v>
      </c>
      <c r="D357" s="1" t="s">
        <v>633</v>
      </c>
      <c r="E357" s="1" t="s">
        <v>9038</v>
      </c>
      <c r="F357" s="1" t="s">
        <v>9039</v>
      </c>
      <c r="G357" s="1">
        <v>5</v>
      </c>
      <c r="H357" s="1" t="s">
        <v>826</v>
      </c>
    </row>
    <row r="358" spans="1:10" x14ac:dyDescent="0.15">
      <c r="A358" s="68" t="str">
        <f t="shared" si="5"/>
        <v>上堅田少年サッカークラブ_1</v>
      </c>
      <c r="B358" s="1" t="s">
        <v>606</v>
      </c>
      <c r="C358" s="1" t="s">
        <v>8654</v>
      </c>
      <c r="D358" s="1" t="s">
        <v>631</v>
      </c>
      <c r="E358" s="1" t="s">
        <v>6338</v>
      </c>
      <c r="F358" s="1" t="s">
        <v>6339</v>
      </c>
      <c r="G358" s="1">
        <v>4</v>
      </c>
      <c r="H358" s="1" t="s">
        <v>826</v>
      </c>
    </row>
    <row r="359" spans="1:10" x14ac:dyDescent="0.15">
      <c r="A359" s="68" t="str">
        <f t="shared" si="5"/>
        <v>上堅田少年サッカークラブ_3</v>
      </c>
      <c r="B359" s="1" t="s">
        <v>606</v>
      </c>
      <c r="C359" s="1" t="s">
        <v>8656</v>
      </c>
      <c r="D359" s="1" t="s">
        <v>633</v>
      </c>
      <c r="E359" s="1" t="s">
        <v>3890</v>
      </c>
      <c r="F359" s="1" t="s">
        <v>3891</v>
      </c>
      <c r="G359" s="1">
        <v>5</v>
      </c>
      <c r="H359" s="1" t="s">
        <v>826</v>
      </c>
    </row>
    <row r="360" spans="1:10" x14ac:dyDescent="0.15">
      <c r="A360" s="68" t="str">
        <f t="shared" si="5"/>
        <v>上堅田少年サッカークラブ_5</v>
      </c>
      <c r="B360" s="1" t="s">
        <v>606</v>
      </c>
      <c r="C360" s="1" t="s">
        <v>8667</v>
      </c>
      <c r="D360" s="1" t="s">
        <v>633</v>
      </c>
      <c r="E360" s="1" t="s">
        <v>3892</v>
      </c>
      <c r="F360" s="1" t="s">
        <v>3893</v>
      </c>
      <c r="G360" s="1">
        <v>5</v>
      </c>
      <c r="H360" s="1" t="s">
        <v>827</v>
      </c>
    </row>
    <row r="361" spans="1:10" x14ac:dyDescent="0.15">
      <c r="A361" s="68" t="str">
        <f t="shared" si="5"/>
        <v>上堅田少年サッカークラブ_6</v>
      </c>
      <c r="B361" s="1" t="s">
        <v>606</v>
      </c>
      <c r="C361" s="1" t="s">
        <v>8657</v>
      </c>
      <c r="D361" s="1" t="s">
        <v>634</v>
      </c>
      <c r="E361" s="1" t="s">
        <v>9040</v>
      </c>
      <c r="F361" s="1" t="s">
        <v>9041</v>
      </c>
      <c r="G361" s="1" t="s">
        <v>10162</v>
      </c>
      <c r="H361" s="1" t="s">
        <v>826</v>
      </c>
    </row>
    <row r="362" spans="1:10" x14ac:dyDescent="0.15">
      <c r="A362" s="68" t="str">
        <f t="shared" si="5"/>
        <v>上堅田少年サッカークラブ_8</v>
      </c>
      <c r="B362" s="1" t="s">
        <v>606</v>
      </c>
      <c r="C362" s="1" t="s">
        <v>8659</v>
      </c>
      <c r="D362" s="1" t="s">
        <v>633</v>
      </c>
      <c r="E362" s="1" t="s">
        <v>3888</v>
      </c>
      <c r="F362" s="1" t="s">
        <v>3889</v>
      </c>
      <c r="G362" s="1">
        <v>5</v>
      </c>
      <c r="H362" s="1" t="s">
        <v>826</v>
      </c>
    </row>
    <row r="363" spans="1:10" x14ac:dyDescent="0.15">
      <c r="A363" s="68" t="str">
        <f t="shared" si="5"/>
        <v>上堅田少年サッカークラブ_9</v>
      </c>
      <c r="B363" s="1" t="s">
        <v>606</v>
      </c>
      <c r="C363" s="1" t="s">
        <v>8660</v>
      </c>
      <c r="D363" s="1" t="s">
        <v>634</v>
      </c>
      <c r="E363" s="1" t="s">
        <v>9042</v>
      </c>
      <c r="F363" s="1" t="s">
        <v>9043</v>
      </c>
      <c r="G363" s="1">
        <v>4</v>
      </c>
      <c r="H363" s="1" t="s">
        <v>826</v>
      </c>
    </row>
    <row r="364" spans="1:10" x14ac:dyDescent="0.15">
      <c r="A364" s="68" t="str">
        <f t="shared" si="5"/>
        <v>上堅田少年サッカークラブ_10</v>
      </c>
      <c r="B364" s="1" t="s">
        <v>606</v>
      </c>
      <c r="C364" s="1" t="s">
        <v>8661</v>
      </c>
      <c r="D364" s="1" t="s">
        <v>632</v>
      </c>
      <c r="E364" s="1" t="s">
        <v>3886</v>
      </c>
      <c r="F364" s="1" t="s">
        <v>3887</v>
      </c>
      <c r="G364" s="1">
        <v>5</v>
      </c>
      <c r="H364" s="1" t="s">
        <v>826</v>
      </c>
      <c r="I364" s="1" t="s">
        <v>432</v>
      </c>
      <c r="J364" s="1" t="s">
        <v>604</v>
      </c>
    </row>
    <row r="365" spans="1:10" x14ac:dyDescent="0.15">
      <c r="A365" s="68" t="str">
        <f t="shared" si="5"/>
        <v>上堅田少年サッカークラブ_11</v>
      </c>
      <c r="B365" s="1" t="s">
        <v>606</v>
      </c>
      <c r="C365" s="1" t="s">
        <v>8668</v>
      </c>
      <c r="D365" s="1" t="s">
        <v>632</v>
      </c>
      <c r="E365" s="1" t="s">
        <v>6342</v>
      </c>
      <c r="F365" s="1" t="s">
        <v>6343</v>
      </c>
      <c r="G365" s="1">
        <v>3</v>
      </c>
      <c r="H365" s="1" t="s">
        <v>826</v>
      </c>
    </row>
    <row r="366" spans="1:10" x14ac:dyDescent="0.15">
      <c r="A366" s="68" t="str">
        <f t="shared" si="5"/>
        <v>上堅田少年サッカークラブ_12</v>
      </c>
      <c r="B366" s="1" t="s">
        <v>606</v>
      </c>
      <c r="C366" s="1" t="s">
        <v>8662</v>
      </c>
      <c r="D366" s="1" t="s">
        <v>634</v>
      </c>
      <c r="E366" s="1" t="s">
        <v>6340</v>
      </c>
      <c r="F366" s="1" t="s">
        <v>6341</v>
      </c>
      <c r="G366" s="1">
        <v>4</v>
      </c>
      <c r="H366" s="1" t="s">
        <v>827</v>
      </c>
    </row>
    <row r="367" spans="1:10" x14ac:dyDescent="0.15">
      <c r="A367" s="68" t="str">
        <f t="shared" si="5"/>
        <v>上堅田少年サッカークラブ_13</v>
      </c>
      <c r="B367" s="1" t="s">
        <v>606</v>
      </c>
      <c r="C367" s="1" t="s">
        <v>8663</v>
      </c>
      <c r="D367" s="1" t="s">
        <v>632</v>
      </c>
      <c r="E367" s="1" t="s">
        <v>6336</v>
      </c>
      <c r="F367" s="1" t="s">
        <v>6337</v>
      </c>
      <c r="G367" s="1">
        <v>4</v>
      </c>
      <c r="H367" s="1" t="s">
        <v>826</v>
      </c>
    </row>
    <row r="368" spans="1:10" x14ac:dyDescent="0.15">
      <c r="A368" s="68" t="str">
        <f t="shared" si="5"/>
        <v>上堅田少年サッカークラブ_14</v>
      </c>
      <c r="B368" s="1" t="s">
        <v>606</v>
      </c>
      <c r="C368" s="1" t="s">
        <v>8669</v>
      </c>
      <c r="D368" s="1" t="s">
        <v>634</v>
      </c>
      <c r="E368" s="1" t="s">
        <v>9044</v>
      </c>
      <c r="F368" s="1" t="s">
        <v>9045</v>
      </c>
      <c r="G368" s="1">
        <v>2</v>
      </c>
      <c r="H368" s="1" t="s">
        <v>827</v>
      </c>
    </row>
    <row r="369" spans="1:9" x14ac:dyDescent="0.15">
      <c r="A369" s="68" t="str">
        <f t="shared" si="5"/>
        <v>鶴岡Ｓ―ｐｌａｙ・ＭＩＮＡＭＩ_1</v>
      </c>
      <c r="B369" s="1" t="s">
        <v>607</v>
      </c>
      <c r="C369" s="1" t="s">
        <v>8654</v>
      </c>
      <c r="D369" s="1" t="s">
        <v>631</v>
      </c>
      <c r="E369" s="1" t="s">
        <v>3894</v>
      </c>
      <c r="F369" s="1" t="s">
        <v>3895</v>
      </c>
      <c r="G369" s="1">
        <v>5</v>
      </c>
      <c r="H369" s="1" t="s">
        <v>826</v>
      </c>
      <c r="I369" s="1" t="s">
        <v>432</v>
      </c>
    </row>
    <row r="370" spans="1:9" x14ac:dyDescent="0.15">
      <c r="A370" s="68" t="str">
        <f t="shared" si="5"/>
        <v>鶴岡Ｓ―ｐｌａｙ・ＭＩＮＡＭＩ_2</v>
      </c>
      <c r="B370" s="1" t="s">
        <v>607</v>
      </c>
      <c r="C370" s="1" t="s">
        <v>8655</v>
      </c>
      <c r="D370" s="1" t="s">
        <v>632</v>
      </c>
      <c r="E370" s="1" t="s">
        <v>6349</v>
      </c>
      <c r="F370" s="1" t="s">
        <v>6350</v>
      </c>
      <c r="G370" s="1">
        <v>5</v>
      </c>
      <c r="H370" s="1" t="s">
        <v>827</v>
      </c>
    </row>
    <row r="371" spans="1:9" x14ac:dyDescent="0.15">
      <c r="A371" s="68" t="str">
        <f t="shared" si="5"/>
        <v>鶴岡Ｓ―ｐｌａｙ・ＭＩＮＡＭＩ_3</v>
      </c>
      <c r="B371" s="1" t="s">
        <v>607</v>
      </c>
      <c r="C371" s="1" t="s">
        <v>8656</v>
      </c>
      <c r="D371" s="1" t="s">
        <v>632</v>
      </c>
      <c r="E371" s="1" t="s">
        <v>6351</v>
      </c>
      <c r="F371" s="1" t="s">
        <v>6352</v>
      </c>
      <c r="G371" s="1">
        <v>5</v>
      </c>
      <c r="H371" s="1" t="s">
        <v>827</v>
      </c>
    </row>
    <row r="372" spans="1:9" x14ac:dyDescent="0.15">
      <c r="A372" s="68" t="str">
        <f t="shared" si="5"/>
        <v>鶴岡Ｓ―ｐｌａｙ・ＭＩＮＡＭＩ_4</v>
      </c>
      <c r="B372" s="1" t="s">
        <v>607</v>
      </c>
      <c r="C372" s="1" t="s">
        <v>8666</v>
      </c>
      <c r="D372" s="1" t="s">
        <v>632</v>
      </c>
      <c r="E372" s="1" t="s">
        <v>9046</v>
      </c>
      <c r="F372" s="1" t="s">
        <v>9047</v>
      </c>
      <c r="G372" s="1">
        <v>4</v>
      </c>
      <c r="H372" s="1" t="s">
        <v>826</v>
      </c>
    </row>
    <row r="373" spans="1:9" x14ac:dyDescent="0.15">
      <c r="A373" s="68" t="str">
        <f t="shared" si="5"/>
        <v>鶴岡Ｓ―ｐｌａｙ・ＭＩＮＡＭＩ_5</v>
      </c>
      <c r="B373" s="1" t="s">
        <v>607</v>
      </c>
      <c r="C373" s="1" t="s">
        <v>8667</v>
      </c>
      <c r="D373" s="1" t="s">
        <v>633</v>
      </c>
      <c r="E373" s="1" t="s">
        <v>3898</v>
      </c>
      <c r="F373" s="1" t="s">
        <v>3899</v>
      </c>
      <c r="G373" s="1">
        <v>5</v>
      </c>
      <c r="H373" s="1" t="s">
        <v>826</v>
      </c>
    </row>
    <row r="374" spans="1:9" x14ac:dyDescent="0.15">
      <c r="A374" s="68" t="str">
        <f t="shared" si="5"/>
        <v>鶴岡Ｓ―ｐｌａｙ・ＭＩＮＡＭＩ_6</v>
      </c>
      <c r="B374" s="1" t="s">
        <v>607</v>
      </c>
      <c r="C374" s="1" t="s">
        <v>8657</v>
      </c>
      <c r="D374" s="1" t="s">
        <v>633</v>
      </c>
      <c r="E374" s="1" t="s">
        <v>6346</v>
      </c>
      <c r="F374" s="1" t="s">
        <v>6347</v>
      </c>
      <c r="G374" s="1">
        <v>4</v>
      </c>
      <c r="H374" s="1" t="s">
        <v>826</v>
      </c>
    </row>
    <row r="375" spans="1:9" x14ac:dyDescent="0.15">
      <c r="A375" s="68" t="str">
        <f t="shared" si="5"/>
        <v>鶴岡Ｓ―ｐｌａｙ・ＭＩＮＡＭＩ_7</v>
      </c>
      <c r="B375" s="1" t="s">
        <v>607</v>
      </c>
      <c r="C375" s="1" t="s">
        <v>8658</v>
      </c>
      <c r="D375" s="1" t="s">
        <v>632</v>
      </c>
      <c r="E375" s="1" t="s">
        <v>6348</v>
      </c>
      <c r="F375" s="1" t="s">
        <v>9048</v>
      </c>
      <c r="G375" s="1">
        <v>5</v>
      </c>
      <c r="H375" s="1" t="s">
        <v>826</v>
      </c>
    </row>
    <row r="376" spans="1:9" x14ac:dyDescent="0.15">
      <c r="A376" s="68" t="str">
        <f t="shared" si="5"/>
        <v>鶴岡Ｓ―ｐｌａｙ・ＭＩＮＡＭＩ_8</v>
      </c>
      <c r="B376" s="1" t="s">
        <v>607</v>
      </c>
      <c r="C376" s="1" t="s">
        <v>8659</v>
      </c>
      <c r="D376" s="1" t="s">
        <v>633</v>
      </c>
      <c r="E376" s="1" t="s">
        <v>6344</v>
      </c>
      <c r="F376" s="1" t="s">
        <v>6345</v>
      </c>
      <c r="G376" s="1">
        <v>4</v>
      </c>
      <c r="H376" s="1" t="s">
        <v>826</v>
      </c>
    </row>
    <row r="377" spans="1:9" x14ac:dyDescent="0.15">
      <c r="A377" s="68" t="str">
        <f t="shared" si="5"/>
        <v>鶴岡Ｓ―ｐｌａｙ・ＭＩＮＡＭＩ_9</v>
      </c>
      <c r="B377" s="1" t="s">
        <v>607</v>
      </c>
      <c r="C377" s="1" t="s">
        <v>8660</v>
      </c>
      <c r="D377" s="1" t="s">
        <v>634</v>
      </c>
      <c r="E377" s="1" t="s">
        <v>9049</v>
      </c>
      <c r="F377" s="1" t="s">
        <v>9050</v>
      </c>
      <c r="G377" s="1">
        <v>4</v>
      </c>
      <c r="H377" s="1" t="s">
        <v>826</v>
      </c>
    </row>
    <row r="378" spans="1:9" x14ac:dyDescent="0.15">
      <c r="A378" s="68" t="str">
        <f t="shared" si="5"/>
        <v>鶴岡Ｓ―ｐｌａｙ・ＭＩＮＡＭＩ_10</v>
      </c>
      <c r="B378" s="1" t="s">
        <v>607</v>
      </c>
      <c r="C378" s="1" t="s">
        <v>8661</v>
      </c>
      <c r="D378" s="1" t="s">
        <v>632</v>
      </c>
      <c r="E378" s="1" t="s">
        <v>3896</v>
      </c>
      <c r="F378" s="1" t="s">
        <v>3897</v>
      </c>
      <c r="G378" s="1">
        <v>5</v>
      </c>
      <c r="H378" s="1" t="s">
        <v>826</v>
      </c>
    </row>
    <row r="379" spans="1:9" x14ac:dyDescent="0.15">
      <c r="A379" s="68" t="str">
        <f t="shared" si="5"/>
        <v>鶴岡Ｓ―ｐｌａｙ・ＭＩＮＡＭＩ_11</v>
      </c>
      <c r="B379" s="1" t="s">
        <v>607</v>
      </c>
      <c r="C379" s="1" t="s">
        <v>8668</v>
      </c>
      <c r="D379" s="1" t="s">
        <v>634</v>
      </c>
      <c r="E379" s="1" t="s">
        <v>6354</v>
      </c>
      <c r="F379" s="1" t="s">
        <v>6355</v>
      </c>
      <c r="G379" s="1">
        <v>5</v>
      </c>
      <c r="H379" s="1" t="s">
        <v>826</v>
      </c>
    </row>
    <row r="380" spans="1:9" x14ac:dyDescent="0.15">
      <c r="A380" s="68" t="str">
        <f t="shared" si="5"/>
        <v>鶴岡Ｓ―ｐｌａｙ・ＭＩＮＡＭＩ_12</v>
      </c>
      <c r="B380" s="1" t="s">
        <v>607</v>
      </c>
      <c r="C380" s="1" t="s">
        <v>8662</v>
      </c>
      <c r="D380" s="1" t="s">
        <v>632</v>
      </c>
      <c r="E380" s="1" t="s">
        <v>9051</v>
      </c>
      <c r="F380" s="1" t="s">
        <v>9052</v>
      </c>
      <c r="G380" s="1">
        <v>4</v>
      </c>
      <c r="H380" s="1" t="s">
        <v>826</v>
      </c>
    </row>
    <row r="381" spans="1:9" x14ac:dyDescent="0.15">
      <c r="A381" s="68" t="str">
        <f t="shared" si="5"/>
        <v>鶴岡Ｓ―ｐｌａｙ・ＭＩＮＡＭＩ_13</v>
      </c>
      <c r="B381" s="1" t="s">
        <v>607</v>
      </c>
      <c r="C381" s="1" t="s">
        <v>8663</v>
      </c>
      <c r="D381" s="1" t="s">
        <v>634</v>
      </c>
      <c r="E381" s="1" t="s">
        <v>9053</v>
      </c>
      <c r="F381" s="1" t="s">
        <v>9054</v>
      </c>
      <c r="G381" s="1">
        <v>3</v>
      </c>
      <c r="H381" s="1" t="s">
        <v>826</v>
      </c>
    </row>
    <row r="382" spans="1:9" x14ac:dyDescent="0.15">
      <c r="A382" s="68" t="str">
        <f t="shared" si="5"/>
        <v>鶴岡Ｓ―ｐｌａｙ・ＭＩＮＡＭＩ_14</v>
      </c>
      <c r="B382" s="1" t="s">
        <v>607</v>
      </c>
      <c r="C382" s="1" t="s">
        <v>8669</v>
      </c>
      <c r="D382" s="1" t="s">
        <v>632</v>
      </c>
      <c r="E382" s="1" t="s">
        <v>6353</v>
      </c>
      <c r="F382" s="1" t="s">
        <v>9055</v>
      </c>
      <c r="G382" s="1">
        <v>4</v>
      </c>
      <c r="H382" s="1" t="s">
        <v>826</v>
      </c>
    </row>
    <row r="383" spans="1:9" x14ac:dyDescent="0.15">
      <c r="A383" s="68" t="str">
        <f t="shared" si="5"/>
        <v>鶴岡Ｓ―ｐｌａｙ・ＭＩＮＡＭＩ_15</v>
      </c>
      <c r="B383" s="1" t="s">
        <v>607</v>
      </c>
      <c r="C383" s="1" t="s">
        <v>8664</v>
      </c>
      <c r="D383" s="1" t="s">
        <v>632</v>
      </c>
      <c r="E383" s="1" t="s">
        <v>9056</v>
      </c>
      <c r="F383" s="1" t="s">
        <v>9057</v>
      </c>
      <c r="G383" s="1">
        <v>4</v>
      </c>
      <c r="H383" s="1" t="s">
        <v>826</v>
      </c>
    </row>
    <row r="384" spans="1:9" x14ac:dyDescent="0.15">
      <c r="A384" s="68" t="str">
        <f t="shared" si="5"/>
        <v>鶴岡Ｓ―ｐｌａｙ・ＭＩＮＡＭＩ_23</v>
      </c>
      <c r="B384" s="1" t="s">
        <v>607</v>
      </c>
      <c r="C384" s="1" t="s">
        <v>8678</v>
      </c>
      <c r="D384" s="1" t="s">
        <v>631</v>
      </c>
      <c r="E384" s="1" t="s">
        <v>9058</v>
      </c>
      <c r="F384" s="1" t="s">
        <v>9059</v>
      </c>
      <c r="G384" s="1">
        <v>4</v>
      </c>
      <c r="H384" s="1" t="s">
        <v>826</v>
      </c>
    </row>
    <row r="385" spans="1:10" x14ac:dyDescent="0.15">
      <c r="A385" s="68" t="str">
        <f t="shared" ref="A385:A448" si="6">CONCATENATE(B385,"_",C385)</f>
        <v>佐伯リベロフットボールクラブ_1</v>
      </c>
      <c r="B385" s="1" t="s">
        <v>608</v>
      </c>
      <c r="C385" s="1" t="s">
        <v>8654</v>
      </c>
      <c r="D385" s="1" t="s">
        <v>631</v>
      </c>
      <c r="E385" s="1" t="s">
        <v>6324</v>
      </c>
      <c r="F385" s="1" t="s">
        <v>6325</v>
      </c>
      <c r="G385" s="1">
        <v>3</v>
      </c>
      <c r="H385" s="1" t="s">
        <v>826</v>
      </c>
      <c r="J385" s="1" t="s">
        <v>604</v>
      </c>
    </row>
    <row r="386" spans="1:10" x14ac:dyDescent="0.15">
      <c r="A386" s="68" t="str">
        <f t="shared" si="6"/>
        <v>佐伯リベロフットボールクラブ_2</v>
      </c>
      <c r="B386" s="1" t="s">
        <v>608</v>
      </c>
      <c r="C386" s="1" t="s">
        <v>8655</v>
      </c>
      <c r="D386" s="1" t="s">
        <v>632</v>
      </c>
      <c r="E386" s="1" t="s">
        <v>6356</v>
      </c>
      <c r="F386" s="1" t="s">
        <v>6357</v>
      </c>
      <c r="G386" s="1">
        <v>3</v>
      </c>
      <c r="H386" s="1" t="s">
        <v>826</v>
      </c>
    </row>
    <row r="387" spans="1:10" x14ac:dyDescent="0.15">
      <c r="A387" s="68" t="str">
        <f t="shared" si="6"/>
        <v>佐伯リベロフットボールクラブ_3</v>
      </c>
      <c r="B387" s="1" t="s">
        <v>608</v>
      </c>
      <c r="C387" s="1" t="s">
        <v>8656</v>
      </c>
      <c r="D387" s="1" t="s">
        <v>632</v>
      </c>
      <c r="E387" s="1" t="s">
        <v>9060</v>
      </c>
      <c r="F387" s="1" t="s">
        <v>9061</v>
      </c>
      <c r="G387" s="1">
        <v>2</v>
      </c>
      <c r="H387" s="1" t="s">
        <v>826</v>
      </c>
    </row>
    <row r="388" spans="1:10" x14ac:dyDescent="0.15">
      <c r="A388" s="68" t="str">
        <f t="shared" si="6"/>
        <v>佐伯リベロフットボールクラブ_4</v>
      </c>
      <c r="B388" s="1" t="s">
        <v>608</v>
      </c>
      <c r="C388" s="1" t="s">
        <v>8666</v>
      </c>
      <c r="D388" s="1" t="s">
        <v>634</v>
      </c>
      <c r="E388" s="1" t="s">
        <v>9062</v>
      </c>
      <c r="F388" s="1" t="s">
        <v>9063</v>
      </c>
      <c r="G388" s="1">
        <v>2</v>
      </c>
      <c r="H388" s="1" t="s">
        <v>826</v>
      </c>
    </row>
    <row r="389" spans="1:10" x14ac:dyDescent="0.15">
      <c r="A389" s="68" t="str">
        <f t="shared" si="6"/>
        <v>佐伯リベロフットボールクラブ_5</v>
      </c>
      <c r="B389" s="1" t="s">
        <v>608</v>
      </c>
      <c r="C389" s="1" t="s">
        <v>8667</v>
      </c>
      <c r="D389" s="1" t="s">
        <v>633</v>
      </c>
      <c r="E389" s="1" t="s">
        <v>9064</v>
      </c>
      <c r="F389" s="1" t="s">
        <v>9065</v>
      </c>
      <c r="G389" s="1">
        <v>2</v>
      </c>
      <c r="H389" s="1" t="s">
        <v>826</v>
      </c>
    </row>
    <row r="390" spans="1:10" x14ac:dyDescent="0.15">
      <c r="A390" s="68" t="str">
        <f t="shared" si="6"/>
        <v>佐伯リベロフットボールクラブ_6</v>
      </c>
      <c r="B390" s="1" t="s">
        <v>608</v>
      </c>
      <c r="C390" s="1" t="s">
        <v>8657</v>
      </c>
      <c r="D390" s="1" t="s">
        <v>633</v>
      </c>
      <c r="E390" s="1" t="s">
        <v>6358</v>
      </c>
      <c r="F390" s="1" t="s">
        <v>6359</v>
      </c>
      <c r="G390" s="1">
        <v>4</v>
      </c>
      <c r="H390" s="1" t="s">
        <v>826</v>
      </c>
    </row>
    <row r="391" spans="1:10" x14ac:dyDescent="0.15">
      <c r="A391" s="68" t="str">
        <f t="shared" si="6"/>
        <v>佐伯リベロフットボールクラブ_7</v>
      </c>
      <c r="B391" s="1" t="s">
        <v>608</v>
      </c>
      <c r="C391" s="1" t="s">
        <v>8658</v>
      </c>
      <c r="D391" s="1" t="s">
        <v>633</v>
      </c>
      <c r="E391" s="1" t="s">
        <v>3873</v>
      </c>
      <c r="F391" s="1" t="s">
        <v>3874</v>
      </c>
      <c r="G391" s="1">
        <v>4</v>
      </c>
      <c r="H391" s="1" t="s">
        <v>826</v>
      </c>
      <c r="J391" s="1" t="s">
        <v>604</v>
      </c>
    </row>
    <row r="392" spans="1:10" x14ac:dyDescent="0.15">
      <c r="A392" s="68" t="str">
        <f t="shared" si="6"/>
        <v>佐伯リベロフットボールクラブ_8</v>
      </c>
      <c r="B392" s="1" t="s">
        <v>608</v>
      </c>
      <c r="C392" s="1" t="s">
        <v>8659</v>
      </c>
      <c r="D392" s="1" t="s">
        <v>633</v>
      </c>
      <c r="E392" s="1" t="s">
        <v>9066</v>
      </c>
      <c r="F392" s="1" t="s">
        <v>9067</v>
      </c>
      <c r="G392" s="1">
        <v>4</v>
      </c>
      <c r="H392" s="1" t="s">
        <v>826</v>
      </c>
    </row>
    <row r="393" spans="1:10" x14ac:dyDescent="0.15">
      <c r="A393" s="68" t="str">
        <f t="shared" si="6"/>
        <v>佐伯リベロフットボールクラブ_9</v>
      </c>
      <c r="B393" s="1" t="s">
        <v>608</v>
      </c>
      <c r="C393" s="1" t="s">
        <v>8660</v>
      </c>
      <c r="D393" s="1" t="s">
        <v>634</v>
      </c>
      <c r="E393" s="1" t="s">
        <v>3871</v>
      </c>
      <c r="F393" s="1" t="s">
        <v>3872</v>
      </c>
      <c r="G393" s="1">
        <v>5</v>
      </c>
      <c r="H393" s="1" t="s">
        <v>826</v>
      </c>
      <c r="J393" s="1" t="s">
        <v>604</v>
      </c>
    </row>
    <row r="394" spans="1:10" x14ac:dyDescent="0.15">
      <c r="A394" s="68" t="str">
        <f t="shared" si="6"/>
        <v>佐伯リベロフットボールクラブ_10</v>
      </c>
      <c r="B394" s="1" t="s">
        <v>608</v>
      </c>
      <c r="C394" s="1" t="s">
        <v>8661</v>
      </c>
      <c r="D394" s="1" t="s">
        <v>632</v>
      </c>
      <c r="E394" s="1" t="s">
        <v>3900</v>
      </c>
      <c r="F394" s="1" t="s">
        <v>3901</v>
      </c>
      <c r="G394" s="1">
        <v>5</v>
      </c>
      <c r="H394" s="1" t="s">
        <v>826</v>
      </c>
      <c r="I394" s="1" t="s">
        <v>432</v>
      </c>
    </row>
    <row r="395" spans="1:10" x14ac:dyDescent="0.15">
      <c r="A395" s="68" t="str">
        <f t="shared" si="6"/>
        <v>佐伯リベロフットボールクラブ_11</v>
      </c>
      <c r="B395" s="1" t="s">
        <v>608</v>
      </c>
      <c r="C395" s="1" t="s">
        <v>8668</v>
      </c>
      <c r="D395" s="1" t="s">
        <v>632</v>
      </c>
      <c r="E395" s="1" t="s">
        <v>3902</v>
      </c>
      <c r="F395" s="1" t="s">
        <v>3903</v>
      </c>
      <c r="G395" s="1">
        <v>5</v>
      </c>
      <c r="H395" s="1" t="s">
        <v>826</v>
      </c>
    </row>
    <row r="396" spans="1:10" x14ac:dyDescent="0.15">
      <c r="A396" s="68" t="str">
        <f t="shared" si="6"/>
        <v>佐伯リベロフットボールクラブ_12</v>
      </c>
      <c r="B396" s="1" t="s">
        <v>608</v>
      </c>
      <c r="C396" s="1" t="s">
        <v>8662</v>
      </c>
      <c r="D396" s="1" t="s">
        <v>632</v>
      </c>
      <c r="E396" s="1" t="s">
        <v>9068</v>
      </c>
      <c r="F396" s="1" t="s">
        <v>9069</v>
      </c>
      <c r="G396" s="1">
        <v>1</v>
      </c>
      <c r="H396" s="1" t="s">
        <v>826</v>
      </c>
    </row>
    <row r="397" spans="1:10" x14ac:dyDescent="0.15">
      <c r="A397" s="68" t="str">
        <f t="shared" si="6"/>
        <v>佐伯リベロフットボールクラブ_13</v>
      </c>
      <c r="B397" s="1" t="s">
        <v>608</v>
      </c>
      <c r="C397" s="1" t="s">
        <v>8663</v>
      </c>
      <c r="D397" s="1" t="s">
        <v>634</v>
      </c>
      <c r="E397" s="1" t="s">
        <v>9070</v>
      </c>
      <c r="F397" s="1" t="s">
        <v>9071</v>
      </c>
      <c r="G397" s="1">
        <v>1</v>
      </c>
      <c r="H397" s="1" t="s">
        <v>826</v>
      </c>
    </row>
    <row r="398" spans="1:10" x14ac:dyDescent="0.15">
      <c r="A398" s="68" t="str">
        <f t="shared" si="6"/>
        <v>別府フットボールクラブ．ミネルバＵ－１２_1</v>
      </c>
      <c r="B398" s="1" t="s">
        <v>609</v>
      </c>
      <c r="C398" s="1" t="s">
        <v>8654</v>
      </c>
      <c r="D398" s="1" t="s">
        <v>631</v>
      </c>
      <c r="E398" s="1" t="s">
        <v>9072</v>
      </c>
      <c r="F398" s="1" t="s">
        <v>9073</v>
      </c>
      <c r="G398" s="1">
        <v>5</v>
      </c>
      <c r="H398" s="1" t="s">
        <v>826</v>
      </c>
    </row>
    <row r="399" spans="1:10" x14ac:dyDescent="0.15">
      <c r="A399" s="68" t="str">
        <f t="shared" si="6"/>
        <v>別府フットボールクラブ．ミネルバＵ－１２_2</v>
      </c>
      <c r="B399" s="1" t="s">
        <v>609</v>
      </c>
      <c r="C399" s="1" t="s">
        <v>8655</v>
      </c>
      <c r="D399" s="1" t="s">
        <v>633</v>
      </c>
      <c r="E399" s="1" t="s">
        <v>9074</v>
      </c>
      <c r="F399" s="1" t="s">
        <v>9075</v>
      </c>
      <c r="G399" s="1">
        <v>5</v>
      </c>
      <c r="H399" s="1" t="s">
        <v>826</v>
      </c>
    </row>
    <row r="400" spans="1:10" x14ac:dyDescent="0.15">
      <c r="A400" s="68" t="str">
        <f t="shared" si="6"/>
        <v>別府フットボールクラブ．ミネルバＵ－１２_3</v>
      </c>
      <c r="B400" s="1" t="s">
        <v>609</v>
      </c>
      <c r="C400" s="1" t="s">
        <v>8656</v>
      </c>
      <c r="D400" s="1" t="s">
        <v>632</v>
      </c>
      <c r="E400" s="1" t="s">
        <v>9076</v>
      </c>
      <c r="F400" s="1" t="s">
        <v>9077</v>
      </c>
      <c r="G400" s="1">
        <v>5</v>
      </c>
      <c r="H400" s="1" t="s">
        <v>826</v>
      </c>
    </row>
    <row r="401" spans="1:10" x14ac:dyDescent="0.15">
      <c r="A401" s="68" t="str">
        <f t="shared" si="6"/>
        <v>別府フットボールクラブ．ミネルバＵ－１２_4</v>
      </c>
      <c r="B401" s="1" t="s">
        <v>609</v>
      </c>
      <c r="C401" s="1" t="s">
        <v>8666</v>
      </c>
      <c r="D401" s="1" t="s">
        <v>633</v>
      </c>
      <c r="E401" s="1" t="s">
        <v>9078</v>
      </c>
      <c r="F401" s="1" t="s">
        <v>9079</v>
      </c>
      <c r="G401" s="1">
        <v>5</v>
      </c>
      <c r="H401" s="1" t="s">
        <v>826</v>
      </c>
    </row>
    <row r="402" spans="1:10" x14ac:dyDescent="0.15">
      <c r="A402" s="68" t="str">
        <f t="shared" si="6"/>
        <v>別府フットボールクラブ．ミネルバＵ－１２_5</v>
      </c>
      <c r="B402" s="1" t="s">
        <v>609</v>
      </c>
      <c r="C402" s="1" t="s">
        <v>8667</v>
      </c>
      <c r="D402" s="1" t="s">
        <v>632</v>
      </c>
      <c r="E402" s="1" t="s">
        <v>9080</v>
      </c>
      <c r="F402" s="1" t="s">
        <v>9081</v>
      </c>
      <c r="G402" s="1">
        <v>5</v>
      </c>
      <c r="H402" s="1" t="s">
        <v>826</v>
      </c>
    </row>
    <row r="403" spans="1:10" x14ac:dyDescent="0.15">
      <c r="A403" s="68" t="str">
        <f t="shared" si="6"/>
        <v>別府フットボールクラブ．ミネルバＵ－１２_6</v>
      </c>
      <c r="B403" s="1" t="s">
        <v>609</v>
      </c>
      <c r="C403" s="1" t="s">
        <v>8657</v>
      </c>
      <c r="D403" s="1" t="s">
        <v>632</v>
      </c>
      <c r="E403" s="1" t="s">
        <v>9082</v>
      </c>
      <c r="F403" s="1" t="s">
        <v>9083</v>
      </c>
      <c r="G403" s="1">
        <v>5</v>
      </c>
      <c r="H403" s="1" t="s">
        <v>826</v>
      </c>
    </row>
    <row r="404" spans="1:10" x14ac:dyDescent="0.15">
      <c r="A404" s="68" t="str">
        <f t="shared" si="6"/>
        <v>別府フットボールクラブ．ミネルバＵ－１２_7</v>
      </c>
      <c r="B404" s="1" t="s">
        <v>609</v>
      </c>
      <c r="C404" s="1" t="s">
        <v>8658</v>
      </c>
      <c r="D404" s="1" t="s">
        <v>633</v>
      </c>
      <c r="E404" s="1" t="s">
        <v>6247</v>
      </c>
      <c r="F404" s="1" t="s">
        <v>6248</v>
      </c>
      <c r="G404" s="1">
        <v>5</v>
      </c>
      <c r="H404" s="1" t="s">
        <v>826</v>
      </c>
      <c r="I404" s="1" t="s">
        <v>432</v>
      </c>
      <c r="J404" s="1" t="s">
        <v>596</v>
      </c>
    </row>
    <row r="405" spans="1:10" x14ac:dyDescent="0.15">
      <c r="A405" s="68" t="str">
        <f t="shared" si="6"/>
        <v>別府フットボールクラブ．ミネルバＵ－１２_8</v>
      </c>
      <c r="B405" s="1" t="s">
        <v>609</v>
      </c>
      <c r="C405" s="1" t="s">
        <v>8659</v>
      </c>
      <c r="D405" s="1" t="s">
        <v>632</v>
      </c>
      <c r="E405" s="1" t="s">
        <v>4061</v>
      </c>
      <c r="F405" s="1" t="s">
        <v>4062</v>
      </c>
      <c r="G405" s="1">
        <v>5</v>
      </c>
      <c r="H405" s="1" t="s">
        <v>826</v>
      </c>
      <c r="J405" s="1" t="s">
        <v>617</v>
      </c>
    </row>
    <row r="406" spans="1:10" x14ac:dyDescent="0.15">
      <c r="A406" s="68" t="str">
        <f t="shared" si="6"/>
        <v>別府フットボールクラブ．ミネルバＵ－１２_9</v>
      </c>
      <c r="B406" s="1" t="s">
        <v>609</v>
      </c>
      <c r="C406" s="1" t="s">
        <v>8660</v>
      </c>
      <c r="D406" s="1" t="s">
        <v>634</v>
      </c>
      <c r="E406" s="1" t="s">
        <v>6364</v>
      </c>
      <c r="F406" s="1" t="s">
        <v>6365</v>
      </c>
      <c r="G406" s="1">
        <v>5</v>
      </c>
      <c r="H406" s="1" t="s">
        <v>826</v>
      </c>
    </row>
    <row r="407" spans="1:10" x14ac:dyDescent="0.15">
      <c r="A407" s="68" t="str">
        <f t="shared" si="6"/>
        <v>別府フットボールクラブ．ミネルバＵ－１２_10</v>
      </c>
      <c r="B407" s="1" t="s">
        <v>609</v>
      </c>
      <c r="C407" s="1" t="s">
        <v>8661</v>
      </c>
      <c r="D407" s="1" t="s">
        <v>632</v>
      </c>
      <c r="E407" s="1" t="s">
        <v>6360</v>
      </c>
      <c r="F407" s="1" t="s">
        <v>6361</v>
      </c>
      <c r="G407" s="1">
        <v>5</v>
      </c>
      <c r="H407" s="1" t="s">
        <v>826</v>
      </c>
    </row>
    <row r="408" spans="1:10" x14ac:dyDescent="0.15">
      <c r="A408" s="68" t="str">
        <f t="shared" si="6"/>
        <v>別府フットボールクラブ．ミネルバＵ－１２_11</v>
      </c>
      <c r="B408" s="1" t="s">
        <v>609</v>
      </c>
      <c r="C408" s="1" t="s">
        <v>8668</v>
      </c>
      <c r="D408" s="1" t="s">
        <v>632</v>
      </c>
      <c r="E408" s="1" t="s">
        <v>9084</v>
      </c>
      <c r="F408" s="1" t="s">
        <v>9085</v>
      </c>
      <c r="G408" s="1">
        <v>5</v>
      </c>
      <c r="H408" s="1" t="s">
        <v>826</v>
      </c>
    </row>
    <row r="409" spans="1:10" x14ac:dyDescent="0.15">
      <c r="A409" s="68" t="str">
        <f t="shared" si="6"/>
        <v>別府フットボールクラブ．ミネルバＵ－１２_12</v>
      </c>
      <c r="B409" s="1" t="s">
        <v>609</v>
      </c>
      <c r="C409" s="1" t="s">
        <v>8662</v>
      </c>
      <c r="D409" s="1" t="s">
        <v>634</v>
      </c>
      <c r="E409" s="1" t="s">
        <v>9086</v>
      </c>
      <c r="F409" s="1" t="s">
        <v>9087</v>
      </c>
      <c r="G409" s="1">
        <v>5</v>
      </c>
      <c r="H409" s="1" t="s">
        <v>826</v>
      </c>
    </row>
    <row r="410" spans="1:10" x14ac:dyDescent="0.15">
      <c r="A410" s="68" t="str">
        <f t="shared" si="6"/>
        <v>別府フットボールクラブ．ミネルバＵ－１２_13</v>
      </c>
      <c r="B410" s="1" t="s">
        <v>609</v>
      </c>
      <c r="C410" s="1" t="s">
        <v>8663</v>
      </c>
      <c r="D410" s="1" t="s">
        <v>634</v>
      </c>
      <c r="E410" s="1" t="s">
        <v>9088</v>
      </c>
      <c r="F410" s="1" t="s">
        <v>9089</v>
      </c>
      <c r="G410" s="1">
        <v>5</v>
      </c>
      <c r="H410" s="1" t="s">
        <v>826</v>
      </c>
    </row>
    <row r="411" spans="1:10" x14ac:dyDescent="0.15">
      <c r="A411" s="68" t="str">
        <f t="shared" si="6"/>
        <v>別府フットボールクラブ．ミネルバＵ－１２_14</v>
      </c>
      <c r="B411" s="1" t="s">
        <v>609</v>
      </c>
      <c r="C411" s="1" t="s">
        <v>8669</v>
      </c>
      <c r="D411" s="1" t="s">
        <v>632</v>
      </c>
      <c r="E411" s="1" t="s">
        <v>6362</v>
      </c>
      <c r="F411" s="1" t="s">
        <v>6363</v>
      </c>
      <c r="G411" s="1">
        <v>5</v>
      </c>
      <c r="H411" s="1" t="s">
        <v>826</v>
      </c>
    </row>
    <row r="412" spans="1:10" x14ac:dyDescent="0.15">
      <c r="A412" s="68" t="str">
        <f t="shared" si="6"/>
        <v>別府フットボールクラブ．ミネルバＵ－１２_15</v>
      </c>
      <c r="B412" s="1" t="s">
        <v>609</v>
      </c>
      <c r="C412" s="1" t="s">
        <v>8664</v>
      </c>
      <c r="D412" s="1" t="s">
        <v>632</v>
      </c>
      <c r="E412" s="1" t="s">
        <v>9090</v>
      </c>
      <c r="F412" s="1" t="s">
        <v>9091</v>
      </c>
      <c r="G412" s="1">
        <v>5</v>
      </c>
      <c r="H412" s="1" t="s">
        <v>826</v>
      </c>
    </row>
    <row r="413" spans="1:10" x14ac:dyDescent="0.15">
      <c r="A413" s="68" t="str">
        <f t="shared" si="6"/>
        <v>別保ＳＦＣ_1</v>
      </c>
      <c r="B413" s="1" t="s">
        <v>457</v>
      </c>
      <c r="C413" s="1" t="s">
        <v>8654</v>
      </c>
      <c r="D413" s="1" t="s">
        <v>631</v>
      </c>
      <c r="E413" s="1" t="s">
        <v>9092</v>
      </c>
      <c r="F413" s="1" t="s">
        <v>9093</v>
      </c>
      <c r="G413" s="1">
        <v>3</v>
      </c>
      <c r="H413" s="1" t="s">
        <v>826</v>
      </c>
    </row>
    <row r="414" spans="1:10" x14ac:dyDescent="0.15">
      <c r="A414" s="68" t="str">
        <f t="shared" si="6"/>
        <v>別保ＳＦＣ_2</v>
      </c>
      <c r="B414" s="1" t="s">
        <v>457</v>
      </c>
      <c r="C414" s="1" t="s">
        <v>8655</v>
      </c>
      <c r="D414" s="1" t="s">
        <v>633</v>
      </c>
      <c r="E414" s="1" t="s">
        <v>9094</v>
      </c>
      <c r="F414" s="1" t="s">
        <v>9095</v>
      </c>
      <c r="G414" s="1">
        <v>3</v>
      </c>
      <c r="H414" s="1" t="s">
        <v>826</v>
      </c>
    </row>
    <row r="415" spans="1:10" x14ac:dyDescent="0.15">
      <c r="A415" s="68" t="str">
        <f t="shared" si="6"/>
        <v>別保ＳＦＣ_3</v>
      </c>
      <c r="B415" s="1" t="s">
        <v>457</v>
      </c>
      <c r="C415" s="1" t="s">
        <v>8656</v>
      </c>
      <c r="D415" s="1" t="s">
        <v>632</v>
      </c>
      <c r="E415" s="1" t="s">
        <v>9096</v>
      </c>
      <c r="F415" s="1" t="s">
        <v>9097</v>
      </c>
      <c r="G415" s="1">
        <v>5</v>
      </c>
      <c r="H415" s="1" t="s">
        <v>826</v>
      </c>
    </row>
    <row r="416" spans="1:10" x14ac:dyDescent="0.15">
      <c r="A416" s="68" t="str">
        <f t="shared" si="6"/>
        <v>別保ＳＦＣ_4</v>
      </c>
      <c r="B416" s="1" t="s">
        <v>457</v>
      </c>
      <c r="C416" s="1" t="s">
        <v>8666</v>
      </c>
      <c r="D416" s="1" t="s">
        <v>633</v>
      </c>
      <c r="E416" s="1" t="s">
        <v>6372</v>
      </c>
      <c r="F416" s="1" t="s">
        <v>6373</v>
      </c>
      <c r="G416" s="1">
        <v>4</v>
      </c>
      <c r="H416" s="1" t="s">
        <v>826</v>
      </c>
    </row>
    <row r="417" spans="1:10" x14ac:dyDescent="0.15">
      <c r="A417" s="68" t="str">
        <f t="shared" si="6"/>
        <v>別保ＳＦＣ_5</v>
      </c>
      <c r="B417" s="1" t="s">
        <v>457</v>
      </c>
      <c r="C417" s="1" t="s">
        <v>8667</v>
      </c>
      <c r="D417" s="1" t="s">
        <v>633</v>
      </c>
      <c r="E417" s="1" t="s">
        <v>6366</v>
      </c>
      <c r="F417" s="1" t="s">
        <v>6367</v>
      </c>
      <c r="G417" s="1">
        <v>5</v>
      </c>
      <c r="H417" s="1" t="s">
        <v>826</v>
      </c>
    </row>
    <row r="418" spans="1:10" x14ac:dyDescent="0.15">
      <c r="A418" s="68" t="str">
        <f t="shared" si="6"/>
        <v>別保ＳＦＣ_6</v>
      </c>
      <c r="B418" s="1" t="s">
        <v>457</v>
      </c>
      <c r="C418" s="1" t="s">
        <v>8657</v>
      </c>
      <c r="D418" s="1" t="s">
        <v>632</v>
      </c>
      <c r="E418" s="1" t="s">
        <v>6368</v>
      </c>
      <c r="F418" s="1" t="s">
        <v>6369</v>
      </c>
      <c r="G418" s="1">
        <v>5</v>
      </c>
      <c r="H418" s="1" t="s">
        <v>826</v>
      </c>
    </row>
    <row r="419" spans="1:10" x14ac:dyDescent="0.15">
      <c r="A419" s="68" t="str">
        <f t="shared" si="6"/>
        <v>別保ＳＦＣ_7</v>
      </c>
      <c r="B419" s="1" t="s">
        <v>457</v>
      </c>
      <c r="C419" s="1" t="s">
        <v>8658</v>
      </c>
      <c r="D419" s="1" t="s">
        <v>633</v>
      </c>
      <c r="E419" s="1" t="s">
        <v>6374</v>
      </c>
      <c r="F419" s="1" t="s">
        <v>6375</v>
      </c>
      <c r="G419" s="1">
        <v>5</v>
      </c>
      <c r="H419" s="1" t="s">
        <v>826</v>
      </c>
      <c r="I419" s="1" t="s">
        <v>432</v>
      </c>
    </row>
    <row r="420" spans="1:10" x14ac:dyDescent="0.15">
      <c r="A420" s="68" t="str">
        <f t="shared" si="6"/>
        <v>別保ＳＦＣ_8</v>
      </c>
      <c r="B420" s="1" t="s">
        <v>457</v>
      </c>
      <c r="C420" s="1" t="s">
        <v>8659</v>
      </c>
      <c r="D420" s="1" t="s">
        <v>633</v>
      </c>
      <c r="E420" s="1" t="s">
        <v>6370</v>
      </c>
      <c r="F420" s="1" t="s">
        <v>6371</v>
      </c>
      <c r="G420" s="1">
        <v>5</v>
      </c>
      <c r="H420" s="1" t="s">
        <v>826</v>
      </c>
    </row>
    <row r="421" spans="1:10" x14ac:dyDescent="0.15">
      <c r="A421" s="68" t="str">
        <f t="shared" si="6"/>
        <v>別保ＳＦＣ_9</v>
      </c>
      <c r="B421" s="1" t="s">
        <v>457</v>
      </c>
      <c r="C421" s="1" t="s">
        <v>8660</v>
      </c>
      <c r="D421" s="1" t="s">
        <v>634</v>
      </c>
      <c r="E421" s="1" t="s">
        <v>9098</v>
      </c>
      <c r="F421" s="1" t="s">
        <v>9099</v>
      </c>
      <c r="G421" s="1">
        <v>5</v>
      </c>
      <c r="H421" s="1" t="s">
        <v>826</v>
      </c>
    </row>
    <row r="422" spans="1:10" x14ac:dyDescent="0.15">
      <c r="A422" s="68" t="str">
        <f t="shared" si="6"/>
        <v>別保ＳＦＣ_10</v>
      </c>
      <c r="B422" s="1" t="s">
        <v>457</v>
      </c>
      <c r="C422" s="1" t="s">
        <v>8661</v>
      </c>
      <c r="D422" s="1" t="s">
        <v>632</v>
      </c>
      <c r="E422" s="1" t="s">
        <v>3906</v>
      </c>
      <c r="F422" s="1" t="s">
        <v>3907</v>
      </c>
      <c r="G422" s="1">
        <v>5</v>
      </c>
      <c r="H422" s="1" t="s">
        <v>826</v>
      </c>
      <c r="J422" s="1" t="s">
        <v>463</v>
      </c>
    </row>
    <row r="423" spans="1:10" x14ac:dyDescent="0.15">
      <c r="A423" s="68" t="str">
        <f t="shared" si="6"/>
        <v>別保ＳＦＣ_11</v>
      </c>
      <c r="B423" s="1" t="s">
        <v>457</v>
      </c>
      <c r="C423" s="1" t="s">
        <v>8668</v>
      </c>
      <c r="D423" s="1" t="s">
        <v>632</v>
      </c>
      <c r="E423" s="1" t="s">
        <v>9100</v>
      </c>
      <c r="F423" s="1" t="s">
        <v>9101</v>
      </c>
      <c r="G423" s="1">
        <v>5</v>
      </c>
      <c r="H423" s="1" t="s">
        <v>826</v>
      </c>
    </row>
    <row r="424" spans="1:10" x14ac:dyDescent="0.15">
      <c r="A424" s="68" t="str">
        <f t="shared" si="6"/>
        <v>別保ＳＦＣ_12</v>
      </c>
      <c r="B424" s="1" t="s">
        <v>457</v>
      </c>
      <c r="C424" s="1" t="s">
        <v>8662</v>
      </c>
      <c r="D424" s="1" t="s">
        <v>634</v>
      </c>
      <c r="E424" s="1" t="s">
        <v>9102</v>
      </c>
      <c r="F424" s="1" t="s">
        <v>9103</v>
      </c>
      <c r="G424" s="1">
        <v>3</v>
      </c>
      <c r="H424" s="1" t="s">
        <v>826</v>
      </c>
    </row>
    <row r="425" spans="1:10" x14ac:dyDescent="0.15">
      <c r="A425" s="68" t="str">
        <f t="shared" si="6"/>
        <v>別保ＳＦＣ_13</v>
      </c>
      <c r="B425" s="1" t="s">
        <v>457</v>
      </c>
      <c r="C425" s="1" t="s">
        <v>8663</v>
      </c>
      <c r="D425" s="1" t="s">
        <v>633</v>
      </c>
      <c r="E425" s="1" t="s">
        <v>9104</v>
      </c>
      <c r="F425" s="1" t="s">
        <v>9105</v>
      </c>
      <c r="G425" s="1">
        <v>3</v>
      </c>
      <c r="H425" s="1" t="s">
        <v>826</v>
      </c>
    </row>
    <row r="426" spans="1:10" x14ac:dyDescent="0.15">
      <c r="A426" s="68" t="str">
        <f t="shared" si="6"/>
        <v>別保ＳＦＣ_14</v>
      </c>
      <c r="B426" s="1" t="s">
        <v>457</v>
      </c>
      <c r="C426" s="1" t="s">
        <v>8669</v>
      </c>
      <c r="D426" s="1" t="s">
        <v>634</v>
      </c>
      <c r="E426" s="1" t="s">
        <v>9106</v>
      </c>
      <c r="F426" s="1" t="s">
        <v>9107</v>
      </c>
      <c r="G426" s="1">
        <v>3</v>
      </c>
      <c r="H426" s="1" t="s">
        <v>826</v>
      </c>
    </row>
    <row r="427" spans="1:10" x14ac:dyDescent="0.15">
      <c r="A427" s="68" t="str">
        <f t="shared" si="6"/>
        <v>大在サッカースポーツ少年団_1</v>
      </c>
      <c r="B427" s="1" t="s">
        <v>438</v>
      </c>
      <c r="C427" s="1" t="s">
        <v>8654</v>
      </c>
      <c r="D427" s="1" t="s">
        <v>631</v>
      </c>
      <c r="E427" s="1" t="s">
        <v>9108</v>
      </c>
      <c r="F427" s="1" t="s">
        <v>9109</v>
      </c>
      <c r="G427" s="1">
        <v>5</v>
      </c>
      <c r="H427" s="1" t="s">
        <v>826</v>
      </c>
    </row>
    <row r="428" spans="1:10" x14ac:dyDescent="0.15">
      <c r="A428" s="68" t="str">
        <f t="shared" si="6"/>
        <v>大在サッカースポーツ少年団_2</v>
      </c>
      <c r="B428" s="1" t="s">
        <v>438</v>
      </c>
      <c r="C428" s="1" t="s">
        <v>8655</v>
      </c>
      <c r="D428" s="1" t="s">
        <v>633</v>
      </c>
      <c r="E428" s="1" t="s">
        <v>6376</v>
      </c>
      <c r="F428" s="1" t="s">
        <v>6377</v>
      </c>
      <c r="G428" s="1">
        <v>5</v>
      </c>
      <c r="H428" s="1" t="s">
        <v>826</v>
      </c>
    </row>
    <row r="429" spans="1:10" x14ac:dyDescent="0.15">
      <c r="A429" s="68" t="str">
        <f t="shared" si="6"/>
        <v>大在サッカースポーツ少年団_3</v>
      </c>
      <c r="B429" s="1" t="s">
        <v>438</v>
      </c>
      <c r="C429" s="1" t="s">
        <v>8656</v>
      </c>
      <c r="D429" s="1" t="s">
        <v>632</v>
      </c>
      <c r="E429" s="1" t="s">
        <v>9110</v>
      </c>
      <c r="F429" s="1" t="s">
        <v>9111</v>
      </c>
      <c r="G429" s="1">
        <v>3</v>
      </c>
      <c r="H429" s="1" t="s">
        <v>826</v>
      </c>
    </row>
    <row r="430" spans="1:10" x14ac:dyDescent="0.15">
      <c r="A430" s="68" t="str">
        <f t="shared" si="6"/>
        <v>大在サッカースポーツ少年団_4</v>
      </c>
      <c r="B430" s="1" t="s">
        <v>438</v>
      </c>
      <c r="C430" s="1" t="s">
        <v>8666</v>
      </c>
      <c r="D430" s="1" t="s">
        <v>632</v>
      </c>
      <c r="E430" s="1" t="s">
        <v>9112</v>
      </c>
      <c r="F430" s="1" t="s">
        <v>9113</v>
      </c>
      <c r="G430" s="1">
        <v>2</v>
      </c>
      <c r="H430" s="1" t="s">
        <v>826</v>
      </c>
    </row>
    <row r="431" spans="1:10" x14ac:dyDescent="0.15">
      <c r="A431" s="68" t="str">
        <f t="shared" si="6"/>
        <v>大在サッカースポーツ少年団_5</v>
      </c>
      <c r="B431" s="1" t="s">
        <v>438</v>
      </c>
      <c r="C431" s="1" t="s">
        <v>8667</v>
      </c>
      <c r="D431" s="1" t="s">
        <v>632</v>
      </c>
      <c r="E431" s="1" t="s">
        <v>9114</v>
      </c>
      <c r="F431" s="1" t="s">
        <v>9115</v>
      </c>
      <c r="G431" s="1">
        <v>2</v>
      </c>
      <c r="H431" s="1" t="s">
        <v>826</v>
      </c>
    </row>
    <row r="432" spans="1:10" x14ac:dyDescent="0.15">
      <c r="A432" s="68" t="str">
        <f t="shared" si="6"/>
        <v>大在サッカースポーツ少年団_6</v>
      </c>
      <c r="B432" s="1" t="s">
        <v>438</v>
      </c>
      <c r="C432" s="1" t="s">
        <v>8657</v>
      </c>
      <c r="D432" s="1" t="s">
        <v>632</v>
      </c>
      <c r="E432" s="1" t="s">
        <v>9116</v>
      </c>
      <c r="F432" s="1" t="s">
        <v>9117</v>
      </c>
      <c r="G432" s="1">
        <v>3</v>
      </c>
      <c r="H432" s="1" t="s">
        <v>826</v>
      </c>
    </row>
    <row r="433" spans="1:10" x14ac:dyDescent="0.15">
      <c r="A433" s="68" t="str">
        <f t="shared" si="6"/>
        <v>大在サッカースポーツ少年団_7</v>
      </c>
      <c r="B433" s="1" t="s">
        <v>438</v>
      </c>
      <c r="C433" s="1" t="s">
        <v>8658</v>
      </c>
      <c r="D433" s="1" t="s">
        <v>634</v>
      </c>
      <c r="E433" s="1" t="s">
        <v>9118</v>
      </c>
      <c r="F433" s="1" t="s">
        <v>9119</v>
      </c>
      <c r="G433" s="1">
        <v>3</v>
      </c>
      <c r="H433" s="1" t="s">
        <v>826</v>
      </c>
    </row>
    <row r="434" spans="1:10" x14ac:dyDescent="0.15">
      <c r="A434" s="68" t="str">
        <f t="shared" si="6"/>
        <v>大在サッカースポーツ少年団_8</v>
      </c>
      <c r="B434" s="1" t="s">
        <v>438</v>
      </c>
      <c r="C434" s="1" t="s">
        <v>8659</v>
      </c>
      <c r="D434" s="1" t="s">
        <v>632</v>
      </c>
      <c r="E434" s="1" t="s">
        <v>9120</v>
      </c>
      <c r="F434" s="1" t="s">
        <v>9121</v>
      </c>
      <c r="G434" s="1">
        <v>3</v>
      </c>
      <c r="H434" s="1" t="s">
        <v>826</v>
      </c>
    </row>
    <row r="435" spans="1:10" x14ac:dyDescent="0.15">
      <c r="A435" s="68" t="str">
        <f t="shared" si="6"/>
        <v>大在サッカースポーツ少年団_9</v>
      </c>
      <c r="B435" s="1" t="s">
        <v>438</v>
      </c>
      <c r="C435" s="1" t="s">
        <v>8660</v>
      </c>
      <c r="D435" s="1" t="s">
        <v>633</v>
      </c>
      <c r="E435" s="1" t="s">
        <v>9122</v>
      </c>
      <c r="F435" s="1" t="s">
        <v>9123</v>
      </c>
      <c r="G435" s="1">
        <v>4</v>
      </c>
      <c r="H435" s="1" t="s">
        <v>826</v>
      </c>
      <c r="J435" s="1" t="s">
        <v>455</v>
      </c>
    </row>
    <row r="436" spans="1:10" x14ac:dyDescent="0.15">
      <c r="A436" s="68" t="str">
        <f t="shared" si="6"/>
        <v>大在サッカースポーツ少年団_10</v>
      </c>
      <c r="B436" s="1" t="s">
        <v>438</v>
      </c>
      <c r="C436" s="1" t="s">
        <v>8661</v>
      </c>
      <c r="D436" s="1" t="s">
        <v>632</v>
      </c>
      <c r="E436" s="1" t="s">
        <v>6378</v>
      </c>
      <c r="F436" s="1" t="s">
        <v>6379</v>
      </c>
      <c r="G436" s="1">
        <v>5</v>
      </c>
      <c r="H436" s="1" t="s">
        <v>826</v>
      </c>
      <c r="I436" s="1" t="s">
        <v>432</v>
      </c>
    </row>
    <row r="437" spans="1:10" x14ac:dyDescent="0.15">
      <c r="A437" s="68" t="str">
        <f t="shared" si="6"/>
        <v>大在サッカースポーツ少年団_11</v>
      </c>
      <c r="B437" s="1" t="s">
        <v>438</v>
      </c>
      <c r="C437" s="1" t="s">
        <v>8668</v>
      </c>
      <c r="D437" s="1" t="s">
        <v>634</v>
      </c>
      <c r="E437" s="1" t="s">
        <v>9124</v>
      </c>
      <c r="F437" s="1" t="s">
        <v>9125</v>
      </c>
      <c r="G437" s="1">
        <v>1</v>
      </c>
      <c r="H437" s="1" t="s">
        <v>826</v>
      </c>
    </row>
    <row r="438" spans="1:10" x14ac:dyDescent="0.15">
      <c r="A438" s="68" t="str">
        <f t="shared" si="6"/>
        <v>大在サッカースポーツ少年団_12</v>
      </c>
      <c r="B438" s="1" t="s">
        <v>438</v>
      </c>
      <c r="C438" s="1" t="s">
        <v>8662</v>
      </c>
      <c r="D438" s="1" t="s">
        <v>634</v>
      </c>
      <c r="E438" s="1" t="s">
        <v>9126</v>
      </c>
      <c r="F438" s="1" t="s">
        <v>9127</v>
      </c>
      <c r="G438" s="1">
        <v>2</v>
      </c>
      <c r="H438" s="1" t="s">
        <v>827</v>
      </c>
    </row>
    <row r="439" spans="1:10" x14ac:dyDescent="0.15">
      <c r="A439" s="68" t="str">
        <f t="shared" si="6"/>
        <v>大在サッカースポーツ少年団_13</v>
      </c>
      <c r="B439" s="1" t="s">
        <v>438</v>
      </c>
      <c r="C439" s="1" t="s">
        <v>8663</v>
      </c>
      <c r="D439" s="1" t="s">
        <v>632</v>
      </c>
      <c r="E439" s="1" t="s">
        <v>9128</v>
      </c>
      <c r="F439" s="1" t="s">
        <v>9129</v>
      </c>
      <c r="G439" s="1">
        <v>2</v>
      </c>
      <c r="H439" s="1" t="s">
        <v>826</v>
      </c>
    </row>
    <row r="440" spans="1:10" x14ac:dyDescent="0.15">
      <c r="A440" s="68" t="str">
        <f t="shared" si="6"/>
        <v>大在サッカースポーツ少年団_14</v>
      </c>
      <c r="B440" s="1" t="s">
        <v>438</v>
      </c>
      <c r="C440" s="1" t="s">
        <v>8669</v>
      </c>
      <c r="D440" s="1" t="s">
        <v>634</v>
      </c>
      <c r="E440" s="1" t="s">
        <v>9130</v>
      </c>
      <c r="F440" s="1" t="s">
        <v>9131</v>
      </c>
      <c r="G440" s="1">
        <v>2</v>
      </c>
      <c r="H440" s="1" t="s">
        <v>826</v>
      </c>
    </row>
    <row r="441" spans="1:10" x14ac:dyDescent="0.15">
      <c r="A441" s="68" t="str">
        <f t="shared" si="6"/>
        <v>大在サッカースポーツ少年団_15</v>
      </c>
      <c r="B441" s="1" t="s">
        <v>438</v>
      </c>
      <c r="C441" s="1" t="s">
        <v>8664</v>
      </c>
      <c r="D441" s="1" t="s">
        <v>632</v>
      </c>
      <c r="E441" s="1" t="s">
        <v>9132</v>
      </c>
      <c r="F441" s="1" t="s">
        <v>9133</v>
      </c>
      <c r="G441" s="1">
        <v>2</v>
      </c>
      <c r="H441" s="1" t="s">
        <v>826</v>
      </c>
    </row>
    <row r="442" spans="1:10" x14ac:dyDescent="0.15">
      <c r="A442" s="68" t="str">
        <f t="shared" si="6"/>
        <v>大在サッカースポーツ少年団_16</v>
      </c>
      <c r="B442" s="1" t="s">
        <v>438</v>
      </c>
      <c r="C442" s="1" t="s">
        <v>8665</v>
      </c>
      <c r="D442" s="1" t="s">
        <v>633</v>
      </c>
      <c r="E442" s="1" t="s">
        <v>9134</v>
      </c>
      <c r="F442" s="1" t="s">
        <v>9135</v>
      </c>
      <c r="G442" s="1">
        <v>2</v>
      </c>
      <c r="H442" s="1" t="s">
        <v>826</v>
      </c>
    </row>
    <row r="443" spans="1:10" x14ac:dyDescent="0.15">
      <c r="A443" s="68" t="str">
        <f t="shared" si="6"/>
        <v>大分トリニータＵ－１２_1</v>
      </c>
      <c r="B443" s="1" t="s">
        <v>436</v>
      </c>
      <c r="C443" s="1" t="s">
        <v>8654</v>
      </c>
      <c r="D443" s="1" t="s">
        <v>631</v>
      </c>
      <c r="E443" s="1" t="s">
        <v>3002</v>
      </c>
      <c r="F443" s="1" t="s">
        <v>3003</v>
      </c>
      <c r="G443" s="1">
        <v>5</v>
      </c>
      <c r="H443" s="1" t="s">
        <v>826</v>
      </c>
      <c r="J443" s="1" t="s">
        <v>3731</v>
      </c>
    </row>
    <row r="444" spans="1:10" x14ac:dyDescent="0.15">
      <c r="A444" s="68" t="str">
        <f t="shared" si="6"/>
        <v>大分トリニータＵ－１２_2</v>
      </c>
      <c r="B444" s="1" t="s">
        <v>436</v>
      </c>
      <c r="C444" s="1" t="s">
        <v>8655</v>
      </c>
      <c r="D444" s="1" t="s">
        <v>632</v>
      </c>
      <c r="E444" s="1" t="s">
        <v>9136</v>
      </c>
      <c r="F444" s="1" t="s">
        <v>9137</v>
      </c>
      <c r="G444" s="1">
        <v>5</v>
      </c>
      <c r="H444" s="1" t="s">
        <v>826</v>
      </c>
      <c r="J444" s="1" t="s">
        <v>455</v>
      </c>
    </row>
    <row r="445" spans="1:10" x14ac:dyDescent="0.15">
      <c r="A445" s="68" t="str">
        <f t="shared" si="6"/>
        <v>大分トリニータＵ－１２_3</v>
      </c>
      <c r="B445" s="1" t="s">
        <v>436</v>
      </c>
      <c r="C445" s="1" t="s">
        <v>8656</v>
      </c>
      <c r="D445" s="1" t="s">
        <v>632</v>
      </c>
      <c r="E445" s="1" t="s">
        <v>6540</v>
      </c>
      <c r="F445" s="1" t="s">
        <v>6541</v>
      </c>
      <c r="G445" s="1">
        <v>5</v>
      </c>
      <c r="H445" s="1" t="s">
        <v>826</v>
      </c>
      <c r="J445" s="1" t="s">
        <v>429</v>
      </c>
    </row>
    <row r="446" spans="1:10" x14ac:dyDescent="0.15">
      <c r="A446" s="68" t="str">
        <f t="shared" si="6"/>
        <v>大分トリニータＵ－１２_4</v>
      </c>
      <c r="B446" s="1" t="s">
        <v>436</v>
      </c>
      <c r="C446" s="1" t="s">
        <v>8666</v>
      </c>
      <c r="D446" s="1" t="s">
        <v>633</v>
      </c>
      <c r="E446" s="1" t="s">
        <v>9138</v>
      </c>
      <c r="F446" s="1" t="s">
        <v>6709</v>
      </c>
      <c r="G446" s="1">
        <v>5</v>
      </c>
      <c r="H446" s="1" t="s">
        <v>826</v>
      </c>
      <c r="J446" s="1" t="s">
        <v>616</v>
      </c>
    </row>
    <row r="447" spans="1:10" x14ac:dyDescent="0.15">
      <c r="A447" s="68" t="str">
        <f t="shared" si="6"/>
        <v>大分トリニータＵ－１２_5</v>
      </c>
      <c r="B447" s="1" t="s">
        <v>436</v>
      </c>
      <c r="C447" s="1" t="s">
        <v>8667</v>
      </c>
      <c r="D447" s="1" t="s">
        <v>633</v>
      </c>
      <c r="E447" s="1" t="s">
        <v>3926</v>
      </c>
      <c r="F447" s="1" t="s">
        <v>3927</v>
      </c>
      <c r="G447" s="1">
        <v>5</v>
      </c>
      <c r="H447" s="1" t="s">
        <v>826</v>
      </c>
      <c r="J447" s="1" t="s">
        <v>428</v>
      </c>
    </row>
    <row r="448" spans="1:10" x14ac:dyDescent="0.15">
      <c r="A448" s="68" t="str">
        <f t="shared" si="6"/>
        <v>大分トリニータＵ－１２_6</v>
      </c>
      <c r="B448" s="1" t="s">
        <v>436</v>
      </c>
      <c r="C448" s="1" t="s">
        <v>8657</v>
      </c>
      <c r="D448" s="1" t="s">
        <v>632</v>
      </c>
      <c r="E448" s="1" t="s">
        <v>6380</v>
      </c>
      <c r="F448" s="1" t="s">
        <v>6381</v>
      </c>
      <c r="G448" s="1">
        <v>5</v>
      </c>
      <c r="H448" s="1" t="s">
        <v>826</v>
      </c>
      <c r="J448" s="1" t="s">
        <v>445</v>
      </c>
    </row>
    <row r="449" spans="1:10" x14ac:dyDescent="0.15">
      <c r="A449" s="68" t="str">
        <f t="shared" ref="A449:A512" si="7">CONCATENATE(B449,"_",C449)</f>
        <v>大分トリニータＵ－１２_7</v>
      </c>
      <c r="B449" s="1" t="s">
        <v>436</v>
      </c>
      <c r="C449" s="1" t="s">
        <v>8658</v>
      </c>
      <c r="D449" s="1" t="s">
        <v>632</v>
      </c>
      <c r="E449" s="1" t="s">
        <v>3909</v>
      </c>
      <c r="F449" s="1" t="s">
        <v>3910</v>
      </c>
      <c r="G449" s="1">
        <v>5</v>
      </c>
      <c r="H449" s="1" t="s">
        <v>826</v>
      </c>
      <c r="I449" s="1" t="s">
        <v>432</v>
      </c>
    </row>
    <row r="450" spans="1:10" x14ac:dyDescent="0.15">
      <c r="A450" s="68" t="str">
        <f t="shared" si="7"/>
        <v>大分トリニータＵ－１２_8</v>
      </c>
      <c r="B450" s="1" t="s">
        <v>436</v>
      </c>
      <c r="C450" s="1" t="s">
        <v>8659</v>
      </c>
      <c r="D450" s="1" t="s">
        <v>634</v>
      </c>
      <c r="E450" s="1" t="s">
        <v>6861</v>
      </c>
      <c r="F450" s="1" t="s">
        <v>6862</v>
      </c>
      <c r="G450" s="1">
        <v>5</v>
      </c>
      <c r="H450" s="1" t="s">
        <v>826</v>
      </c>
      <c r="J450" s="1" t="s">
        <v>437</v>
      </c>
    </row>
    <row r="451" spans="1:10" x14ac:dyDescent="0.15">
      <c r="A451" s="68" t="str">
        <f t="shared" si="7"/>
        <v>大分トリニータＵ－１２_9</v>
      </c>
      <c r="B451" s="1" t="s">
        <v>436</v>
      </c>
      <c r="C451" s="1" t="s">
        <v>8660</v>
      </c>
      <c r="D451" s="1" t="s">
        <v>632</v>
      </c>
      <c r="E451" s="1" t="s">
        <v>4053</v>
      </c>
      <c r="F451" s="1" t="s">
        <v>4054</v>
      </c>
      <c r="G451" s="1">
        <v>5</v>
      </c>
      <c r="H451" s="1" t="s">
        <v>826</v>
      </c>
      <c r="J451" s="1" t="s">
        <v>443</v>
      </c>
    </row>
    <row r="452" spans="1:10" x14ac:dyDescent="0.15">
      <c r="A452" s="68" t="str">
        <f t="shared" si="7"/>
        <v>大分トリニータＵ－１２_10</v>
      </c>
      <c r="B452" s="1" t="s">
        <v>436</v>
      </c>
      <c r="C452" s="1" t="s">
        <v>8661</v>
      </c>
      <c r="D452" s="1" t="s">
        <v>632</v>
      </c>
      <c r="E452" s="1" t="s">
        <v>3876</v>
      </c>
      <c r="F452" s="1" t="s">
        <v>3877</v>
      </c>
      <c r="G452" s="1">
        <v>5</v>
      </c>
      <c r="H452" s="1" t="s">
        <v>826</v>
      </c>
      <c r="J452" s="1" t="s">
        <v>605</v>
      </c>
    </row>
    <row r="453" spans="1:10" x14ac:dyDescent="0.15">
      <c r="A453" s="68" t="str">
        <f t="shared" si="7"/>
        <v>大分トリニータＵ－１２_11</v>
      </c>
      <c r="B453" s="1" t="s">
        <v>436</v>
      </c>
      <c r="C453" s="1" t="s">
        <v>8668</v>
      </c>
      <c r="D453" s="1" t="s">
        <v>633</v>
      </c>
      <c r="E453" s="1" t="s">
        <v>9139</v>
      </c>
      <c r="F453" s="1" t="s">
        <v>9140</v>
      </c>
      <c r="G453" s="1">
        <v>5</v>
      </c>
      <c r="H453" s="1" t="s">
        <v>826</v>
      </c>
      <c r="J453" s="1" t="s">
        <v>437</v>
      </c>
    </row>
    <row r="454" spans="1:10" x14ac:dyDescent="0.15">
      <c r="A454" s="68" t="str">
        <f t="shared" si="7"/>
        <v>大分トリニータＵ－１２_12</v>
      </c>
      <c r="B454" s="1" t="s">
        <v>436</v>
      </c>
      <c r="C454" s="1" t="s">
        <v>8662</v>
      </c>
      <c r="D454" s="1" t="s">
        <v>634</v>
      </c>
      <c r="E454" s="1" t="s">
        <v>9141</v>
      </c>
      <c r="F454" s="1" t="s">
        <v>9142</v>
      </c>
      <c r="G454" s="1">
        <v>4</v>
      </c>
      <c r="H454" s="1" t="s">
        <v>826</v>
      </c>
      <c r="J454" s="1" t="s">
        <v>437</v>
      </c>
    </row>
    <row r="455" spans="1:10" x14ac:dyDescent="0.15">
      <c r="A455" s="68" t="str">
        <f t="shared" si="7"/>
        <v>大分トリニータＵ－１２_13</v>
      </c>
      <c r="B455" s="1" t="s">
        <v>436</v>
      </c>
      <c r="C455" s="1" t="s">
        <v>8663</v>
      </c>
      <c r="D455" s="1" t="s">
        <v>632</v>
      </c>
      <c r="E455" s="1" t="s">
        <v>9143</v>
      </c>
      <c r="F455" s="1" t="s">
        <v>9144</v>
      </c>
      <c r="G455" s="1">
        <v>4</v>
      </c>
      <c r="H455" s="1" t="s">
        <v>826</v>
      </c>
      <c r="J455" s="1" t="s">
        <v>437</v>
      </c>
    </row>
    <row r="456" spans="1:10" x14ac:dyDescent="0.15">
      <c r="A456" s="68" t="str">
        <f t="shared" si="7"/>
        <v>大分トリニータＵ－１２_14</v>
      </c>
      <c r="B456" s="1" t="s">
        <v>436</v>
      </c>
      <c r="C456" s="1" t="s">
        <v>8669</v>
      </c>
      <c r="D456" s="1" t="s">
        <v>632</v>
      </c>
      <c r="E456" s="1" t="s">
        <v>6382</v>
      </c>
      <c r="F456" s="1" t="s">
        <v>6383</v>
      </c>
      <c r="G456" s="1">
        <v>4</v>
      </c>
      <c r="H456" s="1" t="s">
        <v>826</v>
      </c>
    </row>
    <row r="457" spans="1:10" x14ac:dyDescent="0.15">
      <c r="A457" s="68" t="str">
        <f t="shared" si="7"/>
        <v>大分トリニータＵ－１２_16</v>
      </c>
      <c r="B457" s="1" t="s">
        <v>436</v>
      </c>
      <c r="C457" s="1" t="s">
        <v>8665</v>
      </c>
      <c r="D457" s="1" t="s">
        <v>633</v>
      </c>
      <c r="E457" s="1" t="s">
        <v>9145</v>
      </c>
      <c r="F457" s="1" t="s">
        <v>9146</v>
      </c>
      <c r="G457" s="1">
        <v>4</v>
      </c>
      <c r="H457" s="1" t="s">
        <v>826</v>
      </c>
      <c r="J457" s="1" t="s">
        <v>10165</v>
      </c>
    </row>
    <row r="458" spans="1:10" x14ac:dyDescent="0.15">
      <c r="A458" s="68" t="str">
        <f t="shared" si="7"/>
        <v>碩田サッカースポーツ少年団_1</v>
      </c>
      <c r="B458" s="1" t="s">
        <v>446</v>
      </c>
      <c r="C458" s="1" t="s">
        <v>8654</v>
      </c>
      <c r="D458" s="1" t="s">
        <v>631</v>
      </c>
      <c r="E458" s="1" t="s">
        <v>6388</v>
      </c>
      <c r="F458" s="1" t="s">
        <v>6389</v>
      </c>
      <c r="G458" s="1">
        <v>5</v>
      </c>
      <c r="H458" s="1" t="s">
        <v>826</v>
      </c>
    </row>
    <row r="459" spans="1:10" x14ac:dyDescent="0.15">
      <c r="A459" s="68" t="str">
        <f t="shared" si="7"/>
        <v>碩田サッカースポーツ少年団_2</v>
      </c>
      <c r="B459" s="1" t="s">
        <v>446</v>
      </c>
      <c r="C459" s="1" t="s">
        <v>8655</v>
      </c>
      <c r="D459" s="1" t="s">
        <v>632</v>
      </c>
      <c r="E459" s="1" t="s">
        <v>9147</v>
      </c>
      <c r="F459" s="1" t="s">
        <v>9148</v>
      </c>
      <c r="G459" s="1">
        <v>5</v>
      </c>
      <c r="H459" s="1" t="s">
        <v>826</v>
      </c>
    </row>
    <row r="460" spans="1:10" x14ac:dyDescent="0.15">
      <c r="A460" s="68" t="str">
        <f t="shared" si="7"/>
        <v>碩田サッカースポーツ少年団_3</v>
      </c>
      <c r="B460" s="1" t="s">
        <v>446</v>
      </c>
      <c r="C460" s="1" t="s">
        <v>8656</v>
      </c>
      <c r="D460" s="1" t="s">
        <v>633</v>
      </c>
      <c r="E460" s="1" t="s">
        <v>9149</v>
      </c>
      <c r="F460" s="1" t="s">
        <v>9150</v>
      </c>
      <c r="G460" s="1">
        <v>3</v>
      </c>
      <c r="H460" s="1" t="s">
        <v>826</v>
      </c>
    </row>
    <row r="461" spans="1:10" x14ac:dyDescent="0.15">
      <c r="A461" s="68" t="str">
        <f t="shared" si="7"/>
        <v>碩田サッカースポーツ少年団_4</v>
      </c>
      <c r="B461" s="1" t="s">
        <v>446</v>
      </c>
      <c r="C461" s="1" t="s">
        <v>8666</v>
      </c>
      <c r="D461" s="1" t="s">
        <v>633</v>
      </c>
      <c r="E461" s="1" t="s">
        <v>3911</v>
      </c>
      <c r="F461" s="1" t="s">
        <v>3912</v>
      </c>
      <c r="G461" s="1">
        <v>5</v>
      </c>
      <c r="H461" s="1" t="s">
        <v>827</v>
      </c>
      <c r="I461" s="1" t="s">
        <v>432</v>
      </c>
    </row>
    <row r="462" spans="1:10" x14ac:dyDescent="0.15">
      <c r="A462" s="68" t="str">
        <f t="shared" si="7"/>
        <v>碩田サッカースポーツ少年団_5</v>
      </c>
      <c r="B462" s="1" t="s">
        <v>446</v>
      </c>
      <c r="C462" s="1" t="s">
        <v>8667</v>
      </c>
      <c r="D462" s="1" t="s">
        <v>633</v>
      </c>
      <c r="E462" s="1" t="s">
        <v>9151</v>
      </c>
      <c r="F462" s="1" t="s">
        <v>3779</v>
      </c>
      <c r="G462" s="1">
        <v>5</v>
      </c>
      <c r="H462" s="1" t="s">
        <v>826</v>
      </c>
    </row>
    <row r="463" spans="1:10" x14ac:dyDescent="0.15">
      <c r="A463" s="68" t="str">
        <f t="shared" si="7"/>
        <v>碩田サッカースポーツ少年団_6</v>
      </c>
      <c r="B463" s="1" t="s">
        <v>446</v>
      </c>
      <c r="C463" s="1" t="s">
        <v>8657</v>
      </c>
      <c r="D463" s="1" t="s">
        <v>633</v>
      </c>
      <c r="E463" s="1" t="s">
        <v>6384</v>
      </c>
      <c r="F463" s="1" t="s">
        <v>6385</v>
      </c>
      <c r="G463" s="1">
        <v>5</v>
      </c>
      <c r="H463" s="1" t="s">
        <v>826</v>
      </c>
    </row>
    <row r="464" spans="1:10" x14ac:dyDescent="0.15">
      <c r="A464" s="68" t="str">
        <f t="shared" si="7"/>
        <v>碩田サッカースポーツ少年団_7</v>
      </c>
      <c r="B464" s="1" t="s">
        <v>446</v>
      </c>
      <c r="C464" s="1" t="s">
        <v>8658</v>
      </c>
      <c r="D464" s="1" t="s">
        <v>632</v>
      </c>
      <c r="E464" s="1" t="s">
        <v>9152</v>
      </c>
      <c r="F464" s="1" t="s">
        <v>9153</v>
      </c>
      <c r="G464" s="1">
        <v>3</v>
      </c>
      <c r="H464" s="1" t="s">
        <v>826</v>
      </c>
    </row>
    <row r="465" spans="1:9" x14ac:dyDescent="0.15">
      <c r="A465" s="68" t="str">
        <f t="shared" si="7"/>
        <v>碩田サッカースポーツ少年団_8</v>
      </c>
      <c r="B465" s="1" t="s">
        <v>446</v>
      </c>
      <c r="C465" s="1" t="s">
        <v>8659</v>
      </c>
      <c r="D465" s="1" t="s">
        <v>634</v>
      </c>
      <c r="E465" s="1" t="s">
        <v>6386</v>
      </c>
      <c r="F465" s="1" t="s">
        <v>6387</v>
      </c>
      <c r="G465" s="1">
        <v>5</v>
      </c>
      <c r="H465" s="1" t="s">
        <v>826</v>
      </c>
    </row>
    <row r="466" spans="1:9" x14ac:dyDescent="0.15">
      <c r="A466" s="68" t="str">
        <f t="shared" si="7"/>
        <v>碩田サッカースポーツ少年団_9</v>
      </c>
      <c r="B466" s="1" t="s">
        <v>446</v>
      </c>
      <c r="C466" s="1" t="s">
        <v>8660</v>
      </c>
      <c r="D466" s="1" t="s">
        <v>634</v>
      </c>
      <c r="E466" s="1" t="s">
        <v>9154</v>
      </c>
      <c r="F466" s="1" t="s">
        <v>9155</v>
      </c>
      <c r="G466" s="1">
        <v>4</v>
      </c>
      <c r="H466" s="1" t="s">
        <v>826</v>
      </c>
    </row>
    <row r="467" spans="1:9" x14ac:dyDescent="0.15">
      <c r="A467" s="68" t="str">
        <f t="shared" si="7"/>
        <v>碩田サッカースポーツ少年団_10</v>
      </c>
      <c r="B467" s="1" t="s">
        <v>446</v>
      </c>
      <c r="C467" s="1" t="s">
        <v>8661</v>
      </c>
      <c r="D467" s="1" t="s">
        <v>632</v>
      </c>
      <c r="E467" s="1" t="s">
        <v>3913</v>
      </c>
      <c r="F467" s="1" t="s">
        <v>3914</v>
      </c>
      <c r="G467" s="1">
        <v>5</v>
      </c>
      <c r="H467" s="1" t="s">
        <v>826</v>
      </c>
    </row>
    <row r="468" spans="1:9" x14ac:dyDescent="0.15">
      <c r="A468" s="68" t="str">
        <f t="shared" si="7"/>
        <v>碩田サッカースポーツ少年団_11</v>
      </c>
      <c r="B468" s="1" t="s">
        <v>446</v>
      </c>
      <c r="C468" s="1" t="s">
        <v>8668</v>
      </c>
      <c r="D468" s="1" t="s">
        <v>632</v>
      </c>
      <c r="E468" s="1" t="s">
        <v>9156</v>
      </c>
      <c r="F468" s="1" t="s">
        <v>9157</v>
      </c>
      <c r="G468" s="1">
        <v>5</v>
      </c>
      <c r="H468" s="1" t="s">
        <v>826</v>
      </c>
    </row>
    <row r="469" spans="1:9" x14ac:dyDescent="0.15">
      <c r="A469" s="68" t="str">
        <f t="shared" si="7"/>
        <v>碩田サッカースポーツ少年団_12</v>
      </c>
      <c r="B469" s="1" t="s">
        <v>446</v>
      </c>
      <c r="C469" s="1" t="s">
        <v>8662</v>
      </c>
      <c r="D469" s="1" t="s">
        <v>632</v>
      </c>
      <c r="E469" s="1" t="s">
        <v>9158</v>
      </c>
      <c r="F469" s="1" t="s">
        <v>9159</v>
      </c>
      <c r="G469" s="1">
        <v>3</v>
      </c>
      <c r="H469" s="1" t="s">
        <v>826</v>
      </c>
    </row>
    <row r="470" spans="1:9" x14ac:dyDescent="0.15">
      <c r="A470" s="68" t="str">
        <f t="shared" si="7"/>
        <v>碩田サッカースポーツ少年団_13</v>
      </c>
      <c r="B470" s="1" t="s">
        <v>446</v>
      </c>
      <c r="C470" s="1" t="s">
        <v>8663</v>
      </c>
      <c r="D470" s="1" t="s">
        <v>632</v>
      </c>
      <c r="E470" s="1" t="s">
        <v>9160</v>
      </c>
      <c r="F470" s="1" t="s">
        <v>9161</v>
      </c>
      <c r="G470" s="1">
        <v>4</v>
      </c>
      <c r="H470" s="1" t="s">
        <v>826</v>
      </c>
    </row>
    <row r="471" spans="1:9" x14ac:dyDescent="0.15">
      <c r="A471" s="68" t="str">
        <f t="shared" si="7"/>
        <v>碩田サッカースポーツ少年団_14</v>
      </c>
      <c r="B471" s="1" t="s">
        <v>446</v>
      </c>
      <c r="C471" s="1" t="s">
        <v>8669</v>
      </c>
      <c r="D471" s="1" t="s">
        <v>632</v>
      </c>
      <c r="E471" s="1" t="s">
        <v>9162</v>
      </c>
      <c r="F471" s="1" t="s">
        <v>9163</v>
      </c>
      <c r="G471" s="1">
        <v>3</v>
      </c>
      <c r="H471" s="1" t="s">
        <v>826</v>
      </c>
    </row>
    <row r="472" spans="1:9" x14ac:dyDescent="0.15">
      <c r="A472" s="68" t="str">
        <f t="shared" si="7"/>
        <v>碩田サッカースポーツ少年団_15</v>
      </c>
      <c r="B472" s="1" t="s">
        <v>446</v>
      </c>
      <c r="C472" s="1" t="s">
        <v>8664</v>
      </c>
      <c r="D472" s="1" t="s">
        <v>633</v>
      </c>
      <c r="E472" s="1" t="s">
        <v>9164</v>
      </c>
      <c r="F472" s="1" t="s">
        <v>9165</v>
      </c>
      <c r="G472" s="1">
        <v>3</v>
      </c>
      <c r="H472" s="1" t="s">
        <v>826</v>
      </c>
    </row>
    <row r="473" spans="1:9" x14ac:dyDescent="0.15">
      <c r="A473" s="68" t="str">
        <f t="shared" si="7"/>
        <v>碩田サッカースポーツ少年団_16</v>
      </c>
      <c r="B473" s="1" t="s">
        <v>446</v>
      </c>
      <c r="C473" s="1" t="s">
        <v>8665</v>
      </c>
      <c r="D473" s="1" t="s">
        <v>631</v>
      </c>
      <c r="E473" s="1" t="s">
        <v>9166</v>
      </c>
      <c r="F473" s="1" t="s">
        <v>9167</v>
      </c>
      <c r="G473" s="1">
        <v>4</v>
      </c>
      <c r="H473" s="1" t="s">
        <v>826</v>
      </c>
    </row>
    <row r="474" spans="1:9" x14ac:dyDescent="0.15">
      <c r="A474" s="68" t="str">
        <f t="shared" si="7"/>
        <v>春日ＳＳＳ_1</v>
      </c>
      <c r="B474" s="1" t="s">
        <v>10172</v>
      </c>
      <c r="C474" s="1" t="s">
        <v>8654</v>
      </c>
      <c r="D474" s="1" t="s">
        <v>631</v>
      </c>
      <c r="E474" s="1" t="s">
        <v>9168</v>
      </c>
      <c r="F474" s="1" t="s">
        <v>9169</v>
      </c>
      <c r="G474" s="1">
        <v>5</v>
      </c>
      <c r="H474" s="1" t="s">
        <v>826</v>
      </c>
      <c r="I474" s="1" t="s">
        <v>432</v>
      </c>
    </row>
    <row r="475" spans="1:9" x14ac:dyDescent="0.15">
      <c r="A475" s="68" t="str">
        <f t="shared" si="7"/>
        <v>春日ＳＳＳ_2</v>
      </c>
      <c r="B475" s="1" t="s">
        <v>10172</v>
      </c>
      <c r="C475" s="1" t="s">
        <v>8655</v>
      </c>
      <c r="D475" s="1" t="s">
        <v>634</v>
      </c>
      <c r="E475" s="1" t="s">
        <v>9170</v>
      </c>
      <c r="F475" s="1" t="s">
        <v>9171</v>
      </c>
      <c r="G475" s="1">
        <v>4</v>
      </c>
      <c r="H475" s="1" t="s">
        <v>826</v>
      </c>
    </row>
    <row r="476" spans="1:9" x14ac:dyDescent="0.15">
      <c r="A476" s="68" t="str">
        <f t="shared" si="7"/>
        <v>春日ＳＳＳ_3</v>
      </c>
      <c r="B476" s="1" t="s">
        <v>10172</v>
      </c>
      <c r="C476" s="1" t="s">
        <v>8656</v>
      </c>
      <c r="D476" s="1" t="s">
        <v>633</v>
      </c>
      <c r="E476" s="1" t="s">
        <v>9172</v>
      </c>
      <c r="F476" s="1" t="s">
        <v>9173</v>
      </c>
      <c r="G476" s="1">
        <v>4</v>
      </c>
      <c r="H476" s="1" t="s">
        <v>826</v>
      </c>
    </row>
    <row r="477" spans="1:9" x14ac:dyDescent="0.15">
      <c r="A477" s="68" t="str">
        <f t="shared" si="7"/>
        <v>春日ＳＳＳ_4</v>
      </c>
      <c r="B477" s="1" t="s">
        <v>10172</v>
      </c>
      <c r="C477" s="1" t="s">
        <v>8666</v>
      </c>
      <c r="D477" s="1" t="s">
        <v>633</v>
      </c>
      <c r="E477" s="1" t="s">
        <v>9174</v>
      </c>
      <c r="F477" s="1" t="s">
        <v>9175</v>
      </c>
      <c r="G477" s="1">
        <v>4</v>
      </c>
      <c r="H477" s="1" t="s">
        <v>826</v>
      </c>
    </row>
    <row r="478" spans="1:9" x14ac:dyDescent="0.15">
      <c r="A478" s="68" t="str">
        <f t="shared" si="7"/>
        <v>春日ＳＳＳ_5</v>
      </c>
      <c r="B478" s="1" t="s">
        <v>10172</v>
      </c>
      <c r="C478" s="1" t="s">
        <v>8667</v>
      </c>
      <c r="D478" s="1" t="s">
        <v>633</v>
      </c>
      <c r="E478" s="1" t="s">
        <v>9176</v>
      </c>
      <c r="F478" s="1" t="s">
        <v>9177</v>
      </c>
      <c r="G478" s="1">
        <v>5</v>
      </c>
      <c r="H478" s="1" t="s">
        <v>826</v>
      </c>
    </row>
    <row r="479" spans="1:9" x14ac:dyDescent="0.15">
      <c r="A479" s="68" t="str">
        <f t="shared" si="7"/>
        <v>春日ＳＳＳ_6</v>
      </c>
      <c r="B479" s="1" t="s">
        <v>10172</v>
      </c>
      <c r="C479" s="1" t="s">
        <v>8657</v>
      </c>
      <c r="D479" s="1" t="s">
        <v>632</v>
      </c>
      <c r="E479" s="1" t="s">
        <v>9178</v>
      </c>
      <c r="F479" s="1" t="s">
        <v>9179</v>
      </c>
      <c r="G479" s="1">
        <v>4</v>
      </c>
      <c r="H479" s="1" t="s">
        <v>826</v>
      </c>
    </row>
    <row r="480" spans="1:9" x14ac:dyDescent="0.15">
      <c r="A480" s="68" t="str">
        <f t="shared" si="7"/>
        <v>春日ＳＳＳ_7</v>
      </c>
      <c r="B480" s="1" t="s">
        <v>10172</v>
      </c>
      <c r="C480" s="1" t="s">
        <v>8658</v>
      </c>
      <c r="D480" s="1" t="s">
        <v>633</v>
      </c>
      <c r="E480" s="1" t="s">
        <v>9180</v>
      </c>
      <c r="F480" s="1" t="s">
        <v>9181</v>
      </c>
      <c r="G480" s="1">
        <v>5</v>
      </c>
      <c r="H480" s="1" t="s">
        <v>826</v>
      </c>
    </row>
    <row r="481" spans="1:9" x14ac:dyDescent="0.15">
      <c r="A481" s="68" t="str">
        <f t="shared" si="7"/>
        <v>春日ＳＳＳ_8</v>
      </c>
      <c r="B481" s="1" t="s">
        <v>10172</v>
      </c>
      <c r="C481" s="1" t="s">
        <v>8659</v>
      </c>
      <c r="D481" s="1" t="s">
        <v>632</v>
      </c>
      <c r="E481" s="1" t="s">
        <v>9182</v>
      </c>
      <c r="F481" s="1" t="s">
        <v>9183</v>
      </c>
      <c r="G481" s="1">
        <v>5</v>
      </c>
      <c r="H481" s="1" t="s">
        <v>827</v>
      </c>
    </row>
    <row r="482" spans="1:9" x14ac:dyDescent="0.15">
      <c r="A482" s="68" t="str">
        <f t="shared" si="7"/>
        <v>春日ＳＳＳ_9</v>
      </c>
      <c r="B482" s="1" t="s">
        <v>10172</v>
      </c>
      <c r="C482" s="1" t="s">
        <v>8660</v>
      </c>
      <c r="D482" s="1" t="s">
        <v>632</v>
      </c>
      <c r="E482" s="1" t="s">
        <v>9184</v>
      </c>
      <c r="F482" s="1" t="s">
        <v>9185</v>
      </c>
      <c r="G482" s="1">
        <v>5</v>
      </c>
      <c r="H482" s="1" t="s">
        <v>826</v>
      </c>
    </row>
    <row r="483" spans="1:9" x14ac:dyDescent="0.15">
      <c r="A483" s="68" t="str">
        <f t="shared" si="7"/>
        <v>春日ＳＳＳ_10</v>
      </c>
      <c r="B483" s="1" t="s">
        <v>10172</v>
      </c>
      <c r="C483" s="1" t="s">
        <v>8661</v>
      </c>
      <c r="D483" s="1" t="s">
        <v>633</v>
      </c>
      <c r="E483" s="1" t="s">
        <v>9186</v>
      </c>
      <c r="F483" s="1" t="s">
        <v>9187</v>
      </c>
      <c r="G483" s="1">
        <v>5</v>
      </c>
      <c r="H483" s="1" t="s">
        <v>827</v>
      </c>
    </row>
    <row r="484" spans="1:9" x14ac:dyDescent="0.15">
      <c r="A484" s="68" t="str">
        <f t="shared" si="7"/>
        <v>春日ＳＳＳ_11</v>
      </c>
      <c r="B484" s="1" t="s">
        <v>10172</v>
      </c>
      <c r="C484" s="1" t="s">
        <v>8668</v>
      </c>
      <c r="D484" s="1" t="s">
        <v>634</v>
      </c>
      <c r="E484" s="1" t="s">
        <v>9188</v>
      </c>
      <c r="F484" s="1" t="s">
        <v>9189</v>
      </c>
      <c r="G484" s="1">
        <v>3</v>
      </c>
      <c r="H484" s="1" t="s">
        <v>826</v>
      </c>
    </row>
    <row r="485" spans="1:9" x14ac:dyDescent="0.15">
      <c r="A485" s="68" t="str">
        <f t="shared" si="7"/>
        <v>春日ＳＳＳ_12</v>
      </c>
      <c r="B485" s="1" t="s">
        <v>10172</v>
      </c>
      <c r="C485" s="1" t="s">
        <v>8662</v>
      </c>
      <c r="D485" s="1" t="s">
        <v>634</v>
      </c>
      <c r="E485" s="1" t="s">
        <v>9190</v>
      </c>
      <c r="F485" s="1" t="s">
        <v>9191</v>
      </c>
      <c r="G485" s="1">
        <v>3</v>
      </c>
      <c r="H485" s="1" t="s">
        <v>826</v>
      </c>
    </row>
    <row r="486" spans="1:9" x14ac:dyDescent="0.15">
      <c r="A486" s="68" t="str">
        <f t="shared" si="7"/>
        <v>春日ＳＳＳ_13</v>
      </c>
      <c r="B486" s="1" t="s">
        <v>10172</v>
      </c>
      <c r="C486" s="1" t="s">
        <v>8663</v>
      </c>
      <c r="D486" s="1" t="s">
        <v>633</v>
      </c>
      <c r="E486" s="1" t="s">
        <v>9192</v>
      </c>
      <c r="F486" s="1" t="s">
        <v>9193</v>
      </c>
      <c r="G486" s="1">
        <v>3</v>
      </c>
      <c r="H486" s="1" t="s">
        <v>826</v>
      </c>
    </row>
    <row r="487" spans="1:9" x14ac:dyDescent="0.15">
      <c r="A487" s="68" t="str">
        <f t="shared" si="7"/>
        <v>春日ＳＳＳ_14</v>
      </c>
      <c r="B487" s="1" t="s">
        <v>10172</v>
      </c>
      <c r="C487" s="1" t="s">
        <v>8669</v>
      </c>
      <c r="D487" s="1" t="s">
        <v>633</v>
      </c>
      <c r="E487" s="1" t="s">
        <v>9194</v>
      </c>
      <c r="F487" s="1" t="s">
        <v>9195</v>
      </c>
      <c r="G487" s="1">
        <v>3</v>
      </c>
      <c r="H487" s="1" t="s">
        <v>826</v>
      </c>
    </row>
    <row r="488" spans="1:9" x14ac:dyDescent="0.15">
      <c r="A488" s="68" t="str">
        <f t="shared" si="7"/>
        <v>春日ＳＳＳ_15</v>
      </c>
      <c r="B488" s="1" t="s">
        <v>10172</v>
      </c>
      <c r="C488" s="1" t="s">
        <v>8664</v>
      </c>
      <c r="D488" s="1" t="s">
        <v>632</v>
      </c>
      <c r="E488" s="1" t="s">
        <v>9196</v>
      </c>
      <c r="F488" s="1" t="s">
        <v>9197</v>
      </c>
      <c r="G488" s="1">
        <v>3</v>
      </c>
      <c r="H488" s="1" t="s">
        <v>826</v>
      </c>
    </row>
    <row r="489" spans="1:9" x14ac:dyDescent="0.15">
      <c r="A489" s="68" t="str">
        <f t="shared" si="7"/>
        <v>春日ＳＳＳ_17</v>
      </c>
      <c r="B489" s="1" t="s">
        <v>10172</v>
      </c>
      <c r="C489" s="1" t="s">
        <v>8670</v>
      </c>
      <c r="D489" s="1" t="s">
        <v>632</v>
      </c>
      <c r="E489" s="1" t="s">
        <v>9198</v>
      </c>
      <c r="F489" s="1" t="s">
        <v>9199</v>
      </c>
      <c r="G489" s="1">
        <v>2</v>
      </c>
      <c r="H489" s="1" t="s">
        <v>826</v>
      </c>
    </row>
    <row r="490" spans="1:9" x14ac:dyDescent="0.15">
      <c r="A490" s="68" t="str">
        <f t="shared" si="7"/>
        <v>南大分サッカー少年団_2</v>
      </c>
      <c r="B490" s="1" t="s">
        <v>461</v>
      </c>
      <c r="C490" s="1" t="s">
        <v>8655</v>
      </c>
      <c r="D490" s="1" t="s">
        <v>634</v>
      </c>
      <c r="E490" s="1" t="s">
        <v>9200</v>
      </c>
      <c r="F490" s="1" t="s">
        <v>3964</v>
      </c>
      <c r="G490" s="1">
        <v>5</v>
      </c>
      <c r="H490" s="1" t="s">
        <v>826</v>
      </c>
    </row>
    <row r="491" spans="1:9" x14ac:dyDescent="0.15">
      <c r="A491" s="68" t="str">
        <f t="shared" si="7"/>
        <v>南大分サッカー少年団_3</v>
      </c>
      <c r="B491" s="1" t="s">
        <v>461</v>
      </c>
      <c r="C491" s="1" t="s">
        <v>8656</v>
      </c>
      <c r="D491" s="1" t="s">
        <v>632</v>
      </c>
      <c r="E491" s="1" t="s">
        <v>3918</v>
      </c>
      <c r="F491" s="1" t="s">
        <v>3919</v>
      </c>
      <c r="G491" s="1">
        <v>5</v>
      </c>
      <c r="H491" s="1" t="s">
        <v>826</v>
      </c>
      <c r="I491" s="1" t="s">
        <v>432</v>
      </c>
    </row>
    <row r="492" spans="1:9" x14ac:dyDescent="0.15">
      <c r="A492" s="68" t="str">
        <f t="shared" si="7"/>
        <v>南大分サッカー少年団_4</v>
      </c>
      <c r="B492" s="1" t="s">
        <v>461</v>
      </c>
      <c r="C492" s="1" t="s">
        <v>8666</v>
      </c>
      <c r="D492" s="1" t="s">
        <v>633</v>
      </c>
      <c r="E492" s="1" t="s">
        <v>6390</v>
      </c>
      <c r="F492" s="1" t="s">
        <v>6391</v>
      </c>
      <c r="G492" s="1">
        <v>5</v>
      </c>
      <c r="H492" s="1" t="s">
        <v>826</v>
      </c>
    </row>
    <row r="493" spans="1:9" x14ac:dyDescent="0.15">
      <c r="A493" s="68" t="str">
        <f t="shared" si="7"/>
        <v>南大分サッカー少年団_5</v>
      </c>
      <c r="B493" s="1" t="s">
        <v>461</v>
      </c>
      <c r="C493" s="1" t="s">
        <v>8667</v>
      </c>
      <c r="D493" s="1" t="s">
        <v>633</v>
      </c>
      <c r="E493" s="1" t="s">
        <v>6392</v>
      </c>
      <c r="F493" s="1" t="s">
        <v>6393</v>
      </c>
      <c r="G493" s="1">
        <v>5</v>
      </c>
      <c r="H493" s="1" t="s">
        <v>826</v>
      </c>
    </row>
    <row r="494" spans="1:9" x14ac:dyDescent="0.15">
      <c r="A494" s="68" t="str">
        <f t="shared" si="7"/>
        <v>南大分サッカー少年団_6</v>
      </c>
      <c r="B494" s="1" t="s">
        <v>461</v>
      </c>
      <c r="C494" s="1" t="s">
        <v>8657</v>
      </c>
      <c r="D494" s="1" t="s">
        <v>632</v>
      </c>
      <c r="E494" s="1" t="s">
        <v>3917</v>
      </c>
      <c r="F494" s="1" t="s">
        <v>735</v>
      </c>
      <c r="G494" s="1">
        <v>5</v>
      </c>
      <c r="H494" s="1" t="s">
        <v>826</v>
      </c>
    </row>
    <row r="495" spans="1:9" x14ac:dyDescent="0.15">
      <c r="A495" s="68" t="str">
        <f t="shared" si="7"/>
        <v>南大分サッカー少年団_7</v>
      </c>
      <c r="B495" s="1" t="s">
        <v>461</v>
      </c>
      <c r="C495" s="1" t="s">
        <v>8658</v>
      </c>
      <c r="D495" s="1" t="s">
        <v>632</v>
      </c>
      <c r="E495" s="1" t="s">
        <v>9201</v>
      </c>
      <c r="F495" s="1" t="s">
        <v>9202</v>
      </c>
      <c r="G495" s="1">
        <v>4</v>
      </c>
      <c r="H495" s="1" t="s">
        <v>826</v>
      </c>
    </row>
    <row r="496" spans="1:9" x14ac:dyDescent="0.15">
      <c r="A496" s="68" t="str">
        <f t="shared" si="7"/>
        <v>南大分サッカー少年団_8</v>
      </c>
      <c r="B496" s="1" t="s">
        <v>461</v>
      </c>
      <c r="C496" s="1" t="s">
        <v>8659</v>
      </c>
      <c r="D496" s="1" t="s">
        <v>634</v>
      </c>
      <c r="E496" s="1" t="s">
        <v>9203</v>
      </c>
      <c r="F496" s="1" t="s">
        <v>9204</v>
      </c>
      <c r="G496" s="1">
        <v>4</v>
      </c>
      <c r="H496" s="1" t="s">
        <v>826</v>
      </c>
    </row>
    <row r="497" spans="1:10" x14ac:dyDescent="0.15">
      <c r="A497" s="68" t="str">
        <f t="shared" si="7"/>
        <v>南大分サッカー少年団_9</v>
      </c>
      <c r="B497" s="1" t="s">
        <v>461</v>
      </c>
      <c r="C497" s="1" t="s">
        <v>8660</v>
      </c>
      <c r="D497" s="1" t="s">
        <v>631</v>
      </c>
      <c r="E497" s="1" t="s">
        <v>3915</v>
      </c>
      <c r="F497" s="1" t="s">
        <v>3916</v>
      </c>
      <c r="G497" s="1">
        <v>5</v>
      </c>
      <c r="H497" s="1" t="s">
        <v>826</v>
      </c>
    </row>
    <row r="498" spans="1:10" x14ac:dyDescent="0.15">
      <c r="A498" s="68" t="str">
        <f t="shared" si="7"/>
        <v>南大分サッカー少年団_12</v>
      </c>
      <c r="B498" s="1" t="s">
        <v>461</v>
      </c>
      <c r="C498" s="1" t="s">
        <v>8662</v>
      </c>
      <c r="D498" s="1" t="s">
        <v>634</v>
      </c>
      <c r="E498" s="1" t="s">
        <v>9205</v>
      </c>
      <c r="F498" s="1" t="s">
        <v>9206</v>
      </c>
      <c r="G498" s="1">
        <v>4</v>
      </c>
      <c r="H498" s="1" t="s">
        <v>827</v>
      </c>
    </row>
    <row r="499" spans="1:10" x14ac:dyDescent="0.15">
      <c r="A499" s="68" t="str">
        <f t="shared" si="7"/>
        <v>南大分サッカー少年団_14</v>
      </c>
      <c r="B499" s="1" t="s">
        <v>461</v>
      </c>
      <c r="C499" s="1" t="s">
        <v>8669</v>
      </c>
      <c r="D499" s="1" t="s">
        <v>632</v>
      </c>
      <c r="E499" s="1" t="s">
        <v>9207</v>
      </c>
      <c r="F499" s="1" t="s">
        <v>9208</v>
      </c>
      <c r="G499" s="1">
        <v>4</v>
      </c>
      <c r="H499" s="1" t="s">
        <v>826</v>
      </c>
    </row>
    <row r="500" spans="1:10" x14ac:dyDescent="0.15">
      <c r="A500" s="68" t="str">
        <f t="shared" si="7"/>
        <v>南大分サッカー少年団_18</v>
      </c>
      <c r="B500" s="1" t="s">
        <v>461</v>
      </c>
      <c r="C500" s="1" t="s">
        <v>8671</v>
      </c>
      <c r="D500" s="1" t="s">
        <v>632</v>
      </c>
      <c r="E500" s="1" t="s">
        <v>6394</v>
      </c>
      <c r="F500" s="1" t="s">
        <v>6395</v>
      </c>
      <c r="G500" s="1">
        <v>5</v>
      </c>
      <c r="H500" s="1" t="s">
        <v>826</v>
      </c>
    </row>
    <row r="501" spans="1:10" x14ac:dyDescent="0.15">
      <c r="A501" s="68" t="str">
        <f t="shared" si="7"/>
        <v>南大分サッカー少年団_20</v>
      </c>
      <c r="B501" s="1" t="s">
        <v>461</v>
      </c>
      <c r="C501" s="1" t="s">
        <v>8673</v>
      </c>
      <c r="D501" s="1" t="s">
        <v>634</v>
      </c>
      <c r="E501" s="1" t="s">
        <v>6396</v>
      </c>
      <c r="F501" s="1" t="s">
        <v>3823</v>
      </c>
      <c r="G501" s="1">
        <v>5</v>
      </c>
      <c r="H501" s="1" t="s">
        <v>826</v>
      </c>
    </row>
    <row r="502" spans="1:10" x14ac:dyDescent="0.15">
      <c r="A502" s="68" t="str">
        <f t="shared" si="7"/>
        <v>南大分サッカー少年団_21</v>
      </c>
      <c r="B502" s="1" t="s">
        <v>461</v>
      </c>
      <c r="C502" s="1" t="s">
        <v>8674</v>
      </c>
      <c r="D502" s="1" t="s">
        <v>632</v>
      </c>
      <c r="E502" s="1" t="s">
        <v>9209</v>
      </c>
      <c r="F502" s="1" t="s">
        <v>9210</v>
      </c>
      <c r="G502" s="1">
        <v>4</v>
      </c>
      <c r="H502" s="1" t="s">
        <v>826</v>
      </c>
    </row>
    <row r="503" spans="1:10" x14ac:dyDescent="0.15">
      <c r="A503" s="68" t="str">
        <f t="shared" si="7"/>
        <v>南大分サッカー少年団_22</v>
      </c>
      <c r="B503" s="1" t="s">
        <v>461</v>
      </c>
      <c r="C503" s="1" t="s">
        <v>8675</v>
      </c>
      <c r="D503" s="1" t="s">
        <v>633</v>
      </c>
      <c r="E503" s="1" t="s">
        <v>6397</v>
      </c>
      <c r="F503" s="1" t="s">
        <v>6398</v>
      </c>
      <c r="G503" s="1">
        <v>5</v>
      </c>
      <c r="H503" s="1" t="s">
        <v>826</v>
      </c>
    </row>
    <row r="504" spans="1:10" x14ac:dyDescent="0.15">
      <c r="A504" s="68" t="str">
        <f t="shared" si="7"/>
        <v>南大分サッカー少年団_23</v>
      </c>
      <c r="B504" s="1" t="s">
        <v>461</v>
      </c>
      <c r="C504" s="1" t="s">
        <v>8678</v>
      </c>
      <c r="D504" s="1" t="s">
        <v>632</v>
      </c>
      <c r="E504" s="1" t="s">
        <v>9211</v>
      </c>
      <c r="F504" s="1" t="s">
        <v>9212</v>
      </c>
      <c r="G504" s="1">
        <v>4</v>
      </c>
      <c r="H504" s="1" t="s">
        <v>826</v>
      </c>
    </row>
    <row r="505" spans="1:10" x14ac:dyDescent="0.15">
      <c r="A505" s="68" t="str">
        <f t="shared" si="7"/>
        <v>アトレチコエラン横瀬_3</v>
      </c>
      <c r="B505" s="1" t="s">
        <v>431</v>
      </c>
      <c r="C505" s="1" t="s">
        <v>8656</v>
      </c>
      <c r="D505" s="1" t="s">
        <v>631</v>
      </c>
      <c r="E505" s="1" t="s">
        <v>9213</v>
      </c>
      <c r="F505" s="1" t="s">
        <v>9214</v>
      </c>
      <c r="G505" s="1">
        <v>4</v>
      </c>
      <c r="H505" s="1" t="s">
        <v>826</v>
      </c>
    </row>
    <row r="506" spans="1:10" x14ac:dyDescent="0.15">
      <c r="A506" s="68" t="str">
        <f t="shared" si="7"/>
        <v>アトレチコエラン横瀬_4</v>
      </c>
      <c r="B506" s="1" t="s">
        <v>431</v>
      </c>
      <c r="C506" s="1" t="s">
        <v>8666</v>
      </c>
      <c r="D506" s="1" t="s">
        <v>632</v>
      </c>
      <c r="E506" s="1" t="s">
        <v>9215</v>
      </c>
      <c r="F506" s="1" t="s">
        <v>9216</v>
      </c>
      <c r="G506" s="1">
        <v>4</v>
      </c>
      <c r="H506" s="1" t="s">
        <v>826</v>
      </c>
    </row>
    <row r="507" spans="1:10" x14ac:dyDescent="0.15">
      <c r="A507" s="68" t="str">
        <f t="shared" si="7"/>
        <v>アトレチコエラン横瀬_6</v>
      </c>
      <c r="B507" s="1" t="s">
        <v>431</v>
      </c>
      <c r="C507" s="1" t="s">
        <v>8657</v>
      </c>
      <c r="D507" s="1" t="s">
        <v>634</v>
      </c>
      <c r="E507" s="1" t="s">
        <v>9217</v>
      </c>
      <c r="F507" s="1" t="s">
        <v>9218</v>
      </c>
      <c r="G507" s="1">
        <v>4</v>
      </c>
      <c r="H507" s="1" t="s">
        <v>826</v>
      </c>
    </row>
    <row r="508" spans="1:10" x14ac:dyDescent="0.15">
      <c r="A508" s="68" t="str">
        <f t="shared" si="7"/>
        <v>アトレチコエラン横瀬_7</v>
      </c>
      <c r="B508" s="1" t="s">
        <v>431</v>
      </c>
      <c r="C508" s="1" t="s">
        <v>8658</v>
      </c>
      <c r="D508" s="1" t="s">
        <v>632</v>
      </c>
      <c r="E508" s="1" t="s">
        <v>9219</v>
      </c>
      <c r="F508" s="1" t="s">
        <v>9220</v>
      </c>
      <c r="G508" s="1">
        <v>4</v>
      </c>
      <c r="H508" s="1" t="s">
        <v>826</v>
      </c>
    </row>
    <row r="509" spans="1:10" x14ac:dyDescent="0.15">
      <c r="A509" s="68" t="str">
        <f t="shared" si="7"/>
        <v>アトレチコエラン横瀬_8</v>
      </c>
      <c r="B509" s="1" t="s">
        <v>431</v>
      </c>
      <c r="C509" s="1" t="s">
        <v>8659</v>
      </c>
      <c r="D509" s="1" t="s">
        <v>633</v>
      </c>
      <c r="E509" s="1" t="s">
        <v>9221</v>
      </c>
      <c r="F509" s="1" t="s">
        <v>9222</v>
      </c>
      <c r="G509" s="1">
        <v>4</v>
      </c>
      <c r="H509" s="1" t="s">
        <v>826</v>
      </c>
    </row>
    <row r="510" spans="1:10" x14ac:dyDescent="0.15">
      <c r="A510" s="68" t="str">
        <f t="shared" si="7"/>
        <v>アトレチコエラン横瀬_9</v>
      </c>
      <c r="B510" s="1" t="s">
        <v>431</v>
      </c>
      <c r="C510" s="1" t="s">
        <v>8660</v>
      </c>
      <c r="D510" s="1" t="s">
        <v>634</v>
      </c>
      <c r="E510" s="1" t="s">
        <v>9223</v>
      </c>
      <c r="F510" s="1" t="s">
        <v>9224</v>
      </c>
      <c r="G510" s="1">
        <v>4</v>
      </c>
      <c r="H510" s="1" t="s">
        <v>826</v>
      </c>
    </row>
    <row r="511" spans="1:10" x14ac:dyDescent="0.15">
      <c r="A511" s="68" t="str">
        <f t="shared" si="7"/>
        <v>アトレチコエラン横瀬_10</v>
      </c>
      <c r="B511" s="1" t="s">
        <v>431</v>
      </c>
      <c r="C511" s="1" t="s">
        <v>8661</v>
      </c>
      <c r="D511" s="1" t="s">
        <v>632</v>
      </c>
      <c r="E511" s="1" t="s">
        <v>6840</v>
      </c>
      <c r="F511" s="1" t="s">
        <v>6841</v>
      </c>
      <c r="G511" s="1">
        <v>4</v>
      </c>
      <c r="H511" s="1" t="s">
        <v>826</v>
      </c>
      <c r="J511" s="1" t="s">
        <v>433</v>
      </c>
    </row>
    <row r="512" spans="1:10" x14ac:dyDescent="0.15">
      <c r="A512" s="68" t="str">
        <f t="shared" si="7"/>
        <v>アトレチコエラン横瀬_11</v>
      </c>
      <c r="B512" s="1" t="s">
        <v>431</v>
      </c>
      <c r="C512" s="1" t="s">
        <v>8668</v>
      </c>
      <c r="D512" s="1" t="s">
        <v>633</v>
      </c>
      <c r="E512" s="1" t="s">
        <v>9225</v>
      </c>
      <c r="F512" s="1" t="s">
        <v>6713</v>
      </c>
      <c r="G512" s="1">
        <v>4</v>
      </c>
      <c r="H512" s="1" t="s">
        <v>826</v>
      </c>
    </row>
    <row r="513" spans="1:10" x14ac:dyDescent="0.15">
      <c r="A513" s="68" t="str">
        <f t="shared" ref="A513:A576" si="8">CONCATENATE(B513,"_",C513)</f>
        <v>アトレチコエラン横瀬_12</v>
      </c>
      <c r="B513" s="1" t="s">
        <v>431</v>
      </c>
      <c r="C513" s="1" t="s">
        <v>8662</v>
      </c>
      <c r="D513" s="1" t="s">
        <v>631</v>
      </c>
      <c r="E513" s="1" t="s">
        <v>6836</v>
      </c>
      <c r="F513" s="1" t="s">
        <v>6837</v>
      </c>
      <c r="G513" s="1">
        <v>5</v>
      </c>
      <c r="H513" s="1" t="s">
        <v>826</v>
      </c>
      <c r="I513" s="1" t="s">
        <v>432</v>
      </c>
      <c r="J513" s="1" t="s">
        <v>433</v>
      </c>
    </row>
    <row r="514" spans="1:10" x14ac:dyDescent="0.15">
      <c r="A514" s="68" t="str">
        <f t="shared" si="8"/>
        <v>アトレチコエラン横瀬_14</v>
      </c>
      <c r="B514" s="1" t="s">
        <v>431</v>
      </c>
      <c r="C514" s="1" t="s">
        <v>8669</v>
      </c>
      <c r="D514" s="1" t="s">
        <v>632</v>
      </c>
      <c r="E514" s="1" t="s">
        <v>3920</v>
      </c>
      <c r="F514" s="1" t="s">
        <v>3921</v>
      </c>
      <c r="G514" s="1">
        <v>5</v>
      </c>
      <c r="H514" s="1" t="s">
        <v>826</v>
      </c>
    </row>
    <row r="515" spans="1:10" x14ac:dyDescent="0.15">
      <c r="A515" s="68" t="str">
        <f t="shared" si="8"/>
        <v>アトレチコエラン横瀬_18</v>
      </c>
      <c r="B515" s="1" t="s">
        <v>431</v>
      </c>
      <c r="C515" s="1" t="s">
        <v>8671</v>
      </c>
      <c r="D515" s="1" t="s">
        <v>634</v>
      </c>
      <c r="E515" s="1" t="s">
        <v>9226</v>
      </c>
      <c r="F515" s="1" t="s">
        <v>9227</v>
      </c>
      <c r="G515" s="1">
        <v>5</v>
      </c>
      <c r="H515" s="1" t="s">
        <v>826</v>
      </c>
    </row>
    <row r="516" spans="1:10" x14ac:dyDescent="0.15">
      <c r="A516" s="68" t="str">
        <f t="shared" si="8"/>
        <v>アトレチコエラン横瀬_19</v>
      </c>
      <c r="B516" s="1" t="s">
        <v>431</v>
      </c>
      <c r="C516" s="1" t="s">
        <v>8672</v>
      </c>
      <c r="D516" s="1" t="s">
        <v>632</v>
      </c>
      <c r="E516" s="1" t="s">
        <v>9228</v>
      </c>
      <c r="F516" s="1" t="s">
        <v>9229</v>
      </c>
      <c r="G516" s="1">
        <v>4</v>
      </c>
      <c r="H516" s="1" t="s">
        <v>826</v>
      </c>
    </row>
    <row r="517" spans="1:10" x14ac:dyDescent="0.15">
      <c r="A517" s="68" t="str">
        <f t="shared" si="8"/>
        <v>アトレチコエラン横瀬_20</v>
      </c>
      <c r="B517" s="1" t="s">
        <v>431</v>
      </c>
      <c r="C517" s="1" t="s">
        <v>8673</v>
      </c>
      <c r="D517" s="1" t="s">
        <v>632</v>
      </c>
      <c r="E517" s="1" t="s">
        <v>6838</v>
      </c>
      <c r="F517" s="1" t="s">
        <v>6839</v>
      </c>
      <c r="G517" s="1">
        <v>5</v>
      </c>
      <c r="H517" s="1" t="s">
        <v>826</v>
      </c>
      <c r="J517" s="1" t="s">
        <v>433</v>
      </c>
    </row>
    <row r="518" spans="1:10" x14ac:dyDescent="0.15">
      <c r="A518" s="68" t="str">
        <f t="shared" si="8"/>
        <v>明野北フットボールクラブ_1</v>
      </c>
      <c r="B518" s="1" t="s">
        <v>428</v>
      </c>
      <c r="C518" s="1" t="s">
        <v>8654</v>
      </c>
      <c r="D518" s="1" t="s">
        <v>631</v>
      </c>
      <c r="E518" s="1" t="s">
        <v>6401</v>
      </c>
      <c r="F518" s="1" t="s">
        <v>6402</v>
      </c>
      <c r="G518" s="1">
        <v>5</v>
      </c>
      <c r="H518" s="1" t="s">
        <v>826</v>
      </c>
    </row>
    <row r="519" spans="1:10" x14ac:dyDescent="0.15">
      <c r="A519" s="68" t="str">
        <f t="shared" si="8"/>
        <v>明野北フットボールクラブ_2</v>
      </c>
      <c r="B519" s="1" t="s">
        <v>428</v>
      </c>
      <c r="C519" s="1" t="s">
        <v>8655</v>
      </c>
      <c r="D519" s="1" t="s">
        <v>633</v>
      </c>
      <c r="E519" s="1" t="s">
        <v>6403</v>
      </c>
      <c r="F519" s="1" t="s">
        <v>6404</v>
      </c>
      <c r="G519" s="1">
        <v>5</v>
      </c>
      <c r="H519" s="1" t="s">
        <v>826</v>
      </c>
    </row>
    <row r="520" spans="1:10" x14ac:dyDescent="0.15">
      <c r="A520" s="68" t="str">
        <f t="shared" si="8"/>
        <v>明野北フットボールクラブ_3</v>
      </c>
      <c r="B520" s="1" t="s">
        <v>428</v>
      </c>
      <c r="C520" s="1" t="s">
        <v>8656</v>
      </c>
      <c r="D520" s="1" t="s">
        <v>632</v>
      </c>
      <c r="E520" s="1" t="s">
        <v>6405</v>
      </c>
      <c r="F520" s="1" t="s">
        <v>6406</v>
      </c>
      <c r="G520" s="1">
        <v>5</v>
      </c>
      <c r="H520" s="1" t="s">
        <v>826</v>
      </c>
    </row>
    <row r="521" spans="1:10" x14ac:dyDescent="0.15">
      <c r="A521" s="68" t="str">
        <f t="shared" si="8"/>
        <v>明野北フットボールクラブ_4</v>
      </c>
      <c r="B521" s="1" t="s">
        <v>428</v>
      </c>
      <c r="C521" s="1" t="s">
        <v>8666</v>
      </c>
      <c r="D521" s="1" t="s">
        <v>632</v>
      </c>
      <c r="E521" s="1" t="s">
        <v>6409</v>
      </c>
      <c r="F521" s="1" t="s">
        <v>6410</v>
      </c>
      <c r="G521" s="1">
        <v>5</v>
      </c>
      <c r="H521" s="1" t="s">
        <v>826</v>
      </c>
    </row>
    <row r="522" spans="1:10" x14ac:dyDescent="0.15">
      <c r="A522" s="68" t="str">
        <f t="shared" si="8"/>
        <v>明野北フットボールクラブ_5</v>
      </c>
      <c r="B522" s="1" t="s">
        <v>428</v>
      </c>
      <c r="C522" s="1" t="s">
        <v>8667</v>
      </c>
      <c r="D522" s="1" t="s">
        <v>632</v>
      </c>
      <c r="E522" s="1" t="s">
        <v>6415</v>
      </c>
      <c r="F522" s="1" t="s">
        <v>6416</v>
      </c>
      <c r="G522" s="1">
        <v>4</v>
      </c>
      <c r="H522" s="1" t="s">
        <v>826</v>
      </c>
    </row>
    <row r="523" spans="1:10" x14ac:dyDescent="0.15">
      <c r="A523" s="68" t="str">
        <f t="shared" si="8"/>
        <v>明野北フットボールクラブ_6</v>
      </c>
      <c r="B523" s="1" t="s">
        <v>428</v>
      </c>
      <c r="C523" s="1" t="s">
        <v>8657</v>
      </c>
      <c r="D523" s="1" t="s">
        <v>632</v>
      </c>
      <c r="E523" s="1" t="s">
        <v>6411</v>
      </c>
      <c r="F523" s="1" t="s">
        <v>6412</v>
      </c>
      <c r="G523" s="1">
        <v>5</v>
      </c>
      <c r="H523" s="1" t="s">
        <v>826</v>
      </c>
    </row>
    <row r="524" spans="1:10" x14ac:dyDescent="0.15">
      <c r="A524" s="68" t="str">
        <f t="shared" si="8"/>
        <v>明野北フットボールクラブ_7</v>
      </c>
      <c r="B524" s="1" t="s">
        <v>428</v>
      </c>
      <c r="C524" s="1" t="s">
        <v>8658</v>
      </c>
      <c r="D524" s="1" t="s">
        <v>632</v>
      </c>
      <c r="E524" s="1" t="s">
        <v>6407</v>
      </c>
      <c r="F524" s="1" t="s">
        <v>6408</v>
      </c>
      <c r="G524" s="1">
        <v>5</v>
      </c>
      <c r="H524" s="1" t="s">
        <v>826</v>
      </c>
    </row>
    <row r="525" spans="1:10" x14ac:dyDescent="0.15">
      <c r="A525" s="68" t="str">
        <f t="shared" si="8"/>
        <v>明野北フットボールクラブ_8</v>
      </c>
      <c r="B525" s="1" t="s">
        <v>428</v>
      </c>
      <c r="C525" s="1" t="s">
        <v>8659</v>
      </c>
      <c r="D525" s="1" t="s">
        <v>632</v>
      </c>
      <c r="E525" s="1" t="s">
        <v>6413</v>
      </c>
      <c r="F525" s="1" t="s">
        <v>6414</v>
      </c>
      <c r="G525" s="1">
        <v>5</v>
      </c>
      <c r="H525" s="1" t="s">
        <v>826</v>
      </c>
    </row>
    <row r="526" spans="1:10" x14ac:dyDescent="0.15">
      <c r="A526" s="68" t="str">
        <f t="shared" si="8"/>
        <v>明野北フットボールクラブ_9</v>
      </c>
      <c r="B526" s="1" t="s">
        <v>428</v>
      </c>
      <c r="C526" s="1" t="s">
        <v>8660</v>
      </c>
      <c r="D526" s="1" t="s">
        <v>632</v>
      </c>
      <c r="E526" s="1" t="s">
        <v>9230</v>
      </c>
      <c r="F526" s="1" t="s">
        <v>9231</v>
      </c>
      <c r="G526" s="1">
        <v>5</v>
      </c>
      <c r="H526" s="1" t="s">
        <v>826</v>
      </c>
    </row>
    <row r="527" spans="1:10" x14ac:dyDescent="0.15">
      <c r="A527" s="68" t="str">
        <f t="shared" si="8"/>
        <v>明野北フットボールクラブ_10</v>
      </c>
      <c r="B527" s="1" t="s">
        <v>428</v>
      </c>
      <c r="C527" s="1" t="s">
        <v>8661</v>
      </c>
      <c r="D527" s="1" t="s">
        <v>633</v>
      </c>
      <c r="E527" s="1" t="s">
        <v>3924</v>
      </c>
      <c r="F527" s="1" t="s">
        <v>3925</v>
      </c>
      <c r="G527" s="1">
        <v>5</v>
      </c>
      <c r="H527" s="1" t="s">
        <v>826</v>
      </c>
      <c r="I527" s="1" t="s">
        <v>432</v>
      </c>
    </row>
    <row r="528" spans="1:10" x14ac:dyDescent="0.15">
      <c r="A528" s="68" t="str">
        <f t="shared" si="8"/>
        <v>明野北フットボールクラブ_11</v>
      </c>
      <c r="B528" s="1" t="s">
        <v>428</v>
      </c>
      <c r="C528" s="1" t="s">
        <v>8668</v>
      </c>
      <c r="D528" s="1" t="s">
        <v>632</v>
      </c>
      <c r="E528" s="1" t="s">
        <v>6417</v>
      </c>
      <c r="F528" s="1" t="s">
        <v>6418</v>
      </c>
      <c r="G528" s="1">
        <v>3</v>
      </c>
      <c r="H528" s="1" t="s">
        <v>826</v>
      </c>
    </row>
    <row r="529" spans="1:10" x14ac:dyDescent="0.15">
      <c r="A529" s="68" t="str">
        <f t="shared" si="8"/>
        <v>明野北フットボールクラブ_12</v>
      </c>
      <c r="B529" s="1" t="s">
        <v>428</v>
      </c>
      <c r="C529" s="1" t="s">
        <v>8662</v>
      </c>
      <c r="D529" s="1" t="s">
        <v>632</v>
      </c>
      <c r="E529" s="1" t="s">
        <v>9232</v>
      </c>
      <c r="F529" s="1" t="s">
        <v>9233</v>
      </c>
      <c r="G529" s="1">
        <v>4</v>
      </c>
      <c r="H529" s="1" t="s">
        <v>826</v>
      </c>
    </row>
    <row r="530" spans="1:10" x14ac:dyDescent="0.15">
      <c r="A530" s="68" t="str">
        <f t="shared" si="8"/>
        <v>明野北フットボールクラブ_13</v>
      </c>
      <c r="B530" s="1" t="s">
        <v>428</v>
      </c>
      <c r="C530" s="1" t="s">
        <v>8663</v>
      </c>
      <c r="D530" s="1" t="s">
        <v>632</v>
      </c>
      <c r="E530" s="1" t="s">
        <v>9234</v>
      </c>
      <c r="F530" s="1" t="s">
        <v>9235</v>
      </c>
      <c r="G530" s="1">
        <v>4</v>
      </c>
      <c r="H530" s="1" t="s">
        <v>826</v>
      </c>
    </row>
    <row r="531" spans="1:10" x14ac:dyDescent="0.15">
      <c r="A531" s="68" t="str">
        <f t="shared" si="8"/>
        <v>明野北フットボールクラブ_14</v>
      </c>
      <c r="B531" s="1" t="s">
        <v>428</v>
      </c>
      <c r="C531" s="1" t="s">
        <v>8669</v>
      </c>
      <c r="D531" s="1" t="s">
        <v>633</v>
      </c>
      <c r="E531" s="1" t="s">
        <v>9236</v>
      </c>
      <c r="F531" s="1" t="s">
        <v>9237</v>
      </c>
      <c r="G531" s="1">
        <v>5</v>
      </c>
      <c r="H531" s="1" t="s">
        <v>826</v>
      </c>
      <c r="J531" s="1" t="s">
        <v>10166</v>
      </c>
    </row>
    <row r="532" spans="1:10" x14ac:dyDescent="0.15">
      <c r="A532" s="68" t="str">
        <f t="shared" si="8"/>
        <v>明野北フットボールクラブ_15</v>
      </c>
      <c r="B532" s="1" t="s">
        <v>428</v>
      </c>
      <c r="C532" s="1" t="s">
        <v>8664</v>
      </c>
      <c r="D532" s="1" t="s">
        <v>632</v>
      </c>
      <c r="E532" s="1" t="s">
        <v>9238</v>
      </c>
      <c r="F532" s="1" t="s">
        <v>9239</v>
      </c>
      <c r="G532" s="1">
        <v>4</v>
      </c>
      <c r="H532" s="1" t="s">
        <v>826</v>
      </c>
    </row>
    <row r="533" spans="1:10" x14ac:dyDescent="0.15">
      <c r="A533" s="68" t="str">
        <f t="shared" si="8"/>
        <v>明野北フットボールクラブ_16</v>
      </c>
      <c r="B533" s="1" t="s">
        <v>428</v>
      </c>
      <c r="C533" s="1" t="s">
        <v>8665</v>
      </c>
      <c r="D533" s="1" t="s">
        <v>633</v>
      </c>
      <c r="E533" s="1" t="s">
        <v>6419</v>
      </c>
      <c r="F533" s="1" t="s">
        <v>6420</v>
      </c>
      <c r="G533" s="1">
        <v>5</v>
      </c>
      <c r="H533" s="1" t="s">
        <v>826</v>
      </c>
    </row>
    <row r="534" spans="1:10" x14ac:dyDescent="0.15">
      <c r="A534" s="68" t="str">
        <f t="shared" si="8"/>
        <v>明治北ＳＳＣ_1</v>
      </c>
      <c r="B534" s="1" t="s">
        <v>463</v>
      </c>
      <c r="C534" s="1" t="s">
        <v>8654</v>
      </c>
      <c r="D534" s="1" t="s">
        <v>631</v>
      </c>
      <c r="E534" s="1" t="s">
        <v>3928</v>
      </c>
      <c r="F534" s="1" t="s">
        <v>3929</v>
      </c>
      <c r="G534" s="1">
        <v>5</v>
      </c>
      <c r="H534" s="1" t="s">
        <v>826</v>
      </c>
    </row>
    <row r="535" spans="1:10" x14ac:dyDescent="0.15">
      <c r="A535" s="68" t="str">
        <f t="shared" si="8"/>
        <v>明治北ＳＳＣ_2</v>
      </c>
      <c r="B535" s="1" t="s">
        <v>463</v>
      </c>
      <c r="C535" s="1" t="s">
        <v>8655</v>
      </c>
      <c r="D535" s="1" t="s">
        <v>633</v>
      </c>
      <c r="E535" s="1" t="s">
        <v>9240</v>
      </c>
      <c r="F535" s="1" t="s">
        <v>9241</v>
      </c>
      <c r="G535" s="1">
        <v>5</v>
      </c>
      <c r="H535" s="1" t="s">
        <v>826</v>
      </c>
    </row>
    <row r="536" spans="1:10" x14ac:dyDescent="0.15">
      <c r="A536" s="68" t="str">
        <f t="shared" si="8"/>
        <v>明治北ＳＳＣ_3</v>
      </c>
      <c r="B536" s="1" t="s">
        <v>463</v>
      </c>
      <c r="C536" s="1" t="s">
        <v>8656</v>
      </c>
      <c r="D536" s="1" t="s">
        <v>633</v>
      </c>
      <c r="E536" s="1" t="s">
        <v>9242</v>
      </c>
      <c r="F536" s="1" t="s">
        <v>9243</v>
      </c>
      <c r="G536" s="1">
        <v>5</v>
      </c>
      <c r="H536" s="1" t="s">
        <v>827</v>
      </c>
    </row>
    <row r="537" spans="1:10" x14ac:dyDescent="0.15">
      <c r="A537" s="68" t="str">
        <f t="shared" si="8"/>
        <v>明治北ＳＳＣ_4</v>
      </c>
      <c r="B537" s="1" t="s">
        <v>463</v>
      </c>
      <c r="C537" s="1" t="s">
        <v>8666</v>
      </c>
      <c r="D537" s="1" t="s">
        <v>633</v>
      </c>
      <c r="E537" s="1" t="s">
        <v>9244</v>
      </c>
      <c r="F537" s="1" t="s">
        <v>9245</v>
      </c>
      <c r="G537" s="1">
        <v>5</v>
      </c>
      <c r="H537" s="1" t="s">
        <v>826</v>
      </c>
    </row>
    <row r="538" spans="1:10" x14ac:dyDescent="0.15">
      <c r="A538" s="68" t="str">
        <f t="shared" si="8"/>
        <v>明治北ＳＳＣ_5</v>
      </c>
      <c r="B538" s="1" t="s">
        <v>463</v>
      </c>
      <c r="C538" s="1" t="s">
        <v>8667</v>
      </c>
      <c r="D538" s="1" t="s">
        <v>632</v>
      </c>
      <c r="E538" s="1" t="s">
        <v>9246</v>
      </c>
      <c r="F538" s="1" t="s">
        <v>9247</v>
      </c>
      <c r="G538" s="1">
        <v>5</v>
      </c>
      <c r="H538" s="1" t="s">
        <v>826</v>
      </c>
    </row>
    <row r="539" spans="1:10" x14ac:dyDescent="0.15">
      <c r="A539" s="68" t="str">
        <f t="shared" si="8"/>
        <v>明治北ＳＳＣ_6</v>
      </c>
      <c r="B539" s="1" t="s">
        <v>463</v>
      </c>
      <c r="C539" s="1" t="s">
        <v>8657</v>
      </c>
      <c r="D539" s="1" t="s">
        <v>632</v>
      </c>
      <c r="E539" s="1" t="s">
        <v>9248</v>
      </c>
      <c r="F539" s="1" t="s">
        <v>9249</v>
      </c>
      <c r="G539" s="1">
        <v>5</v>
      </c>
      <c r="H539" s="1" t="s">
        <v>826</v>
      </c>
    </row>
    <row r="540" spans="1:10" x14ac:dyDescent="0.15">
      <c r="A540" s="68" t="str">
        <f t="shared" si="8"/>
        <v>明治北ＳＳＣ_7</v>
      </c>
      <c r="B540" s="1" t="s">
        <v>463</v>
      </c>
      <c r="C540" s="1" t="s">
        <v>8658</v>
      </c>
      <c r="D540" s="1" t="s">
        <v>634</v>
      </c>
      <c r="E540" s="1" t="s">
        <v>3930</v>
      </c>
      <c r="F540" s="1" t="s">
        <v>3931</v>
      </c>
      <c r="G540" s="1">
        <v>5</v>
      </c>
      <c r="H540" s="1" t="s">
        <v>826</v>
      </c>
      <c r="I540" s="1" t="s">
        <v>432</v>
      </c>
    </row>
    <row r="541" spans="1:10" x14ac:dyDescent="0.15">
      <c r="A541" s="68" t="str">
        <f t="shared" si="8"/>
        <v>明治北ＳＳＣ_8</v>
      </c>
      <c r="B541" s="1" t="s">
        <v>463</v>
      </c>
      <c r="C541" s="1" t="s">
        <v>8659</v>
      </c>
      <c r="D541" s="1" t="s">
        <v>632</v>
      </c>
      <c r="E541" s="1" t="s">
        <v>9250</v>
      </c>
      <c r="F541" s="1" t="s">
        <v>9251</v>
      </c>
      <c r="G541" s="1">
        <v>5</v>
      </c>
      <c r="H541" s="1" t="s">
        <v>826</v>
      </c>
    </row>
    <row r="542" spans="1:10" x14ac:dyDescent="0.15">
      <c r="A542" s="68" t="str">
        <f t="shared" si="8"/>
        <v>明治北ＳＳＣ_9</v>
      </c>
      <c r="B542" s="1" t="s">
        <v>463</v>
      </c>
      <c r="C542" s="1" t="s">
        <v>8660</v>
      </c>
      <c r="D542" s="1" t="s">
        <v>632</v>
      </c>
      <c r="E542" s="1" t="s">
        <v>9252</v>
      </c>
      <c r="F542" s="1" t="s">
        <v>9253</v>
      </c>
      <c r="G542" s="1">
        <v>5</v>
      </c>
      <c r="H542" s="1" t="s">
        <v>826</v>
      </c>
    </row>
    <row r="543" spans="1:10" x14ac:dyDescent="0.15">
      <c r="A543" s="68" t="str">
        <f t="shared" si="8"/>
        <v>明治北ＳＳＣ_10</v>
      </c>
      <c r="B543" s="1" t="s">
        <v>463</v>
      </c>
      <c r="C543" s="1" t="s">
        <v>8661</v>
      </c>
      <c r="D543" s="1" t="s">
        <v>634</v>
      </c>
      <c r="E543" s="1" t="s">
        <v>9254</v>
      </c>
      <c r="F543" s="1" t="s">
        <v>9255</v>
      </c>
      <c r="G543" s="1">
        <v>5</v>
      </c>
      <c r="H543" s="1" t="s">
        <v>826</v>
      </c>
    </row>
    <row r="544" spans="1:10" x14ac:dyDescent="0.15">
      <c r="A544" s="68" t="str">
        <f t="shared" si="8"/>
        <v>明治北ＳＳＣ_11</v>
      </c>
      <c r="B544" s="1" t="s">
        <v>463</v>
      </c>
      <c r="C544" s="1" t="s">
        <v>8668</v>
      </c>
      <c r="D544" s="1" t="s">
        <v>634</v>
      </c>
      <c r="E544" s="1" t="s">
        <v>9256</v>
      </c>
      <c r="F544" s="1" t="s">
        <v>9257</v>
      </c>
      <c r="G544" s="1">
        <v>5</v>
      </c>
      <c r="H544" s="1" t="s">
        <v>826</v>
      </c>
    </row>
    <row r="545" spans="1:10" x14ac:dyDescent="0.15">
      <c r="A545" s="68" t="str">
        <f t="shared" si="8"/>
        <v>明治北ＳＳＣ_13</v>
      </c>
      <c r="B545" s="1" t="s">
        <v>463</v>
      </c>
      <c r="C545" s="1" t="s">
        <v>8663</v>
      </c>
      <c r="D545" s="1" t="s">
        <v>633</v>
      </c>
      <c r="E545" s="1" t="s">
        <v>9258</v>
      </c>
      <c r="F545" s="1" t="s">
        <v>9259</v>
      </c>
      <c r="G545" s="1">
        <v>4</v>
      </c>
      <c r="H545" s="1" t="s">
        <v>826</v>
      </c>
    </row>
    <row r="546" spans="1:10" x14ac:dyDescent="0.15">
      <c r="A546" s="68" t="str">
        <f t="shared" si="8"/>
        <v>明治北ＳＳＣ_14</v>
      </c>
      <c r="B546" s="1" t="s">
        <v>463</v>
      </c>
      <c r="C546" s="1" t="s">
        <v>8669</v>
      </c>
      <c r="D546" s="1" t="s">
        <v>632</v>
      </c>
      <c r="E546" s="1" t="s">
        <v>9260</v>
      </c>
      <c r="F546" s="1" t="s">
        <v>9261</v>
      </c>
      <c r="G546" s="1">
        <v>4</v>
      </c>
      <c r="H546" s="1" t="s">
        <v>826</v>
      </c>
    </row>
    <row r="547" spans="1:10" x14ac:dyDescent="0.15">
      <c r="A547" s="68" t="str">
        <f t="shared" si="8"/>
        <v>明治北ＳＳＣ_15</v>
      </c>
      <c r="B547" s="1" t="s">
        <v>463</v>
      </c>
      <c r="C547" s="1" t="s">
        <v>8664</v>
      </c>
      <c r="D547" s="1" t="s">
        <v>633</v>
      </c>
      <c r="E547" s="1" t="s">
        <v>9262</v>
      </c>
      <c r="F547" s="1" t="s">
        <v>9263</v>
      </c>
      <c r="G547" s="1">
        <v>4</v>
      </c>
      <c r="H547" s="1" t="s">
        <v>826</v>
      </c>
    </row>
    <row r="548" spans="1:10" x14ac:dyDescent="0.15">
      <c r="A548" s="68" t="str">
        <f t="shared" si="8"/>
        <v>明治北ＳＳＣ_16</v>
      </c>
      <c r="B548" s="1" t="s">
        <v>463</v>
      </c>
      <c r="C548" s="1" t="s">
        <v>8665</v>
      </c>
      <c r="D548" s="1" t="s">
        <v>633</v>
      </c>
      <c r="E548" s="1" t="s">
        <v>9264</v>
      </c>
      <c r="F548" s="1" t="s">
        <v>9265</v>
      </c>
      <c r="G548" s="1">
        <v>4</v>
      </c>
      <c r="H548" s="1" t="s">
        <v>826</v>
      </c>
    </row>
    <row r="549" spans="1:10" x14ac:dyDescent="0.15">
      <c r="A549" s="68" t="str">
        <f t="shared" si="8"/>
        <v>明治北ＳＳＣ_17</v>
      </c>
      <c r="B549" s="1" t="s">
        <v>463</v>
      </c>
      <c r="C549" s="1" t="s">
        <v>8670</v>
      </c>
      <c r="D549" s="1" t="s">
        <v>632</v>
      </c>
      <c r="E549" s="1" t="s">
        <v>9266</v>
      </c>
      <c r="F549" s="1" t="s">
        <v>9267</v>
      </c>
      <c r="G549" s="1">
        <v>3</v>
      </c>
      <c r="H549" s="1" t="s">
        <v>826</v>
      </c>
    </row>
    <row r="550" spans="1:10" x14ac:dyDescent="0.15">
      <c r="A550" s="68" t="str">
        <f t="shared" si="8"/>
        <v>明野東サッカースポーツ少年団_1</v>
      </c>
      <c r="B550" s="1" t="s">
        <v>430</v>
      </c>
      <c r="C550" s="1" t="s">
        <v>8654</v>
      </c>
      <c r="D550" s="1" t="s">
        <v>631</v>
      </c>
      <c r="E550" s="1" t="s">
        <v>9268</v>
      </c>
      <c r="F550" s="1" t="s">
        <v>9269</v>
      </c>
      <c r="G550" s="1">
        <v>4</v>
      </c>
      <c r="H550" s="1" t="s">
        <v>826</v>
      </c>
    </row>
    <row r="551" spans="1:10" x14ac:dyDescent="0.15">
      <c r="A551" s="68" t="str">
        <f t="shared" si="8"/>
        <v>明野東サッカースポーツ少年団_2</v>
      </c>
      <c r="B551" s="1" t="s">
        <v>430</v>
      </c>
      <c r="C551" s="1" t="s">
        <v>8655</v>
      </c>
      <c r="D551" s="1" t="s">
        <v>633</v>
      </c>
      <c r="E551" s="1" t="s">
        <v>6423</v>
      </c>
      <c r="F551" s="1" t="s">
        <v>6424</v>
      </c>
      <c r="G551" s="1">
        <v>4</v>
      </c>
      <c r="H551" s="1" t="s">
        <v>826</v>
      </c>
    </row>
    <row r="552" spans="1:10" x14ac:dyDescent="0.15">
      <c r="A552" s="68" t="str">
        <f t="shared" si="8"/>
        <v>明野東サッカースポーツ少年団_3</v>
      </c>
      <c r="B552" s="1" t="s">
        <v>430</v>
      </c>
      <c r="C552" s="1" t="s">
        <v>8656</v>
      </c>
      <c r="D552" s="1" t="s">
        <v>632</v>
      </c>
      <c r="E552" s="1" t="s">
        <v>6425</v>
      </c>
      <c r="F552" s="1" t="s">
        <v>6426</v>
      </c>
      <c r="G552" s="1">
        <v>4</v>
      </c>
      <c r="H552" s="1" t="s">
        <v>826</v>
      </c>
    </row>
    <row r="553" spans="1:10" x14ac:dyDescent="0.15">
      <c r="A553" s="68" t="str">
        <f t="shared" si="8"/>
        <v>明野東サッカースポーツ少年団_4</v>
      </c>
      <c r="B553" s="1" t="s">
        <v>430</v>
      </c>
      <c r="C553" s="1" t="s">
        <v>8666</v>
      </c>
      <c r="D553" s="1" t="s">
        <v>632</v>
      </c>
      <c r="E553" s="1" t="s">
        <v>9270</v>
      </c>
      <c r="F553" s="1" t="s">
        <v>9271</v>
      </c>
      <c r="G553" s="1">
        <v>4</v>
      </c>
      <c r="H553" s="1" t="s">
        <v>826</v>
      </c>
    </row>
    <row r="554" spans="1:10" x14ac:dyDescent="0.15">
      <c r="A554" s="68" t="str">
        <f t="shared" si="8"/>
        <v>明野東サッカースポーツ少年団_5</v>
      </c>
      <c r="B554" s="1" t="s">
        <v>430</v>
      </c>
      <c r="C554" s="1" t="s">
        <v>8667</v>
      </c>
      <c r="D554" s="1" t="s">
        <v>634</v>
      </c>
      <c r="E554" s="1" t="s">
        <v>9272</v>
      </c>
      <c r="F554" s="1" t="s">
        <v>9273</v>
      </c>
      <c r="G554" s="1">
        <v>3</v>
      </c>
      <c r="H554" s="1" t="s">
        <v>827</v>
      </c>
    </row>
    <row r="555" spans="1:10" x14ac:dyDescent="0.15">
      <c r="A555" s="68" t="str">
        <f t="shared" si="8"/>
        <v>明野東サッカースポーツ少年団_6</v>
      </c>
      <c r="B555" s="1" t="s">
        <v>430</v>
      </c>
      <c r="C555" s="1" t="s">
        <v>8657</v>
      </c>
      <c r="D555" s="1" t="s">
        <v>632</v>
      </c>
      <c r="E555" s="1" t="s">
        <v>9274</v>
      </c>
      <c r="F555" s="1" t="s">
        <v>9275</v>
      </c>
      <c r="G555" s="1">
        <v>3</v>
      </c>
      <c r="H555" s="1" t="s">
        <v>826</v>
      </c>
    </row>
    <row r="556" spans="1:10" x14ac:dyDescent="0.15">
      <c r="A556" s="68" t="str">
        <f t="shared" si="8"/>
        <v>明野東サッカースポーツ少年団_7</v>
      </c>
      <c r="B556" s="1" t="s">
        <v>430</v>
      </c>
      <c r="C556" s="1" t="s">
        <v>8658</v>
      </c>
      <c r="D556" s="1" t="s">
        <v>633</v>
      </c>
      <c r="E556" s="1" t="s">
        <v>9276</v>
      </c>
      <c r="F556" s="1" t="s">
        <v>9277</v>
      </c>
      <c r="G556" s="1">
        <v>3</v>
      </c>
      <c r="H556" s="1" t="s">
        <v>826</v>
      </c>
    </row>
    <row r="557" spans="1:10" x14ac:dyDescent="0.15">
      <c r="A557" s="68" t="str">
        <f t="shared" si="8"/>
        <v>明野東サッカースポーツ少年団_8</v>
      </c>
      <c r="B557" s="1" t="s">
        <v>430</v>
      </c>
      <c r="C557" s="1" t="s">
        <v>8659</v>
      </c>
      <c r="D557" s="1" t="s">
        <v>632</v>
      </c>
      <c r="E557" s="1" t="s">
        <v>9278</v>
      </c>
      <c r="F557" s="1" t="s">
        <v>9279</v>
      </c>
      <c r="G557" s="1">
        <v>3</v>
      </c>
      <c r="H557" s="1" t="s">
        <v>826</v>
      </c>
    </row>
    <row r="558" spans="1:10" x14ac:dyDescent="0.15">
      <c r="A558" s="68" t="str">
        <f t="shared" si="8"/>
        <v>明野東サッカースポーツ少年団_9</v>
      </c>
      <c r="B558" s="1" t="s">
        <v>430</v>
      </c>
      <c r="C558" s="1" t="s">
        <v>8660</v>
      </c>
      <c r="D558" s="1" t="s">
        <v>634</v>
      </c>
      <c r="E558" s="1" t="s">
        <v>9280</v>
      </c>
      <c r="F558" s="1" t="s">
        <v>9281</v>
      </c>
      <c r="G558" s="1">
        <v>2</v>
      </c>
      <c r="H558" s="1" t="s">
        <v>826</v>
      </c>
    </row>
    <row r="559" spans="1:10" x14ac:dyDescent="0.15">
      <c r="A559" s="68" t="str">
        <f t="shared" si="8"/>
        <v>明野東サッカースポーツ少年団_10</v>
      </c>
      <c r="B559" s="1" t="s">
        <v>430</v>
      </c>
      <c r="C559" s="1" t="s">
        <v>8661</v>
      </c>
      <c r="D559" s="1" t="s">
        <v>632</v>
      </c>
      <c r="E559" s="1" t="s">
        <v>9282</v>
      </c>
      <c r="F559" s="1" t="s">
        <v>9283</v>
      </c>
      <c r="G559" s="1">
        <v>5</v>
      </c>
      <c r="H559" s="1" t="s">
        <v>826</v>
      </c>
      <c r="I559" s="1" t="s">
        <v>432</v>
      </c>
      <c r="J559" s="1" t="s">
        <v>10167</v>
      </c>
    </row>
    <row r="560" spans="1:10" x14ac:dyDescent="0.15">
      <c r="A560" s="68" t="str">
        <f t="shared" si="8"/>
        <v>明野東サッカースポーツ少年団_11</v>
      </c>
      <c r="B560" s="1" t="s">
        <v>430</v>
      </c>
      <c r="C560" s="1" t="s">
        <v>8668</v>
      </c>
      <c r="D560" s="1" t="s">
        <v>632</v>
      </c>
      <c r="E560" s="1" t="s">
        <v>9284</v>
      </c>
      <c r="F560" s="1" t="s">
        <v>9285</v>
      </c>
      <c r="G560" s="1">
        <v>2</v>
      </c>
      <c r="H560" s="1" t="s">
        <v>826</v>
      </c>
    </row>
    <row r="561" spans="1:10" x14ac:dyDescent="0.15">
      <c r="A561" s="68" t="str">
        <f t="shared" si="8"/>
        <v>明野東サッカースポーツ少年団_12</v>
      </c>
      <c r="B561" s="1" t="s">
        <v>430</v>
      </c>
      <c r="C561" s="1" t="s">
        <v>8662</v>
      </c>
      <c r="D561" s="1" t="s">
        <v>632</v>
      </c>
      <c r="E561" s="1" t="s">
        <v>9286</v>
      </c>
      <c r="F561" s="1" t="s">
        <v>9287</v>
      </c>
      <c r="G561" s="1">
        <v>2</v>
      </c>
      <c r="H561" s="1" t="s">
        <v>826</v>
      </c>
    </row>
    <row r="562" spans="1:10" x14ac:dyDescent="0.15">
      <c r="A562" s="68" t="str">
        <f t="shared" si="8"/>
        <v>明野東サッカースポーツ少年団_13</v>
      </c>
      <c r="B562" s="1" t="s">
        <v>430</v>
      </c>
      <c r="C562" s="1" t="s">
        <v>8663</v>
      </c>
      <c r="D562" s="1" t="s">
        <v>633</v>
      </c>
      <c r="E562" s="1" t="s">
        <v>9288</v>
      </c>
      <c r="F562" s="1" t="s">
        <v>9289</v>
      </c>
      <c r="G562" s="1">
        <v>2</v>
      </c>
      <c r="H562" s="1" t="s">
        <v>826</v>
      </c>
    </row>
    <row r="563" spans="1:10" x14ac:dyDescent="0.15">
      <c r="A563" s="68" t="str">
        <f t="shared" si="8"/>
        <v>明野東サッカースポーツ少年団_14</v>
      </c>
      <c r="B563" s="1" t="s">
        <v>430</v>
      </c>
      <c r="C563" s="1" t="s">
        <v>8669</v>
      </c>
      <c r="D563" s="1" t="s">
        <v>634</v>
      </c>
      <c r="E563" s="1" t="s">
        <v>9290</v>
      </c>
      <c r="F563" s="1" t="s">
        <v>9291</v>
      </c>
      <c r="G563" s="1">
        <v>2</v>
      </c>
      <c r="H563" s="1" t="s">
        <v>826</v>
      </c>
      <c r="J563" s="1" t="s">
        <v>10168</v>
      </c>
    </row>
    <row r="564" spans="1:10" x14ac:dyDescent="0.15">
      <c r="A564" s="68" t="str">
        <f t="shared" si="8"/>
        <v>明野東サッカースポーツ少年団_15</v>
      </c>
      <c r="B564" s="1" t="s">
        <v>430</v>
      </c>
      <c r="C564" s="1" t="s">
        <v>8664</v>
      </c>
      <c r="D564" s="1" t="s">
        <v>634</v>
      </c>
      <c r="E564" s="1" t="s">
        <v>9292</v>
      </c>
      <c r="F564" s="1" t="s">
        <v>9293</v>
      </c>
      <c r="G564" s="1">
        <v>2</v>
      </c>
      <c r="H564" s="1" t="s">
        <v>826</v>
      </c>
    </row>
    <row r="565" spans="1:10" x14ac:dyDescent="0.15">
      <c r="A565" s="68" t="str">
        <f t="shared" si="8"/>
        <v>明野東サッカースポーツ少年団_16</v>
      </c>
      <c r="B565" s="1" t="s">
        <v>430</v>
      </c>
      <c r="C565" s="1" t="s">
        <v>8665</v>
      </c>
      <c r="D565" s="1" t="s">
        <v>632</v>
      </c>
      <c r="E565" s="1" t="s">
        <v>9294</v>
      </c>
      <c r="F565" s="1" t="s">
        <v>9295</v>
      </c>
      <c r="G565" s="1">
        <v>2</v>
      </c>
      <c r="H565" s="1" t="s">
        <v>826</v>
      </c>
    </row>
    <row r="566" spans="1:10" x14ac:dyDescent="0.15">
      <c r="A566" s="68" t="str">
        <f t="shared" si="8"/>
        <v>戸次吉野ＳＳＳ_1</v>
      </c>
      <c r="B566" s="1" t="s">
        <v>456</v>
      </c>
      <c r="C566" s="1" t="s">
        <v>8654</v>
      </c>
      <c r="D566" s="1" t="s">
        <v>632</v>
      </c>
      <c r="E566" s="1" t="s">
        <v>9296</v>
      </c>
      <c r="F566" s="1" t="s">
        <v>9297</v>
      </c>
      <c r="G566" s="1">
        <v>3</v>
      </c>
      <c r="H566" s="1" t="s">
        <v>826</v>
      </c>
    </row>
    <row r="567" spans="1:10" x14ac:dyDescent="0.15">
      <c r="A567" s="68" t="str">
        <f t="shared" si="8"/>
        <v>戸次吉野ＳＳＳ_2</v>
      </c>
      <c r="B567" s="1" t="s">
        <v>456</v>
      </c>
      <c r="C567" s="1" t="s">
        <v>8655</v>
      </c>
      <c r="D567" s="1" t="s">
        <v>633</v>
      </c>
      <c r="E567" s="1" t="s">
        <v>3932</v>
      </c>
      <c r="F567" s="1" t="s">
        <v>3933</v>
      </c>
      <c r="G567" s="1">
        <v>5</v>
      </c>
      <c r="H567" s="1" t="s">
        <v>826</v>
      </c>
      <c r="I567" s="1" t="s">
        <v>432</v>
      </c>
    </row>
    <row r="568" spans="1:10" x14ac:dyDescent="0.15">
      <c r="A568" s="68" t="str">
        <f t="shared" si="8"/>
        <v>戸次吉野ＳＳＳ_6</v>
      </c>
      <c r="B568" s="1" t="s">
        <v>456</v>
      </c>
      <c r="C568" s="1" t="s">
        <v>8657</v>
      </c>
      <c r="D568" s="1" t="s">
        <v>632</v>
      </c>
      <c r="E568" s="1" t="s">
        <v>9298</v>
      </c>
      <c r="F568" s="1" t="s">
        <v>9299</v>
      </c>
      <c r="G568" s="1">
        <v>3</v>
      </c>
      <c r="H568" s="1" t="s">
        <v>826</v>
      </c>
    </row>
    <row r="569" spans="1:10" x14ac:dyDescent="0.15">
      <c r="A569" s="68" t="str">
        <f t="shared" si="8"/>
        <v>戸次吉野ＳＳＳ_12</v>
      </c>
      <c r="B569" s="1" t="s">
        <v>456</v>
      </c>
      <c r="C569" s="1" t="s">
        <v>8662</v>
      </c>
      <c r="D569" s="1" t="s">
        <v>633</v>
      </c>
      <c r="E569" s="1" t="s">
        <v>6433</v>
      </c>
      <c r="F569" s="1" t="s">
        <v>6434</v>
      </c>
      <c r="G569" s="1">
        <v>4</v>
      </c>
      <c r="H569" s="1" t="s">
        <v>826</v>
      </c>
    </row>
    <row r="570" spans="1:10" x14ac:dyDescent="0.15">
      <c r="A570" s="68" t="str">
        <f t="shared" si="8"/>
        <v>戸次吉野ＳＳＳ_13</v>
      </c>
      <c r="B570" s="1" t="s">
        <v>456</v>
      </c>
      <c r="C570" s="1" t="s">
        <v>8663</v>
      </c>
      <c r="D570" s="1" t="s">
        <v>632</v>
      </c>
      <c r="E570" s="1" t="s">
        <v>6435</v>
      </c>
      <c r="F570" s="1" t="s">
        <v>6436</v>
      </c>
      <c r="G570" s="1">
        <v>4</v>
      </c>
      <c r="H570" s="1" t="s">
        <v>826</v>
      </c>
    </row>
    <row r="571" spans="1:10" x14ac:dyDescent="0.15">
      <c r="A571" s="68" t="str">
        <f t="shared" si="8"/>
        <v>戸次吉野ＳＳＳ_14</v>
      </c>
      <c r="B571" s="1" t="s">
        <v>456</v>
      </c>
      <c r="C571" s="1" t="s">
        <v>8669</v>
      </c>
      <c r="D571" s="1" t="s">
        <v>633</v>
      </c>
      <c r="E571" s="1" t="s">
        <v>6437</v>
      </c>
      <c r="F571" s="1" t="s">
        <v>6438</v>
      </c>
      <c r="G571" s="1">
        <v>4</v>
      </c>
      <c r="H571" s="1" t="s">
        <v>826</v>
      </c>
    </row>
    <row r="572" spans="1:10" x14ac:dyDescent="0.15">
      <c r="A572" s="68" t="str">
        <f t="shared" si="8"/>
        <v>戸次吉野ＳＳＳ_15</v>
      </c>
      <c r="B572" s="1" t="s">
        <v>456</v>
      </c>
      <c r="C572" s="1" t="s">
        <v>8664</v>
      </c>
      <c r="D572" s="1" t="s">
        <v>634</v>
      </c>
      <c r="E572" s="1" t="s">
        <v>6439</v>
      </c>
      <c r="F572" s="1" t="s">
        <v>6440</v>
      </c>
      <c r="G572" s="1">
        <v>4</v>
      </c>
      <c r="H572" s="1" t="s">
        <v>826</v>
      </c>
    </row>
    <row r="573" spans="1:10" x14ac:dyDescent="0.15">
      <c r="A573" s="68" t="str">
        <f t="shared" si="8"/>
        <v>戸次吉野ＳＳＳ_16</v>
      </c>
      <c r="B573" s="1" t="s">
        <v>456</v>
      </c>
      <c r="C573" s="1" t="s">
        <v>8665</v>
      </c>
      <c r="D573" s="1" t="s">
        <v>634</v>
      </c>
      <c r="E573" s="1" t="s">
        <v>6429</v>
      </c>
      <c r="F573" s="1" t="s">
        <v>6430</v>
      </c>
      <c r="G573" s="1">
        <v>4</v>
      </c>
      <c r="H573" s="1" t="s">
        <v>826</v>
      </c>
    </row>
    <row r="574" spans="1:10" x14ac:dyDescent="0.15">
      <c r="A574" s="68" t="str">
        <f t="shared" si="8"/>
        <v>戸次吉野ＳＳＳ_17</v>
      </c>
      <c r="B574" s="1" t="s">
        <v>456</v>
      </c>
      <c r="C574" s="1" t="s">
        <v>8670</v>
      </c>
      <c r="D574" s="1" t="s">
        <v>634</v>
      </c>
      <c r="E574" s="1" t="s">
        <v>6427</v>
      </c>
      <c r="F574" s="1" t="s">
        <v>6428</v>
      </c>
      <c r="G574" s="1">
        <v>4</v>
      </c>
      <c r="H574" s="1" t="s">
        <v>826</v>
      </c>
    </row>
    <row r="575" spans="1:10" x14ac:dyDescent="0.15">
      <c r="A575" s="68" t="str">
        <f t="shared" si="8"/>
        <v>戸次吉野ＳＳＳ_18</v>
      </c>
      <c r="B575" s="1" t="s">
        <v>456</v>
      </c>
      <c r="C575" s="1" t="s">
        <v>8671</v>
      </c>
      <c r="D575" s="1" t="s">
        <v>632</v>
      </c>
      <c r="E575" s="1" t="s">
        <v>6441</v>
      </c>
      <c r="F575" s="1" t="s">
        <v>6442</v>
      </c>
      <c r="G575" s="1">
        <v>4</v>
      </c>
      <c r="H575" s="1" t="s">
        <v>826</v>
      </c>
    </row>
    <row r="576" spans="1:10" x14ac:dyDescent="0.15">
      <c r="A576" s="68" t="str">
        <f t="shared" si="8"/>
        <v>戸次吉野ＳＳＳ_19</v>
      </c>
      <c r="B576" s="1" t="s">
        <v>456</v>
      </c>
      <c r="C576" s="1" t="s">
        <v>8672</v>
      </c>
      <c r="D576" s="1" t="s">
        <v>631</v>
      </c>
      <c r="E576" s="1" t="s">
        <v>6443</v>
      </c>
      <c r="F576" s="1" t="s">
        <v>6444</v>
      </c>
      <c r="G576" s="1">
        <v>4</v>
      </c>
      <c r="H576" s="1" t="s">
        <v>826</v>
      </c>
    </row>
    <row r="577" spans="1:9" x14ac:dyDescent="0.15">
      <c r="A577" s="68" t="str">
        <f t="shared" ref="A577:A640" si="9">CONCATENATE(B577,"_",C577)</f>
        <v>戸次吉野ＳＳＳ_20</v>
      </c>
      <c r="B577" s="1" t="s">
        <v>456</v>
      </c>
      <c r="C577" s="1" t="s">
        <v>8673</v>
      </c>
      <c r="D577" s="1" t="s">
        <v>632</v>
      </c>
      <c r="E577" s="1" t="s">
        <v>6431</v>
      </c>
      <c r="F577" s="1" t="s">
        <v>6432</v>
      </c>
      <c r="G577" s="1">
        <v>4</v>
      </c>
      <c r="H577" s="1" t="s">
        <v>826</v>
      </c>
    </row>
    <row r="578" spans="1:9" x14ac:dyDescent="0.15">
      <c r="A578" s="68" t="str">
        <f t="shared" si="9"/>
        <v>大道サッカースポーツ少年団_1</v>
      </c>
      <c r="B578" s="1" t="s">
        <v>439</v>
      </c>
      <c r="C578" s="1" t="s">
        <v>8654</v>
      </c>
      <c r="D578" s="1" t="s">
        <v>631</v>
      </c>
      <c r="E578" s="1" t="s">
        <v>6445</v>
      </c>
      <c r="F578" s="1" t="s">
        <v>6446</v>
      </c>
      <c r="G578" s="1">
        <v>5</v>
      </c>
      <c r="H578" s="1" t="s">
        <v>826</v>
      </c>
    </row>
    <row r="579" spans="1:9" x14ac:dyDescent="0.15">
      <c r="A579" s="68" t="str">
        <f t="shared" si="9"/>
        <v>大道サッカースポーツ少年団_2</v>
      </c>
      <c r="B579" s="1" t="s">
        <v>439</v>
      </c>
      <c r="C579" s="1" t="s">
        <v>8655</v>
      </c>
      <c r="D579" s="1" t="s">
        <v>633</v>
      </c>
      <c r="E579" s="1" t="s">
        <v>3940</v>
      </c>
      <c r="F579" s="1" t="s">
        <v>3941</v>
      </c>
      <c r="G579" s="1">
        <v>5</v>
      </c>
      <c r="H579" s="1" t="s">
        <v>826</v>
      </c>
      <c r="I579" s="1" t="s">
        <v>432</v>
      </c>
    </row>
    <row r="580" spans="1:9" x14ac:dyDescent="0.15">
      <c r="A580" s="68" t="str">
        <f t="shared" si="9"/>
        <v>大道サッカースポーツ少年団_3</v>
      </c>
      <c r="B580" s="1" t="s">
        <v>439</v>
      </c>
      <c r="C580" s="1" t="s">
        <v>8656</v>
      </c>
      <c r="D580" s="1" t="s">
        <v>633</v>
      </c>
      <c r="E580" s="1" t="s">
        <v>6451</v>
      </c>
      <c r="F580" s="1" t="s">
        <v>6452</v>
      </c>
      <c r="G580" s="1">
        <v>5</v>
      </c>
      <c r="H580" s="1" t="s">
        <v>826</v>
      </c>
    </row>
    <row r="581" spans="1:9" x14ac:dyDescent="0.15">
      <c r="A581" s="68" t="str">
        <f t="shared" si="9"/>
        <v>大道サッカースポーツ少年団_4</v>
      </c>
      <c r="B581" s="1" t="s">
        <v>439</v>
      </c>
      <c r="C581" s="1" t="s">
        <v>8666</v>
      </c>
      <c r="D581" s="1" t="s">
        <v>632</v>
      </c>
      <c r="E581" s="1" t="s">
        <v>3938</v>
      </c>
      <c r="F581" s="1" t="s">
        <v>3939</v>
      </c>
      <c r="G581" s="1">
        <v>5</v>
      </c>
      <c r="H581" s="1" t="s">
        <v>826</v>
      </c>
    </row>
    <row r="582" spans="1:9" x14ac:dyDescent="0.15">
      <c r="A582" s="68" t="str">
        <f t="shared" si="9"/>
        <v>大道サッカースポーツ少年団_5</v>
      </c>
      <c r="B582" s="1" t="s">
        <v>439</v>
      </c>
      <c r="C582" s="1" t="s">
        <v>8667</v>
      </c>
      <c r="D582" s="1" t="s">
        <v>632</v>
      </c>
      <c r="E582" s="1" t="s">
        <v>3936</v>
      </c>
      <c r="F582" s="1" t="s">
        <v>3937</v>
      </c>
      <c r="G582" s="1">
        <v>5</v>
      </c>
      <c r="H582" s="1" t="s">
        <v>826</v>
      </c>
    </row>
    <row r="583" spans="1:9" x14ac:dyDescent="0.15">
      <c r="A583" s="68" t="str">
        <f t="shared" si="9"/>
        <v>大道サッカースポーツ少年団_6</v>
      </c>
      <c r="B583" s="1" t="s">
        <v>439</v>
      </c>
      <c r="C583" s="1" t="s">
        <v>8657</v>
      </c>
      <c r="D583" s="1" t="s">
        <v>634</v>
      </c>
      <c r="E583" s="1" t="s">
        <v>9300</v>
      </c>
      <c r="F583" s="1" t="s">
        <v>9301</v>
      </c>
      <c r="G583" s="1">
        <v>5</v>
      </c>
      <c r="H583" s="1" t="s">
        <v>826</v>
      </c>
    </row>
    <row r="584" spans="1:9" x14ac:dyDescent="0.15">
      <c r="A584" s="68" t="str">
        <f t="shared" si="9"/>
        <v>大道サッカースポーツ少年団_7</v>
      </c>
      <c r="B584" s="1" t="s">
        <v>439</v>
      </c>
      <c r="C584" s="1" t="s">
        <v>8658</v>
      </c>
      <c r="D584" s="1" t="s">
        <v>634</v>
      </c>
      <c r="E584" s="1" t="s">
        <v>9302</v>
      </c>
      <c r="F584" s="1" t="s">
        <v>9303</v>
      </c>
      <c r="G584" s="1">
        <v>5</v>
      </c>
      <c r="H584" s="1" t="s">
        <v>826</v>
      </c>
    </row>
    <row r="585" spans="1:9" x14ac:dyDescent="0.15">
      <c r="A585" s="68" t="str">
        <f t="shared" si="9"/>
        <v>大道サッカースポーツ少年団_8</v>
      </c>
      <c r="B585" s="1" t="s">
        <v>439</v>
      </c>
      <c r="C585" s="1" t="s">
        <v>8659</v>
      </c>
      <c r="D585" s="1" t="s">
        <v>634</v>
      </c>
      <c r="E585" s="1" t="s">
        <v>3934</v>
      </c>
      <c r="F585" s="1" t="s">
        <v>3935</v>
      </c>
      <c r="G585" s="1">
        <v>5</v>
      </c>
      <c r="H585" s="1" t="s">
        <v>826</v>
      </c>
    </row>
    <row r="586" spans="1:9" x14ac:dyDescent="0.15">
      <c r="A586" s="68" t="str">
        <f t="shared" si="9"/>
        <v>大道サッカースポーツ少年団_9</v>
      </c>
      <c r="B586" s="1" t="s">
        <v>439</v>
      </c>
      <c r="C586" s="1" t="s">
        <v>8660</v>
      </c>
      <c r="D586" s="1" t="s">
        <v>633</v>
      </c>
      <c r="E586" s="1" t="s">
        <v>6449</v>
      </c>
      <c r="F586" s="1" t="s">
        <v>6450</v>
      </c>
      <c r="G586" s="1">
        <v>5</v>
      </c>
      <c r="H586" s="1" t="s">
        <v>826</v>
      </c>
    </row>
    <row r="587" spans="1:9" x14ac:dyDescent="0.15">
      <c r="A587" s="68" t="str">
        <f t="shared" si="9"/>
        <v>大道サッカースポーツ少年団_10</v>
      </c>
      <c r="B587" s="1" t="s">
        <v>439</v>
      </c>
      <c r="C587" s="1" t="s">
        <v>8661</v>
      </c>
      <c r="D587" s="1" t="s">
        <v>634</v>
      </c>
      <c r="E587" s="1" t="s">
        <v>9304</v>
      </c>
      <c r="F587" s="1" t="s">
        <v>9305</v>
      </c>
      <c r="G587" s="1">
        <v>4</v>
      </c>
      <c r="H587" s="1" t="s">
        <v>826</v>
      </c>
    </row>
    <row r="588" spans="1:9" x14ac:dyDescent="0.15">
      <c r="A588" s="68" t="str">
        <f t="shared" si="9"/>
        <v>大道サッカースポーツ少年団_11</v>
      </c>
      <c r="B588" s="1" t="s">
        <v>439</v>
      </c>
      <c r="C588" s="1" t="s">
        <v>8668</v>
      </c>
      <c r="D588" s="1" t="s">
        <v>634</v>
      </c>
      <c r="E588" s="1" t="s">
        <v>9306</v>
      </c>
      <c r="F588" s="1" t="s">
        <v>6856</v>
      </c>
      <c r="G588" s="1">
        <v>4</v>
      </c>
      <c r="H588" s="1" t="s">
        <v>826</v>
      </c>
    </row>
    <row r="589" spans="1:9" x14ac:dyDescent="0.15">
      <c r="A589" s="68" t="str">
        <f t="shared" si="9"/>
        <v>大道サッカースポーツ少年団_12</v>
      </c>
      <c r="B589" s="1" t="s">
        <v>439</v>
      </c>
      <c r="C589" s="1" t="s">
        <v>8662</v>
      </c>
      <c r="D589" s="1" t="s">
        <v>631</v>
      </c>
      <c r="E589" s="1" t="s">
        <v>9307</v>
      </c>
      <c r="F589" s="1" t="s">
        <v>9308</v>
      </c>
      <c r="G589" s="1">
        <v>4</v>
      </c>
      <c r="H589" s="1" t="s">
        <v>826</v>
      </c>
    </row>
    <row r="590" spans="1:9" x14ac:dyDescent="0.15">
      <c r="A590" s="68" t="str">
        <f t="shared" si="9"/>
        <v>大道サッカースポーツ少年団_13</v>
      </c>
      <c r="B590" s="1" t="s">
        <v>439</v>
      </c>
      <c r="C590" s="1" t="s">
        <v>8663</v>
      </c>
      <c r="D590" s="1" t="s">
        <v>632</v>
      </c>
      <c r="E590" s="1" t="s">
        <v>9309</v>
      </c>
      <c r="F590" s="1" t="s">
        <v>9310</v>
      </c>
      <c r="G590" s="1">
        <v>4</v>
      </c>
      <c r="H590" s="1" t="s">
        <v>826</v>
      </c>
    </row>
    <row r="591" spans="1:9" x14ac:dyDescent="0.15">
      <c r="A591" s="68" t="str">
        <f t="shared" si="9"/>
        <v>大道サッカースポーツ少年団_14</v>
      </c>
      <c r="B591" s="1" t="s">
        <v>439</v>
      </c>
      <c r="C591" s="1" t="s">
        <v>8669</v>
      </c>
      <c r="D591" s="1" t="s">
        <v>632</v>
      </c>
      <c r="E591" s="1" t="s">
        <v>9311</v>
      </c>
      <c r="F591" s="1" t="s">
        <v>9204</v>
      </c>
      <c r="G591" s="1">
        <v>4</v>
      </c>
      <c r="H591" s="1" t="s">
        <v>826</v>
      </c>
    </row>
    <row r="592" spans="1:9" x14ac:dyDescent="0.15">
      <c r="A592" s="68" t="str">
        <f t="shared" si="9"/>
        <v>大道サッカースポーツ少年団_15</v>
      </c>
      <c r="B592" s="1" t="s">
        <v>439</v>
      </c>
      <c r="C592" s="1" t="s">
        <v>8664</v>
      </c>
      <c r="D592" s="1" t="s">
        <v>633</v>
      </c>
      <c r="E592" s="1" t="s">
        <v>9312</v>
      </c>
      <c r="F592" s="1" t="s">
        <v>9313</v>
      </c>
      <c r="G592" s="1">
        <v>4</v>
      </c>
      <c r="H592" s="1" t="s">
        <v>826</v>
      </c>
    </row>
    <row r="593" spans="1:10" x14ac:dyDescent="0.15">
      <c r="A593" s="68" t="str">
        <f t="shared" si="9"/>
        <v>大道サッカースポーツ少年団_16</v>
      </c>
      <c r="B593" s="1" t="s">
        <v>439</v>
      </c>
      <c r="C593" s="1" t="s">
        <v>8665</v>
      </c>
      <c r="D593" s="1" t="s">
        <v>633</v>
      </c>
      <c r="E593" s="1" t="s">
        <v>9314</v>
      </c>
      <c r="F593" s="1" t="s">
        <v>9315</v>
      </c>
      <c r="G593" s="1">
        <v>4</v>
      </c>
      <c r="H593" s="1" t="s">
        <v>826</v>
      </c>
    </row>
    <row r="594" spans="1:10" x14ac:dyDescent="0.15">
      <c r="A594" s="68" t="str">
        <f t="shared" si="9"/>
        <v>東稙田サッカースポーツ少年団_2</v>
      </c>
      <c r="B594" s="1" t="s">
        <v>10165</v>
      </c>
      <c r="C594" s="1" t="s">
        <v>8655</v>
      </c>
      <c r="D594" s="1" t="s">
        <v>633</v>
      </c>
      <c r="E594" s="1" t="s">
        <v>9316</v>
      </c>
      <c r="F594" s="1" t="s">
        <v>9317</v>
      </c>
      <c r="G594" s="1">
        <v>4</v>
      </c>
      <c r="H594" s="1" t="s">
        <v>826</v>
      </c>
    </row>
    <row r="595" spans="1:10" x14ac:dyDescent="0.15">
      <c r="A595" s="68" t="str">
        <f t="shared" si="9"/>
        <v>東稙田サッカースポーツ少年団_3</v>
      </c>
      <c r="B595" s="1" t="s">
        <v>10165</v>
      </c>
      <c r="C595" s="1" t="s">
        <v>8656</v>
      </c>
      <c r="D595" s="1" t="s">
        <v>633</v>
      </c>
      <c r="E595" s="1" t="s">
        <v>9318</v>
      </c>
      <c r="F595" s="1" t="s">
        <v>9319</v>
      </c>
      <c r="G595" s="1">
        <v>4</v>
      </c>
      <c r="H595" s="1" t="s">
        <v>826</v>
      </c>
    </row>
    <row r="596" spans="1:10" x14ac:dyDescent="0.15">
      <c r="A596" s="68" t="str">
        <f t="shared" si="9"/>
        <v>東稙田サッカースポーツ少年団_5</v>
      </c>
      <c r="B596" s="1" t="s">
        <v>10165</v>
      </c>
      <c r="C596" s="1" t="s">
        <v>8667</v>
      </c>
      <c r="D596" s="1" t="s">
        <v>633</v>
      </c>
      <c r="E596" s="1" t="s">
        <v>9320</v>
      </c>
      <c r="F596" s="1" t="s">
        <v>9321</v>
      </c>
      <c r="G596" s="1">
        <v>4</v>
      </c>
      <c r="H596" s="1" t="s">
        <v>826</v>
      </c>
    </row>
    <row r="597" spans="1:10" x14ac:dyDescent="0.15">
      <c r="A597" s="68" t="str">
        <f t="shared" si="9"/>
        <v>東稙田サッカースポーツ少年団_6</v>
      </c>
      <c r="B597" s="1" t="s">
        <v>10165</v>
      </c>
      <c r="C597" s="1" t="s">
        <v>8657</v>
      </c>
      <c r="D597" s="1" t="s">
        <v>632</v>
      </c>
      <c r="E597" s="1" t="s">
        <v>9322</v>
      </c>
      <c r="F597" s="1" t="s">
        <v>9323</v>
      </c>
      <c r="G597" s="1">
        <v>4</v>
      </c>
      <c r="H597" s="1" t="s">
        <v>826</v>
      </c>
    </row>
    <row r="598" spans="1:10" x14ac:dyDescent="0.15">
      <c r="A598" s="68" t="str">
        <f t="shared" si="9"/>
        <v>東稙田サッカースポーツ少年団_7</v>
      </c>
      <c r="B598" s="1" t="s">
        <v>10165</v>
      </c>
      <c r="C598" s="1" t="s">
        <v>8658</v>
      </c>
      <c r="D598" s="1" t="s">
        <v>632</v>
      </c>
      <c r="E598" s="1" t="s">
        <v>3973</v>
      </c>
      <c r="F598" s="1" t="s">
        <v>3974</v>
      </c>
      <c r="G598" s="1">
        <v>4</v>
      </c>
      <c r="H598" s="1" t="s">
        <v>826</v>
      </c>
      <c r="J598" s="1" t="s">
        <v>448</v>
      </c>
    </row>
    <row r="599" spans="1:10" x14ac:dyDescent="0.15">
      <c r="A599" s="68" t="str">
        <f t="shared" si="9"/>
        <v>東稙田サッカースポーツ少年団_8</v>
      </c>
      <c r="B599" s="1" t="s">
        <v>10165</v>
      </c>
      <c r="C599" s="1" t="s">
        <v>8659</v>
      </c>
      <c r="D599" s="1" t="s">
        <v>632</v>
      </c>
      <c r="E599" s="1" t="s">
        <v>9324</v>
      </c>
      <c r="F599" s="1" t="s">
        <v>9325</v>
      </c>
      <c r="G599" s="1">
        <v>4</v>
      </c>
      <c r="H599" s="1" t="s">
        <v>826</v>
      </c>
      <c r="I599" s="1" t="s">
        <v>432</v>
      </c>
    </row>
    <row r="600" spans="1:10" x14ac:dyDescent="0.15">
      <c r="A600" s="68" t="str">
        <f t="shared" si="9"/>
        <v>東稙田サッカースポーツ少年団_11</v>
      </c>
      <c r="B600" s="1" t="s">
        <v>10165</v>
      </c>
      <c r="C600" s="1" t="s">
        <v>8668</v>
      </c>
      <c r="D600" s="1" t="s">
        <v>632</v>
      </c>
      <c r="E600" s="1" t="s">
        <v>9326</v>
      </c>
      <c r="F600" s="1" t="s">
        <v>9327</v>
      </c>
      <c r="G600" s="1">
        <v>4</v>
      </c>
      <c r="H600" s="1" t="s">
        <v>826</v>
      </c>
    </row>
    <row r="601" spans="1:10" x14ac:dyDescent="0.15">
      <c r="A601" s="68" t="str">
        <f t="shared" si="9"/>
        <v>東稙田サッカースポーツ少年団_12</v>
      </c>
      <c r="B601" s="1" t="s">
        <v>10165</v>
      </c>
      <c r="C601" s="1" t="s">
        <v>8662</v>
      </c>
      <c r="D601" s="1" t="s">
        <v>631</v>
      </c>
      <c r="E601" s="1" t="s">
        <v>9328</v>
      </c>
      <c r="F601" s="1" t="s">
        <v>9329</v>
      </c>
      <c r="G601" s="1">
        <v>4</v>
      </c>
      <c r="H601" s="1" t="s">
        <v>826</v>
      </c>
    </row>
    <row r="602" spans="1:10" x14ac:dyDescent="0.15">
      <c r="A602" s="68" t="str">
        <f t="shared" si="9"/>
        <v>東稙田サッカースポーツ少年団_13</v>
      </c>
      <c r="B602" s="1" t="s">
        <v>10165</v>
      </c>
      <c r="C602" s="1" t="s">
        <v>8663</v>
      </c>
      <c r="D602" s="1" t="s">
        <v>632</v>
      </c>
      <c r="E602" s="1" t="s">
        <v>9330</v>
      </c>
      <c r="F602" s="1" t="s">
        <v>9331</v>
      </c>
      <c r="G602" s="1">
        <v>3</v>
      </c>
      <c r="H602" s="1" t="s">
        <v>826</v>
      </c>
    </row>
    <row r="603" spans="1:10" x14ac:dyDescent="0.15">
      <c r="A603" s="68" t="str">
        <f t="shared" si="9"/>
        <v>東稙田サッカースポーツ少年団_14</v>
      </c>
      <c r="B603" s="1" t="s">
        <v>10165</v>
      </c>
      <c r="C603" s="1" t="s">
        <v>8669</v>
      </c>
      <c r="D603" s="1" t="s">
        <v>634</v>
      </c>
      <c r="E603" s="1" t="s">
        <v>9332</v>
      </c>
      <c r="F603" s="1" t="s">
        <v>9333</v>
      </c>
      <c r="G603" s="1">
        <v>3</v>
      </c>
      <c r="H603" s="1" t="s">
        <v>826</v>
      </c>
    </row>
    <row r="604" spans="1:10" x14ac:dyDescent="0.15">
      <c r="A604" s="68" t="str">
        <f t="shared" si="9"/>
        <v>東稙田サッカースポーツ少年団_15</v>
      </c>
      <c r="B604" s="1" t="s">
        <v>10165</v>
      </c>
      <c r="C604" s="1" t="s">
        <v>8664</v>
      </c>
      <c r="D604" s="1" t="s">
        <v>634</v>
      </c>
      <c r="E604" s="1" t="s">
        <v>9334</v>
      </c>
      <c r="F604" s="1" t="s">
        <v>9335</v>
      </c>
      <c r="G604" s="1">
        <v>3</v>
      </c>
      <c r="H604" s="1" t="s">
        <v>826</v>
      </c>
    </row>
    <row r="605" spans="1:10" x14ac:dyDescent="0.15">
      <c r="A605" s="68" t="str">
        <f t="shared" si="9"/>
        <v>東稙田サッカースポーツ少年団_16</v>
      </c>
      <c r="B605" s="1" t="s">
        <v>10165</v>
      </c>
      <c r="C605" s="1" t="s">
        <v>8665</v>
      </c>
      <c r="D605" s="1" t="s">
        <v>634</v>
      </c>
      <c r="E605" s="1" t="s">
        <v>9336</v>
      </c>
      <c r="F605" s="1" t="s">
        <v>9337</v>
      </c>
      <c r="G605" s="1">
        <v>3</v>
      </c>
      <c r="H605" s="1" t="s">
        <v>826</v>
      </c>
    </row>
    <row r="606" spans="1:10" x14ac:dyDescent="0.15">
      <c r="A606" s="68" t="str">
        <f t="shared" si="9"/>
        <v>東稙田サッカースポーツ少年団_17</v>
      </c>
      <c r="B606" s="1" t="s">
        <v>10165</v>
      </c>
      <c r="C606" s="1" t="s">
        <v>8670</v>
      </c>
      <c r="D606" s="1" t="s">
        <v>632</v>
      </c>
      <c r="E606" s="1" t="s">
        <v>9338</v>
      </c>
      <c r="F606" s="1" t="s">
        <v>9339</v>
      </c>
      <c r="G606" s="1">
        <v>4</v>
      </c>
      <c r="H606" s="1" t="s">
        <v>826</v>
      </c>
    </row>
    <row r="607" spans="1:10" x14ac:dyDescent="0.15">
      <c r="A607" s="68" t="str">
        <f t="shared" si="9"/>
        <v>東稙田サッカースポーツ少年団_18</v>
      </c>
      <c r="B607" s="1" t="s">
        <v>10165</v>
      </c>
      <c r="C607" s="1" t="s">
        <v>8671</v>
      </c>
      <c r="D607" s="1" t="s">
        <v>632</v>
      </c>
      <c r="E607" s="1" t="s">
        <v>9340</v>
      </c>
      <c r="F607" s="1" t="s">
        <v>6181</v>
      </c>
      <c r="G607" s="1">
        <v>4</v>
      </c>
      <c r="H607" s="1" t="s">
        <v>826</v>
      </c>
    </row>
    <row r="608" spans="1:10" x14ac:dyDescent="0.15">
      <c r="A608" s="68" t="str">
        <f t="shared" si="9"/>
        <v>東稙田サッカースポーツ少年団_19</v>
      </c>
      <c r="B608" s="1" t="s">
        <v>10165</v>
      </c>
      <c r="C608" s="1" t="s">
        <v>8672</v>
      </c>
      <c r="D608" s="1" t="s">
        <v>634</v>
      </c>
      <c r="E608" s="1" t="s">
        <v>9341</v>
      </c>
      <c r="F608" s="1" t="s">
        <v>9342</v>
      </c>
      <c r="G608" s="1">
        <v>3</v>
      </c>
      <c r="H608" s="1" t="s">
        <v>826</v>
      </c>
    </row>
    <row r="609" spans="1:9" x14ac:dyDescent="0.15">
      <c r="A609" s="68" t="str">
        <f t="shared" si="9"/>
        <v>寒田．敷戸ＦＣ_1</v>
      </c>
      <c r="B609" s="1" t="s">
        <v>3734</v>
      </c>
      <c r="C609" s="1" t="s">
        <v>8654</v>
      </c>
      <c r="D609" s="1" t="s">
        <v>631</v>
      </c>
      <c r="E609" s="1" t="s">
        <v>6457</v>
      </c>
      <c r="F609" s="1" t="s">
        <v>6458</v>
      </c>
      <c r="G609" s="1">
        <v>3</v>
      </c>
      <c r="H609" s="1" t="s">
        <v>826</v>
      </c>
    </row>
    <row r="610" spans="1:9" x14ac:dyDescent="0.15">
      <c r="A610" s="68" t="str">
        <f t="shared" si="9"/>
        <v>寒田．敷戸ＦＣ_2</v>
      </c>
      <c r="B610" s="1" t="s">
        <v>3734</v>
      </c>
      <c r="C610" s="1" t="s">
        <v>8655</v>
      </c>
      <c r="D610" s="1" t="s">
        <v>632</v>
      </c>
      <c r="E610" s="1" t="s">
        <v>9343</v>
      </c>
      <c r="F610" s="1" t="s">
        <v>9344</v>
      </c>
      <c r="G610" s="1">
        <v>2</v>
      </c>
      <c r="H610" s="1" t="s">
        <v>826</v>
      </c>
    </row>
    <row r="611" spans="1:9" x14ac:dyDescent="0.15">
      <c r="A611" s="68" t="str">
        <f t="shared" si="9"/>
        <v>寒田．敷戸ＦＣ_3</v>
      </c>
      <c r="B611" s="1" t="s">
        <v>3734</v>
      </c>
      <c r="C611" s="1" t="s">
        <v>8656</v>
      </c>
      <c r="D611" s="1" t="s">
        <v>634</v>
      </c>
      <c r="E611" s="1" t="s">
        <v>9345</v>
      </c>
      <c r="F611" s="1" t="s">
        <v>9346</v>
      </c>
      <c r="G611" s="1">
        <v>2</v>
      </c>
      <c r="H611" s="1" t="s">
        <v>826</v>
      </c>
    </row>
    <row r="612" spans="1:9" x14ac:dyDescent="0.15">
      <c r="A612" s="68" t="str">
        <f t="shared" si="9"/>
        <v>寒田．敷戸ＦＣ_5</v>
      </c>
      <c r="B612" s="1" t="s">
        <v>3734</v>
      </c>
      <c r="C612" s="1" t="s">
        <v>8667</v>
      </c>
      <c r="D612" s="1" t="s">
        <v>633</v>
      </c>
      <c r="E612" s="1" t="s">
        <v>3948</v>
      </c>
      <c r="F612" s="1" t="s">
        <v>3949</v>
      </c>
      <c r="G612" s="1">
        <v>5</v>
      </c>
      <c r="H612" s="1" t="s">
        <v>826</v>
      </c>
    </row>
    <row r="613" spans="1:9" x14ac:dyDescent="0.15">
      <c r="A613" s="68" t="str">
        <f t="shared" si="9"/>
        <v>寒田．敷戸ＦＣ_6</v>
      </c>
      <c r="B613" s="1" t="s">
        <v>3734</v>
      </c>
      <c r="C613" s="1" t="s">
        <v>8657</v>
      </c>
      <c r="D613" s="1" t="s">
        <v>633</v>
      </c>
      <c r="E613" s="1" t="s">
        <v>6455</v>
      </c>
      <c r="F613" s="1" t="s">
        <v>6456</v>
      </c>
      <c r="G613" s="1">
        <v>5</v>
      </c>
      <c r="H613" s="1" t="s">
        <v>826</v>
      </c>
    </row>
    <row r="614" spans="1:9" x14ac:dyDescent="0.15">
      <c r="A614" s="68" t="str">
        <f t="shared" si="9"/>
        <v>寒田．敷戸ＦＣ_7</v>
      </c>
      <c r="B614" s="1" t="s">
        <v>3734</v>
      </c>
      <c r="C614" s="1" t="s">
        <v>8658</v>
      </c>
      <c r="D614" s="1" t="s">
        <v>632</v>
      </c>
      <c r="E614" s="1" t="s">
        <v>6459</v>
      </c>
      <c r="F614" s="1" t="s">
        <v>3947</v>
      </c>
      <c r="G614" s="1">
        <v>5</v>
      </c>
      <c r="H614" s="1" t="s">
        <v>826</v>
      </c>
      <c r="I614" s="1" t="s">
        <v>432</v>
      </c>
    </row>
    <row r="615" spans="1:9" x14ac:dyDescent="0.15">
      <c r="A615" s="68" t="str">
        <f t="shared" si="9"/>
        <v>寒田．敷戸ＦＣ_8</v>
      </c>
      <c r="B615" s="1" t="s">
        <v>3734</v>
      </c>
      <c r="C615" s="1" t="s">
        <v>8659</v>
      </c>
      <c r="D615" s="1" t="s">
        <v>634</v>
      </c>
      <c r="E615" s="1" t="s">
        <v>6460</v>
      </c>
      <c r="F615" s="1" t="s">
        <v>6461</v>
      </c>
      <c r="G615" s="1">
        <v>3</v>
      </c>
      <c r="H615" s="1" t="s">
        <v>826</v>
      </c>
    </row>
    <row r="616" spans="1:9" x14ac:dyDescent="0.15">
      <c r="A616" s="68" t="str">
        <f t="shared" si="9"/>
        <v>寒田．敷戸ＦＣ_12</v>
      </c>
      <c r="B616" s="1" t="s">
        <v>3734</v>
      </c>
      <c r="C616" s="1" t="s">
        <v>8662</v>
      </c>
      <c r="D616" s="1" t="s">
        <v>634</v>
      </c>
      <c r="E616" s="1" t="s">
        <v>9347</v>
      </c>
      <c r="F616" s="1" t="s">
        <v>9348</v>
      </c>
      <c r="G616" s="1">
        <v>2</v>
      </c>
      <c r="H616" s="1" t="s">
        <v>826</v>
      </c>
    </row>
    <row r="617" spans="1:9" x14ac:dyDescent="0.15">
      <c r="A617" s="68" t="str">
        <f t="shared" si="9"/>
        <v>寒田．敷戸ＦＣ_14</v>
      </c>
      <c r="B617" s="1" t="s">
        <v>3734</v>
      </c>
      <c r="C617" s="1" t="s">
        <v>8669</v>
      </c>
      <c r="D617" s="1" t="s">
        <v>633</v>
      </c>
      <c r="E617" s="1" t="s">
        <v>9349</v>
      </c>
      <c r="F617" s="1" t="s">
        <v>9350</v>
      </c>
      <c r="G617" s="1">
        <v>3</v>
      </c>
      <c r="H617" s="1" t="s">
        <v>826</v>
      </c>
    </row>
    <row r="618" spans="1:9" x14ac:dyDescent="0.15">
      <c r="A618" s="68" t="str">
        <f t="shared" si="9"/>
        <v>寒田．敷戸ＦＣ_15</v>
      </c>
      <c r="B618" s="1" t="s">
        <v>3734</v>
      </c>
      <c r="C618" s="1" t="s">
        <v>8664</v>
      </c>
      <c r="D618" s="1" t="s">
        <v>631</v>
      </c>
      <c r="E618" s="1" t="s">
        <v>6453</v>
      </c>
      <c r="F618" s="1" t="s">
        <v>6454</v>
      </c>
      <c r="G618" s="1">
        <v>3</v>
      </c>
      <c r="H618" s="1" t="s">
        <v>826</v>
      </c>
    </row>
    <row r="619" spans="1:9" x14ac:dyDescent="0.15">
      <c r="A619" s="68" t="str">
        <f t="shared" si="9"/>
        <v>寒田．敷戸ＦＣ_17</v>
      </c>
      <c r="B619" s="1" t="s">
        <v>3734</v>
      </c>
      <c r="C619" s="1" t="s">
        <v>8670</v>
      </c>
      <c r="D619" s="1" t="s">
        <v>632</v>
      </c>
      <c r="E619" s="1" t="s">
        <v>3945</v>
      </c>
      <c r="F619" s="1" t="s">
        <v>3946</v>
      </c>
      <c r="G619" s="1">
        <v>5</v>
      </c>
      <c r="H619" s="1" t="s">
        <v>826</v>
      </c>
    </row>
    <row r="620" spans="1:9" x14ac:dyDescent="0.15">
      <c r="A620" s="68" t="str">
        <f t="shared" si="9"/>
        <v>滝尾下郡サッカースポーツ少年団_1</v>
      </c>
      <c r="B620" s="1" t="s">
        <v>447</v>
      </c>
      <c r="C620" s="1" t="s">
        <v>8654</v>
      </c>
      <c r="D620" s="1" t="s">
        <v>631</v>
      </c>
      <c r="E620" s="1" t="s">
        <v>6468</v>
      </c>
      <c r="F620" s="1" t="s">
        <v>6469</v>
      </c>
      <c r="G620" s="1">
        <v>5</v>
      </c>
      <c r="H620" s="1" t="s">
        <v>826</v>
      </c>
    </row>
    <row r="621" spans="1:9" x14ac:dyDescent="0.15">
      <c r="A621" s="68" t="str">
        <f t="shared" si="9"/>
        <v>滝尾下郡サッカースポーツ少年団_2</v>
      </c>
      <c r="B621" s="1" t="s">
        <v>447</v>
      </c>
      <c r="C621" s="1" t="s">
        <v>8655</v>
      </c>
      <c r="D621" s="1" t="s">
        <v>633</v>
      </c>
      <c r="E621" s="1" t="s">
        <v>6464</v>
      </c>
      <c r="F621" s="1" t="s">
        <v>6465</v>
      </c>
      <c r="G621" s="1">
        <v>5</v>
      </c>
      <c r="H621" s="1" t="s">
        <v>826</v>
      </c>
    </row>
    <row r="622" spans="1:9" x14ac:dyDescent="0.15">
      <c r="A622" s="68" t="str">
        <f t="shared" si="9"/>
        <v>滝尾下郡サッカースポーツ少年団_3</v>
      </c>
      <c r="B622" s="1" t="s">
        <v>447</v>
      </c>
      <c r="C622" s="1" t="s">
        <v>8656</v>
      </c>
      <c r="D622" s="1" t="s">
        <v>633</v>
      </c>
      <c r="E622" s="1" t="s">
        <v>9351</v>
      </c>
      <c r="F622" s="1" t="s">
        <v>9352</v>
      </c>
      <c r="G622" s="1">
        <v>4</v>
      </c>
      <c r="H622" s="1" t="s">
        <v>826</v>
      </c>
    </row>
    <row r="623" spans="1:9" x14ac:dyDescent="0.15">
      <c r="A623" s="68" t="str">
        <f t="shared" si="9"/>
        <v>滝尾下郡サッカースポーツ少年団_4</v>
      </c>
      <c r="B623" s="1" t="s">
        <v>447</v>
      </c>
      <c r="C623" s="1" t="s">
        <v>8666</v>
      </c>
      <c r="D623" s="1" t="s">
        <v>633</v>
      </c>
      <c r="E623" s="1" t="s">
        <v>9353</v>
      </c>
      <c r="F623" s="1" t="s">
        <v>9354</v>
      </c>
      <c r="G623" s="1">
        <v>3</v>
      </c>
      <c r="H623" s="1" t="s">
        <v>826</v>
      </c>
    </row>
    <row r="624" spans="1:9" x14ac:dyDescent="0.15">
      <c r="A624" s="68" t="str">
        <f t="shared" si="9"/>
        <v>滝尾下郡サッカースポーツ少年団_5</v>
      </c>
      <c r="B624" s="1" t="s">
        <v>447</v>
      </c>
      <c r="C624" s="1" t="s">
        <v>8667</v>
      </c>
      <c r="D624" s="1" t="s">
        <v>632</v>
      </c>
      <c r="E624" s="1" t="s">
        <v>6470</v>
      </c>
      <c r="F624" s="1" t="s">
        <v>6471</v>
      </c>
      <c r="G624" s="1">
        <v>4</v>
      </c>
      <c r="H624" s="1" t="s">
        <v>826</v>
      </c>
    </row>
    <row r="625" spans="1:9" x14ac:dyDescent="0.15">
      <c r="A625" s="68" t="str">
        <f t="shared" si="9"/>
        <v>滝尾下郡サッカースポーツ少年団_6</v>
      </c>
      <c r="B625" s="1" t="s">
        <v>447</v>
      </c>
      <c r="C625" s="1" t="s">
        <v>8657</v>
      </c>
      <c r="D625" s="1" t="s">
        <v>634</v>
      </c>
      <c r="E625" s="1" t="s">
        <v>9355</v>
      </c>
      <c r="F625" s="1" t="s">
        <v>9356</v>
      </c>
      <c r="G625" s="1">
        <v>3</v>
      </c>
      <c r="H625" s="1" t="s">
        <v>826</v>
      </c>
    </row>
    <row r="626" spans="1:9" x14ac:dyDescent="0.15">
      <c r="A626" s="68" t="str">
        <f t="shared" si="9"/>
        <v>滝尾下郡サッカースポーツ少年団_7</v>
      </c>
      <c r="B626" s="1" t="s">
        <v>447</v>
      </c>
      <c r="C626" s="1" t="s">
        <v>8658</v>
      </c>
      <c r="D626" s="1" t="s">
        <v>634</v>
      </c>
      <c r="E626" s="1" t="s">
        <v>6472</v>
      </c>
      <c r="F626" s="1" t="s">
        <v>6473</v>
      </c>
      <c r="G626" s="1">
        <v>4</v>
      </c>
      <c r="H626" s="1" t="s">
        <v>826</v>
      </c>
    </row>
    <row r="627" spans="1:9" x14ac:dyDescent="0.15">
      <c r="A627" s="68" t="str">
        <f t="shared" si="9"/>
        <v>滝尾下郡サッカースポーツ少年団_8</v>
      </c>
      <c r="B627" s="1" t="s">
        <v>447</v>
      </c>
      <c r="C627" s="1" t="s">
        <v>8659</v>
      </c>
      <c r="D627" s="1" t="s">
        <v>633</v>
      </c>
      <c r="E627" s="1" t="s">
        <v>6466</v>
      </c>
      <c r="F627" s="1" t="s">
        <v>6467</v>
      </c>
      <c r="G627" s="1">
        <v>5</v>
      </c>
      <c r="H627" s="1" t="s">
        <v>826</v>
      </c>
    </row>
    <row r="628" spans="1:9" x14ac:dyDescent="0.15">
      <c r="A628" s="68" t="str">
        <f t="shared" si="9"/>
        <v>滝尾下郡サッカースポーツ少年団_9</v>
      </c>
      <c r="B628" s="1" t="s">
        <v>447</v>
      </c>
      <c r="C628" s="1" t="s">
        <v>8660</v>
      </c>
      <c r="D628" s="1" t="s">
        <v>633</v>
      </c>
      <c r="E628" s="1" t="s">
        <v>9357</v>
      </c>
      <c r="F628" s="1" t="s">
        <v>9358</v>
      </c>
      <c r="G628" s="1">
        <v>4</v>
      </c>
      <c r="H628" s="1" t="s">
        <v>826</v>
      </c>
    </row>
    <row r="629" spans="1:9" x14ac:dyDescent="0.15">
      <c r="A629" s="68" t="str">
        <f t="shared" si="9"/>
        <v>滝尾下郡サッカースポーツ少年団_10</v>
      </c>
      <c r="B629" s="1" t="s">
        <v>447</v>
      </c>
      <c r="C629" s="1" t="s">
        <v>8661</v>
      </c>
      <c r="D629" s="1" t="s">
        <v>632</v>
      </c>
      <c r="E629" s="1" t="s">
        <v>6462</v>
      </c>
      <c r="F629" s="1" t="s">
        <v>6463</v>
      </c>
      <c r="G629" s="1">
        <v>5</v>
      </c>
      <c r="H629" s="1" t="s">
        <v>826</v>
      </c>
      <c r="I629" s="1" t="s">
        <v>432</v>
      </c>
    </row>
    <row r="630" spans="1:9" x14ac:dyDescent="0.15">
      <c r="A630" s="68" t="str">
        <f t="shared" si="9"/>
        <v>滝尾下郡サッカースポーツ少年団_11</v>
      </c>
      <c r="B630" s="1" t="s">
        <v>447</v>
      </c>
      <c r="C630" s="1" t="s">
        <v>8668</v>
      </c>
      <c r="D630" s="1" t="s">
        <v>632</v>
      </c>
      <c r="E630" s="1" t="s">
        <v>9359</v>
      </c>
      <c r="F630" s="1" t="s">
        <v>9360</v>
      </c>
      <c r="G630" s="1">
        <v>3</v>
      </c>
      <c r="H630" s="1" t="s">
        <v>826</v>
      </c>
    </row>
    <row r="631" spans="1:9" x14ac:dyDescent="0.15">
      <c r="A631" s="68" t="str">
        <f t="shared" si="9"/>
        <v>滝尾下郡サッカースポーツ少年団_12</v>
      </c>
      <c r="B631" s="1" t="s">
        <v>447</v>
      </c>
      <c r="C631" s="1" t="s">
        <v>8662</v>
      </c>
      <c r="D631" s="1" t="s">
        <v>634</v>
      </c>
      <c r="E631" s="1" t="s">
        <v>9361</v>
      </c>
      <c r="F631" s="1" t="s">
        <v>9362</v>
      </c>
      <c r="G631" s="1">
        <v>3</v>
      </c>
      <c r="H631" s="1" t="s">
        <v>826</v>
      </c>
    </row>
    <row r="632" spans="1:9" x14ac:dyDescent="0.15">
      <c r="A632" s="68" t="str">
        <f t="shared" si="9"/>
        <v>滝尾下郡サッカースポーツ少年団_13</v>
      </c>
      <c r="B632" s="1" t="s">
        <v>447</v>
      </c>
      <c r="C632" s="1" t="s">
        <v>8663</v>
      </c>
      <c r="D632" s="1" t="s">
        <v>633</v>
      </c>
      <c r="E632" s="1" t="s">
        <v>9363</v>
      </c>
      <c r="F632" s="1" t="s">
        <v>9364</v>
      </c>
      <c r="G632" s="1">
        <v>3</v>
      </c>
      <c r="H632" s="1" t="s">
        <v>826</v>
      </c>
    </row>
    <row r="633" spans="1:9" x14ac:dyDescent="0.15">
      <c r="A633" s="68" t="str">
        <f t="shared" si="9"/>
        <v>滝尾下郡サッカースポーツ少年団_14</v>
      </c>
      <c r="B633" s="1" t="s">
        <v>447</v>
      </c>
      <c r="C633" s="1" t="s">
        <v>8669</v>
      </c>
      <c r="D633" s="1" t="s">
        <v>632</v>
      </c>
      <c r="E633" s="1" t="s">
        <v>9365</v>
      </c>
      <c r="F633" s="1" t="s">
        <v>9366</v>
      </c>
      <c r="G633" s="1">
        <v>3</v>
      </c>
      <c r="H633" s="1" t="s">
        <v>827</v>
      </c>
    </row>
    <row r="634" spans="1:9" x14ac:dyDescent="0.15">
      <c r="A634" s="68" t="str">
        <f t="shared" si="9"/>
        <v>滝尾下郡サッカースポーツ少年団_15</v>
      </c>
      <c r="B634" s="1" t="s">
        <v>447</v>
      </c>
      <c r="C634" s="1" t="s">
        <v>8664</v>
      </c>
      <c r="D634" s="1" t="s">
        <v>633</v>
      </c>
      <c r="E634" s="1" t="s">
        <v>9367</v>
      </c>
      <c r="F634" s="1" t="s">
        <v>9368</v>
      </c>
      <c r="G634" s="1">
        <v>3</v>
      </c>
      <c r="H634" s="1" t="s">
        <v>827</v>
      </c>
    </row>
    <row r="635" spans="1:9" x14ac:dyDescent="0.15">
      <c r="A635" s="68" t="str">
        <f t="shared" si="9"/>
        <v>滝尾下郡サッカースポーツ少年団_30</v>
      </c>
      <c r="B635" s="1" t="s">
        <v>447</v>
      </c>
      <c r="C635" s="1" t="s">
        <v>8680</v>
      </c>
      <c r="D635" s="1" t="s">
        <v>631</v>
      </c>
      <c r="E635" s="1" t="s">
        <v>9369</v>
      </c>
      <c r="F635" s="1" t="s">
        <v>9370</v>
      </c>
      <c r="G635" s="1">
        <v>3</v>
      </c>
      <c r="H635" s="1" t="s">
        <v>826</v>
      </c>
    </row>
    <row r="636" spans="1:9" x14ac:dyDescent="0.15">
      <c r="A636" s="68" t="str">
        <f t="shared" si="9"/>
        <v>豊府サッカースポーツ少年団_1</v>
      </c>
      <c r="B636" s="1" t="s">
        <v>458</v>
      </c>
      <c r="C636" s="1" t="s">
        <v>8654</v>
      </c>
      <c r="D636" s="1" t="s">
        <v>631</v>
      </c>
      <c r="E636" s="1" t="s">
        <v>6478</v>
      </c>
      <c r="F636" s="1" t="s">
        <v>6479</v>
      </c>
      <c r="G636" s="1">
        <v>5</v>
      </c>
      <c r="H636" s="1" t="s">
        <v>826</v>
      </c>
    </row>
    <row r="637" spans="1:9" x14ac:dyDescent="0.15">
      <c r="A637" s="68" t="str">
        <f t="shared" si="9"/>
        <v>豊府サッカースポーツ少年団_2</v>
      </c>
      <c r="B637" s="1" t="s">
        <v>458</v>
      </c>
      <c r="C637" s="1" t="s">
        <v>8655</v>
      </c>
      <c r="D637" s="1" t="s">
        <v>632</v>
      </c>
      <c r="E637" s="1" t="s">
        <v>6486</v>
      </c>
      <c r="F637" s="1" t="s">
        <v>3860</v>
      </c>
      <c r="G637" s="1">
        <v>5</v>
      </c>
      <c r="H637" s="1" t="s">
        <v>826</v>
      </c>
    </row>
    <row r="638" spans="1:9" x14ac:dyDescent="0.15">
      <c r="A638" s="68" t="str">
        <f t="shared" si="9"/>
        <v>豊府サッカースポーツ少年団_3</v>
      </c>
      <c r="B638" s="1" t="s">
        <v>458</v>
      </c>
      <c r="C638" s="1" t="s">
        <v>8656</v>
      </c>
      <c r="D638" s="1" t="s">
        <v>632</v>
      </c>
      <c r="E638" s="1" t="s">
        <v>6474</v>
      </c>
      <c r="F638" s="1" t="s">
        <v>6475</v>
      </c>
      <c r="G638" s="1">
        <v>5</v>
      </c>
      <c r="H638" s="1" t="s">
        <v>826</v>
      </c>
    </row>
    <row r="639" spans="1:9" x14ac:dyDescent="0.15">
      <c r="A639" s="68" t="str">
        <f t="shared" si="9"/>
        <v>豊府サッカースポーツ少年団_4</v>
      </c>
      <c r="B639" s="1" t="s">
        <v>458</v>
      </c>
      <c r="C639" s="1" t="s">
        <v>8666</v>
      </c>
      <c r="D639" s="1" t="s">
        <v>632</v>
      </c>
      <c r="E639" s="1" t="s">
        <v>6476</v>
      </c>
      <c r="F639" s="1" t="s">
        <v>6477</v>
      </c>
      <c r="G639" s="1">
        <v>5</v>
      </c>
      <c r="H639" s="1" t="s">
        <v>826</v>
      </c>
      <c r="I639" s="1" t="s">
        <v>432</v>
      </c>
    </row>
    <row r="640" spans="1:9" x14ac:dyDescent="0.15">
      <c r="A640" s="68" t="str">
        <f t="shared" si="9"/>
        <v>豊府サッカースポーツ少年団_5</v>
      </c>
      <c r="B640" s="1" t="s">
        <v>458</v>
      </c>
      <c r="C640" s="1" t="s">
        <v>8667</v>
      </c>
      <c r="D640" s="1" t="s">
        <v>632</v>
      </c>
      <c r="E640" s="1" t="s">
        <v>9371</v>
      </c>
      <c r="F640" s="1" t="s">
        <v>9372</v>
      </c>
      <c r="G640" s="1">
        <v>4</v>
      </c>
      <c r="H640" s="1" t="s">
        <v>826</v>
      </c>
    </row>
    <row r="641" spans="1:10" x14ac:dyDescent="0.15">
      <c r="A641" s="68" t="str">
        <f t="shared" ref="A641:A704" si="10">CONCATENATE(B641,"_",C641)</f>
        <v>豊府サッカースポーツ少年団_6</v>
      </c>
      <c r="B641" s="1" t="s">
        <v>458</v>
      </c>
      <c r="C641" s="1" t="s">
        <v>8657</v>
      </c>
      <c r="D641" s="1" t="s">
        <v>632</v>
      </c>
      <c r="E641" s="1" t="s">
        <v>9373</v>
      </c>
      <c r="F641" s="1" t="s">
        <v>9374</v>
      </c>
      <c r="G641" s="1">
        <v>4</v>
      </c>
      <c r="H641" s="1" t="s">
        <v>826</v>
      </c>
    </row>
    <row r="642" spans="1:10" x14ac:dyDescent="0.15">
      <c r="A642" s="68" t="str">
        <f t="shared" si="10"/>
        <v>豊府サッカースポーツ少年団_7</v>
      </c>
      <c r="B642" s="1" t="s">
        <v>458</v>
      </c>
      <c r="C642" s="1" t="s">
        <v>8658</v>
      </c>
      <c r="D642" s="1" t="s">
        <v>632</v>
      </c>
      <c r="E642" s="1" t="s">
        <v>9375</v>
      </c>
      <c r="F642" s="1" t="s">
        <v>9376</v>
      </c>
      <c r="G642" s="1">
        <v>4</v>
      </c>
      <c r="H642" s="1" t="s">
        <v>826</v>
      </c>
    </row>
    <row r="643" spans="1:10" x14ac:dyDescent="0.15">
      <c r="A643" s="68" t="str">
        <f t="shared" si="10"/>
        <v>豊府サッカースポーツ少年団_8</v>
      </c>
      <c r="B643" s="1" t="s">
        <v>458</v>
      </c>
      <c r="C643" s="1" t="s">
        <v>8659</v>
      </c>
      <c r="D643" s="1" t="s">
        <v>634</v>
      </c>
      <c r="E643" s="1" t="s">
        <v>6484</v>
      </c>
      <c r="F643" s="1" t="s">
        <v>6485</v>
      </c>
      <c r="G643" s="1">
        <v>5</v>
      </c>
      <c r="H643" s="1" t="s">
        <v>826</v>
      </c>
      <c r="J643" s="1" t="s">
        <v>445</v>
      </c>
    </row>
    <row r="644" spans="1:10" x14ac:dyDescent="0.15">
      <c r="A644" s="68" t="str">
        <f t="shared" si="10"/>
        <v>豊府サッカースポーツ少年団_9</v>
      </c>
      <c r="B644" s="1" t="s">
        <v>458</v>
      </c>
      <c r="C644" s="1" t="s">
        <v>8660</v>
      </c>
      <c r="D644" s="1" t="s">
        <v>632</v>
      </c>
      <c r="E644" s="1" t="s">
        <v>6482</v>
      </c>
      <c r="F644" s="1" t="s">
        <v>6483</v>
      </c>
      <c r="G644" s="1">
        <v>5</v>
      </c>
      <c r="H644" s="1" t="s">
        <v>826</v>
      </c>
    </row>
    <row r="645" spans="1:10" x14ac:dyDescent="0.15">
      <c r="A645" s="68" t="str">
        <f t="shared" si="10"/>
        <v>豊府サッカースポーツ少年団_10</v>
      </c>
      <c r="B645" s="1" t="s">
        <v>458</v>
      </c>
      <c r="C645" s="1" t="s">
        <v>8661</v>
      </c>
      <c r="D645" s="1" t="s">
        <v>633</v>
      </c>
      <c r="E645" s="1" t="s">
        <v>6480</v>
      </c>
      <c r="F645" s="1" t="s">
        <v>6481</v>
      </c>
      <c r="G645" s="1">
        <v>5</v>
      </c>
      <c r="H645" s="1" t="s">
        <v>826</v>
      </c>
    </row>
    <row r="646" spans="1:10" x14ac:dyDescent="0.15">
      <c r="A646" s="68" t="str">
        <f t="shared" si="10"/>
        <v>豊府サッカースポーツ少年団_11</v>
      </c>
      <c r="B646" s="1" t="s">
        <v>458</v>
      </c>
      <c r="C646" s="1" t="s">
        <v>8668</v>
      </c>
      <c r="D646" s="1" t="s">
        <v>633</v>
      </c>
      <c r="E646" s="1" t="s">
        <v>9377</v>
      </c>
      <c r="F646" s="1" t="s">
        <v>9378</v>
      </c>
      <c r="G646" s="1">
        <v>4</v>
      </c>
      <c r="H646" s="1" t="s">
        <v>826</v>
      </c>
    </row>
    <row r="647" spans="1:10" x14ac:dyDescent="0.15">
      <c r="A647" s="68" t="str">
        <f t="shared" si="10"/>
        <v>豊府サッカースポーツ少年団_12</v>
      </c>
      <c r="B647" s="1" t="s">
        <v>458</v>
      </c>
      <c r="C647" s="1" t="s">
        <v>8662</v>
      </c>
      <c r="D647" s="1" t="s">
        <v>631</v>
      </c>
      <c r="E647" s="1" t="s">
        <v>9379</v>
      </c>
      <c r="F647" s="1" t="s">
        <v>9380</v>
      </c>
      <c r="G647" s="1">
        <v>4</v>
      </c>
      <c r="H647" s="1" t="s">
        <v>826</v>
      </c>
    </row>
    <row r="648" spans="1:10" x14ac:dyDescent="0.15">
      <c r="A648" s="68" t="str">
        <f t="shared" si="10"/>
        <v>宗方サッカークラブ_1</v>
      </c>
      <c r="B648" s="1" t="s">
        <v>462</v>
      </c>
      <c r="C648" s="1" t="s">
        <v>8654</v>
      </c>
      <c r="D648" s="1" t="s">
        <v>631</v>
      </c>
      <c r="E648" s="1" t="s">
        <v>6497</v>
      </c>
      <c r="F648" s="1" t="s">
        <v>6498</v>
      </c>
      <c r="G648" s="1">
        <v>5</v>
      </c>
      <c r="H648" s="1" t="s">
        <v>826</v>
      </c>
    </row>
    <row r="649" spans="1:10" x14ac:dyDescent="0.15">
      <c r="A649" s="68" t="str">
        <f t="shared" si="10"/>
        <v>宗方サッカークラブ_2</v>
      </c>
      <c r="B649" s="1" t="s">
        <v>462</v>
      </c>
      <c r="C649" s="1" t="s">
        <v>8655</v>
      </c>
      <c r="D649" s="1" t="s">
        <v>632</v>
      </c>
      <c r="E649" s="1" t="s">
        <v>6491</v>
      </c>
      <c r="F649" s="1" t="s">
        <v>6492</v>
      </c>
      <c r="G649" s="1">
        <v>5</v>
      </c>
      <c r="H649" s="1" t="s">
        <v>826</v>
      </c>
    </row>
    <row r="650" spans="1:10" x14ac:dyDescent="0.15">
      <c r="A650" s="68" t="str">
        <f t="shared" si="10"/>
        <v>宗方サッカークラブ_3</v>
      </c>
      <c r="B650" s="1" t="s">
        <v>462</v>
      </c>
      <c r="C650" s="1" t="s">
        <v>8656</v>
      </c>
      <c r="D650" s="1" t="s">
        <v>634</v>
      </c>
      <c r="E650" s="1" t="s">
        <v>6487</v>
      </c>
      <c r="F650" s="1" t="s">
        <v>6488</v>
      </c>
      <c r="G650" s="1">
        <v>5</v>
      </c>
      <c r="H650" s="1" t="s">
        <v>827</v>
      </c>
    </row>
    <row r="651" spans="1:10" x14ac:dyDescent="0.15">
      <c r="A651" s="68" t="str">
        <f t="shared" si="10"/>
        <v>宗方サッカークラブ_4</v>
      </c>
      <c r="B651" s="1" t="s">
        <v>462</v>
      </c>
      <c r="C651" s="1" t="s">
        <v>8666</v>
      </c>
      <c r="D651" s="1" t="s">
        <v>632</v>
      </c>
      <c r="E651" s="1" t="s">
        <v>9381</v>
      </c>
      <c r="F651" s="1" t="s">
        <v>9382</v>
      </c>
      <c r="G651" s="1">
        <v>4</v>
      </c>
      <c r="H651" s="1" t="s">
        <v>826</v>
      </c>
    </row>
    <row r="652" spans="1:10" x14ac:dyDescent="0.15">
      <c r="A652" s="68" t="str">
        <f t="shared" si="10"/>
        <v>宗方サッカークラブ_5</v>
      </c>
      <c r="B652" s="1" t="s">
        <v>462</v>
      </c>
      <c r="C652" s="1" t="s">
        <v>8667</v>
      </c>
      <c r="D652" s="1" t="s">
        <v>633</v>
      </c>
      <c r="E652" s="1" t="s">
        <v>3954</v>
      </c>
      <c r="F652" s="1" t="s">
        <v>3955</v>
      </c>
      <c r="G652" s="1">
        <v>5</v>
      </c>
      <c r="H652" s="1" t="s">
        <v>826</v>
      </c>
    </row>
    <row r="653" spans="1:10" x14ac:dyDescent="0.15">
      <c r="A653" s="68" t="str">
        <f t="shared" si="10"/>
        <v>宗方サッカークラブ_6</v>
      </c>
      <c r="B653" s="1" t="s">
        <v>462</v>
      </c>
      <c r="C653" s="1" t="s">
        <v>8657</v>
      </c>
      <c r="D653" s="1" t="s">
        <v>634</v>
      </c>
      <c r="E653" s="1" t="s">
        <v>6495</v>
      </c>
      <c r="F653" s="1" t="s">
        <v>6496</v>
      </c>
      <c r="G653" s="1">
        <v>5</v>
      </c>
      <c r="H653" s="1" t="s">
        <v>826</v>
      </c>
    </row>
    <row r="654" spans="1:10" x14ac:dyDescent="0.15">
      <c r="A654" s="68" t="str">
        <f t="shared" si="10"/>
        <v>宗方サッカークラブ_7</v>
      </c>
      <c r="B654" s="1" t="s">
        <v>462</v>
      </c>
      <c r="C654" s="1" t="s">
        <v>8658</v>
      </c>
      <c r="D654" s="1" t="s">
        <v>632</v>
      </c>
      <c r="E654" s="1" t="s">
        <v>6493</v>
      </c>
      <c r="F654" s="1" t="s">
        <v>6494</v>
      </c>
      <c r="G654" s="1">
        <v>5</v>
      </c>
      <c r="H654" s="1" t="s">
        <v>826</v>
      </c>
    </row>
    <row r="655" spans="1:10" x14ac:dyDescent="0.15">
      <c r="A655" s="68" t="str">
        <f t="shared" si="10"/>
        <v>宗方サッカークラブ_8</v>
      </c>
      <c r="B655" s="1" t="s">
        <v>462</v>
      </c>
      <c r="C655" s="1" t="s">
        <v>8659</v>
      </c>
      <c r="D655" s="1" t="s">
        <v>634</v>
      </c>
      <c r="E655" s="1" t="s">
        <v>9383</v>
      </c>
      <c r="F655" s="1" t="s">
        <v>9384</v>
      </c>
      <c r="G655" s="1">
        <v>4</v>
      </c>
      <c r="H655" s="1" t="s">
        <v>826</v>
      </c>
    </row>
    <row r="656" spans="1:10" x14ac:dyDescent="0.15">
      <c r="A656" s="68" t="str">
        <f t="shared" si="10"/>
        <v>宗方サッカークラブ_9</v>
      </c>
      <c r="B656" s="1" t="s">
        <v>462</v>
      </c>
      <c r="C656" s="1" t="s">
        <v>8660</v>
      </c>
      <c r="D656" s="1" t="s">
        <v>633</v>
      </c>
      <c r="E656" s="1" t="s">
        <v>6489</v>
      </c>
      <c r="F656" s="1" t="s">
        <v>6490</v>
      </c>
      <c r="G656" s="1">
        <v>5</v>
      </c>
      <c r="H656" s="1" t="s">
        <v>827</v>
      </c>
    </row>
    <row r="657" spans="1:9" x14ac:dyDescent="0.15">
      <c r="A657" s="68" t="str">
        <f t="shared" si="10"/>
        <v>宗方サッカークラブ_10</v>
      </c>
      <c r="B657" s="1" t="s">
        <v>462</v>
      </c>
      <c r="C657" s="1" t="s">
        <v>8661</v>
      </c>
      <c r="D657" s="1" t="s">
        <v>632</v>
      </c>
      <c r="E657" s="1" t="s">
        <v>3952</v>
      </c>
      <c r="F657" s="1" t="s">
        <v>3953</v>
      </c>
      <c r="G657" s="1">
        <v>5</v>
      </c>
      <c r="H657" s="1" t="s">
        <v>826</v>
      </c>
      <c r="I657" s="1" t="s">
        <v>432</v>
      </c>
    </row>
    <row r="658" spans="1:9" x14ac:dyDescent="0.15">
      <c r="A658" s="68" t="str">
        <f t="shared" si="10"/>
        <v>宗方サッカークラブ_11</v>
      </c>
      <c r="B658" s="1" t="s">
        <v>462</v>
      </c>
      <c r="C658" s="1" t="s">
        <v>8668</v>
      </c>
      <c r="D658" s="1" t="s">
        <v>632</v>
      </c>
      <c r="E658" s="1" t="s">
        <v>9385</v>
      </c>
      <c r="F658" s="1" t="s">
        <v>9386</v>
      </c>
      <c r="G658" s="1">
        <v>4</v>
      </c>
      <c r="H658" s="1" t="s">
        <v>826</v>
      </c>
    </row>
    <row r="659" spans="1:9" x14ac:dyDescent="0.15">
      <c r="A659" s="68" t="str">
        <f t="shared" si="10"/>
        <v>宗方サッカークラブ_12</v>
      </c>
      <c r="B659" s="1" t="s">
        <v>462</v>
      </c>
      <c r="C659" s="1" t="s">
        <v>8662</v>
      </c>
      <c r="D659" s="1" t="s">
        <v>632</v>
      </c>
      <c r="E659" s="1" t="s">
        <v>9387</v>
      </c>
      <c r="F659" s="1" t="s">
        <v>9388</v>
      </c>
      <c r="G659" s="1">
        <v>4</v>
      </c>
      <c r="H659" s="1" t="s">
        <v>826</v>
      </c>
    </row>
    <row r="660" spans="1:9" x14ac:dyDescent="0.15">
      <c r="A660" s="68" t="str">
        <f t="shared" si="10"/>
        <v>宗方サッカークラブ_13</v>
      </c>
      <c r="B660" s="1" t="s">
        <v>462</v>
      </c>
      <c r="C660" s="1" t="s">
        <v>8663</v>
      </c>
      <c r="D660" s="1" t="s">
        <v>633</v>
      </c>
      <c r="E660" s="1" t="s">
        <v>9389</v>
      </c>
      <c r="F660" s="1" t="s">
        <v>9390</v>
      </c>
      <c r="G660" s="1">
        <v>4</v>
      </c>
      <c r="H660" s="1" t="s">
        <v>826</v>
      </c>
    </row>
    <row r="661" spans="1:9" x14ac:dyDescent="0.15">
      <c r="A661" s="68" t="str">
        <f t="shared" si="10"/>
        <v>宗方サッカークラブ_14</v>
      </c>
      <c r="B661" s="1" t="s">
        <v>462</v>
      </c>
      <c r="C661" s="1" t="s">
        <v>8669</v>
      </c>
      <c r="D661" s="1" t="s">
        <v>634</v>
      </c>
      <c r="E661" s="1" t="s">
        <v>9391</v>
      </c>
      <c r="F661" s="1" t="s">
        <v>9392</v>
      </c>
      <c r="G661" s="1">
        <v>4</v>
      </c>
      <c r="H661" s="1" t="s">
        <v>826</v>
      </c>
    </row>
    <row r="662" spans="1:9" x14ac:dyDescent="0.15">
      <c r="A662" s="68" t="str">
        <f t="shared" si="10"/>
        <v>宗方サッカークラブ_15</v>
      </c>
      <c r="B662" s="1" t="s">
        <v>462</v>
      </c>
      <c r="C662" s="1" t="s">
        <v>8664</v>
      </c>
      <c r="D662" s="1" t="s">
        <v>633</v>
      </c>
      <c r="E662" s="1" t="s">
        <v>9393</v>
      </c>
      <c r="F662" s="1" t="s">
        <v>9394</v>
      </c>
      <c r="G662" s="1">
        <v>4</v>
      </c>
      <c r="H662" s="1" t="s">
        <v>826</v>
      </c>
    </row>
    <row r="663" spans="1:9" x14ac:dyDescent="0.15">
      <c r="A663" s="68" t="str">
        <f t="shared" si="10"/>
        <v>明治サッカースポーツ少年団_1</v>
      </c>
      <c r="B663" s="1" t="s">
        <v>464</v>
      </c>
      <c r="C663" s="1" t="s">
        <v>8654</v>
      </c>
      <c r="D663" s="1" t="s">
        <v>631</v>
      </c>
      <c r="E663" s="1" t="s">
        <v>6523</v>
      </c>
      <c r="F663" s="1" t="s">
        <v>6524</v>
      </c>
      <c r="G663" s="1">
        <v>5</v>
      </c>
      <c r="H663" s="1" t="s">
        <v>826</v>
      </c>
    </row>
    <row r="664" spans="1:9" x14ac:dyDescent="0.15">
      <c r="A664" s="68" t="str">
        <f t="shared" si="10"/>
        <v>明治サッカースポーツ少年団_2</v>
      </c>
      <c r="B664" s="1" t="s">
        <v>464</v>
      </c>
      <c r="C664" s="1" t="s">
        <v>8655</v>
      </c>
      <c r="D664" s="1" t="s">
        <v>634</v>
      </c>
      <c r="E664" s="1" t="s">
        <v>6521</v>
      </c>
      <c r="F664" s="1" t="s">
        <v>6522</v>
      </c>
      <c r="G664" s="1">
        <v>5</v>
      </c>
      <c r="H664" s="1" t="s">
        <v>826</v>
      </c>
    </row>
    <row r="665" spans="1:9" x14ac:dyDescent="0.15">
      <c r="A665" s="68" t="str">
        <f t="shared" si="10"/>
        <v>明治サッカースポーツ少年団_3</v>
      </c>
      <c r="B665" s="1" t="s">
        <v>464</v>
      </c>
      <c r="C665" s="1" t="s">
        <v>8656</v>
      </c>
      <c r="D665" s="1" t="s">
        <v>633</v>
      </c>
      <c r="E665" s="1" t="s">
        <v>6519</v>
      </c>
      <c r="F665" s="1" t="s">
        <v>6520</v>
      </c>
      <c r="G665" s="1">
        <v>5</v>
      </c>
      <c r="H665" s="1" t="s">
        <v>826</v>
      </c>
    </row>
    <row r="666" spans="1:9" x14ac:dyDescent="0.15">
      <c r="A666" s="68" t="str">
        <f t="shared" si="10"/>
        <v>明治サッカースポーツ少年団_4</v>
      </c>
      <c r="B666" s="1" t="s">
        <v>464</v>
      </c>
      <c r="C666" s="1" t="s">
        <v>8666</v>
      </c>
      <c r="D666" s="1" t="s">
        <v>632</v>
      </c>
      <c r="E666" s="1" t="s">
        <v>6517</v>
      </c>
      <c r="F666" s="1" t="s">
        <v>6518</v>
      </c>
      <c r="G666" s="1">
        <v>5</v>
      </c>
      <c r="H666" s="1" t="s">
        <v>827</v>
      </c>
    </row>
    <row r="667" spans="1:9" x14ac:dyDescent="0.15">
      <c r="A667" s="68" t="str">
        <f t="shared" si="10"/>
        <v>明治サッカースポーツ少年団_5</v>
      </c>
      <c r="B667" s="1" t="s">
        <v>464</v>
      </c>
      <c r="C667" s="1" t="s">
        <v>8667</v>
      </c>
      <c r="D667" s="1" t="s">
        <v>632</v>
      </c>
      <c r="E667" s="1" t="s">
        <v>6501</v>
      </c>
      <c r="F667" s="1" t="s">
        <v>6502</v>
      </c>
      <c r="G667" s="1">
        <v>5</v>
      </c>
      <c r="H667" s="1" t="s">
        <v>826</v>
      </c>
    </row>
    <row r="668" spans="1:9" x14ac:dyDescent="0.15">
      <c r="A668" s="68" t="str">
        <f t="shared" si="10"/>
        <v>明治サッカースポーツ少年団_6</v>
      </c>
      <c r="B668" s="1" t="s">
        <v>464</v>
      </c>
      <c r="C668" s="1" t="s">
        <v>8657</v>
      </c>
      <c r="D668" s="1" t="s">
        <v>633</v>
      </c>
      <c r="E668" s="1" t="s">
        <v>6503</v>
      </c>
      <c r="F668" s="1" t="s">
        <v>6504</v>
      </c>
      <c r="G668" s="1">
        <v>5</v>
      </c>
      <c r="H668" s="1" t="s">
        <v>826</v>
      </c>
    </row>
    <row r="669" spans="1:9" x14ac:dyDescent="0.15">
      <c r="A669" s="68" t="str">
        <f t="shared" si="10"/>
        <v>明治サッカースポーツ少年団_7</v>
      </c>
      <c r="B669" s="1" t="s">
        <v>464</v>
      </c>
      <c r="C669" s="1" t="s">
        <v>8658</v>
      </c>
      <c r="D669" s="1" t="s">
        <v>634</v>
      </c>
      <c r="E669" s="1" t="s">
        <v>6505</v>
      </c>
      <c r="F669" s="1" t="s">
        <v>6506</v>
      </c>
      <c r="G669" s="1">
        <v>5</v>
      </c>
      <c r="H669" s="1" t="s">
        <v>826</v>
      </c>
    </row>
    <row r="670" spans="1:9" x14ac:dyDescent="0.15">
      <c r="A670" s="68" t="str">
        <f t="shared" si="10"/>
        <v>明治サッカースポーツ少年団_8</v>
      </c>
      <c r="B670" s="1" t="s">
        <v>464</v>
      </c>
      <c r="C670" s="1" t="s">
        <v>8659</v>
      </c>
      <c r="D670" s="1" t="s">
        <v>634</v>
      </c>
      <c r="E670" s="1" t="s">
        <v>6513</v>
      </c>
      <c r="F670" s="1" t="s">
        <v>6514</v>
      </c>
      <c r="G670" s="1">
        <v>5</v>
      </c>
      <c r="H670" s="1" t="s">
        <v>826</v>
      </c>
    </row>
    <row r="671" spans="1:9" x14ac:dyDescent="0.15">
      <c r="A671" s="68" t="str">
        <f t="shared" si="10"/>
        <v>明治サッカースポーツ少年団_9</v>
      </c>
      <c r="B671" s="1" t="s">
        <v>464</v>
      </c>
      <c r="C671" s="1" t="s">
        <v>8660</v>
      </c>
      <c r="D671" s="1" t="s">
        <v>632</v>
      </c>
      <c r="E671" s="1" t="s">
        <v>6511</v>
      </c>
      <c r="F671" s="1" t="s">
        <v>6512</v>
      </c>
      <c r="G671" s="1">
        <v>5</v>
      </c>
      <c r="H671" s="1" t="s">
        <v>826</v>
      </c>
    </row>
    <row r="672" spans="1:9" x14ac:dyDescent="0.15">
      <c r="A672" s="68" t="str">
        <f t="shared" si="10"/>
        <v>明治サッカースポーツ少年団_10</v>
      </c>
      <c r="B672" s="1" t="s">
        <v>464</v>
      </c>
      <c r="C672" s="1" t="s">
        <v>8661</v>
      </c>
      <c r="D672" s="1" t="s">
        <v>634</v>
      </c>
      <c r="E672" s="1" t="s">
        <v>6507</v>
      </c>
      <c r="F672" s="1" t="s">
        <v>6508</v>
      </c>
      <c r="G672" s="1">
        <v>5</v>
      </c>
      <c r="H672" s="1" t="s">
        <v>826</v>
      </c>
      <c r="I672" s="1" t="s">
        <v>432</v>
      </c>
    </row>
    <row r="673" spans="1:9" x14ac:dyDescent="0.15">
      <c r="A673" s="68" t="str">
        <f t="shared" si="10"/>
        <v>明治サッカースポーツ少年団_11</v>
      </c>
      <c r="B673" s="1" t="s">
        <v>464</v>
      </c>
      <c r="C673" s="1" t="s">
        <v>8668</v>
      </c>
      <c r="D673" s="1" t="s">
        <v>632</v>
      </c>
      <c r="E673" s="1" t="s">
        <v>6509</v>
      </c>
      <c r="F673" s="1" t="s">
        <v>6510</v>
      </c>
      <c r="G673" s="1">
        <v>5</v>
      </c>
      <c r="H673" s="1" t="s">
        <v>826</v>
      </c>
    </row>
    <row r="674" spans="1:9" x14ac:dyDescent="0.15">
      <c r="A674" s="68" t="str">
        <f t="shared" si="10"/>
        <v>明治サッカースポーツ少年団_13</v>
      </c>
      <c r="B674" s="1" t="s">
        <v>464</v>
      </c>
      <c r="C674" s="1" t="s">
        <v>8663</v>
      </c>
      <c r="D674" s="1" t="s">
        <v>633</v>
      </c>
      <c r="E674" s="1" t="s">
        <v>6499</v>
      </c>
      <c r="F674" s="1" t="s">
        <v>6500</v>
      </c>
      <c r="G674" s="1">
        <v>5</v>
      </c>
      <c r="H674" s="1" t="s">
        <v>826</v>
      </c>
    </row>
    <row r="675" spans="1:9" x14ac:dyDescent="0.15">
      <c r="A675" s="68" t="str">
        <f t="shared" si="10"/>
        <v>明治サッカースポーツ少年団_14</v>
      </c>
      <c r="B675" s="1" t="s">
        <v>464</v>
      </c>
      <c r="C675" s="1" t="s">
        <v>8669</v>
      </c>
      <c r="D675" s="1" t="s">
        <v>632</v>
      </c>
      <c r="E675" s="1" t="s">
        <v>6515</v>
      </c>
      <c r="F675" s="1" t="s">
        <v>6516</v>
      </c>
      <c r="G675" s="1">
        <v>5</v>
      </c>
      <c r="H675" s="1" t="s">
        <v>826</v>
      </c>
    </row>
    <row r="676" spans="1:9" x14ac:dyDescent="0.15">
      <c r="A676" s="68" t="str">
        <f t="shared" si="10"/>
        <v>明治サッカースポーツ少年団_15</v>
      </c>
      <c r="B676" s="1" t="s">
        <v>464</v>
      </c>
      <c r="C676" s="1" t="s">
        <v>8664</v>
      </c>
      <c r="D676" s="1" t="s">
        <v>634</v>
      </c>
      <c r="E676" s="1" t="s">
        <v>9395</v>
      </c>
      <c r="F676" s="1" t="s">
        <v>9396</v>
      </c>
      <c r="G676" s="1">
        <v>5</v>
      </c>
      <c r="H676" s="1" t="s">
        <v>826</v>
      </c>
    </row>
    <row r="677" spans="1:9" x14ac:dyDescent="0.15">
      <c r="A677" s="68" t="str">
        <f t="shared" si="10"/>
        <v>明治サッカースポーツ少年団_18</v>
      </c>
      <c r="B677" s="1" t="s">
        <v>464</v>
      </c>
      <c r="C677" s="1" t="s">
        <v>8671</v>
      </c>
      <c r="D677" s="1" t="s">
        <v>631</v>
      </c>
      <c r="E677" s="1" t="s">
        <v>3956</v>
      </c>
      <c r="F677" s="1" t="s">
        <v>3957</v>
      </c>
      <c r="G677" s="1">
        <v>5</v>
      </c>
      <c r="H677" s="1" t="s">
        <v>826</v>
      </c>
    </row>
    <row r="678" spans="1:9" x14ac:dyDescent="0.15">
      <c r="A678" s="68" t="str">
        <f t="shared" si="10"/>
        <v>三佐サッカースポーツ少年団_1</v>
      </c>
      <c r="B678" s="1" t="s">
        <v>460</v>
      </c>
      <c r="C678" s="1" t="s">
        <v>8654</v>
      </c>
      <c r="D678" s="1" t="s">
        <v>631</v>
      </c>
      <c r="E678" s="1" t="s">
        <v>6525</v>
      </c>
      <c r="F678" s="1" t="s">
        <v>6526</v>
      </c>
      <c r="G678" s="1">
        <v>2</v>
      </c>
      <c r="H678" s="1" t="s">
        <v>826</v>
      </c>
    </row>
    <row r="679" spans="1:9" x14ac:dyDescent="0.15">
      <c r="A679" s="68" t="str">
        <f t="shared" si="10"/>
        <v>三佐サッカースポーツ少年団_2</v>
      </c>
      <c r="B679" s="1" t="s">
        <v>460</v>
      </c>
      <c r="C679" s="1" t="s">
        <v>8655</v>
      </c>
      <c r="D679" s="1" t="s">
        <v>632</v>
      </c>
      <c r="E679" s="1" t="s">
        <v>6529</v>
      </c>
      <c r="F679" s="1" t="s">
        <v>6530</v>
      </c>
      <c r="G679" s="1">
        <v>3</v>
      </c>
      <c r="H679" s="1" t="s">
        <v>826</v>
      </c>
    </row>
    <row r="680" spans="1:9" x14ac:dyDescent="0.15">
      <c r="A680" s="68" t="str">
        <f t="shared" si="10"/>
        <v>三佐サッカースポーツ少年団_3</v>
      </c>
      <c r="B680" s="1" t="s">
        <v>460</v>
      </c>
      <c r="C680" s="1" t="s">
        <v>8656</v>
      </c>
      <c r="D680" s="1" t="s">
        <v>633</v>
      </c>
      <c r="E680" s="1" t="s">
        <v>6535</v>
      </c>
      <c r="F680" s="1" t="s">
        <v>6536</v>
      </c>
      <c r="G680" s="1">
        <v>3</v>
      </c>
      <c r="H680" s="1" t="s">
        <v>826</v>
      </c>
    </row>
    <row r="681" spans="1:9" x14ac:dyDescent="0.15">
      <c r="A681" s="68" t="str">
        <f t="shared" si="10"/>
        <v>三佐サッカースポーツ少年団_4</v>
      </c>
      <c r="B681" s="1" t="s">
        <v>460</v>
      </c>
      <c r="C681" s="1" t="s">
        <v>8666</v>
      </c>
      <c r="D681" s="1" t="s">
        <v>632</v>
      </c>
      <c r="E681" s="1" t="s">
        <v>6531</v>
      </c>
      <c r="F681" s="1" t="s">
        <v>6532</v>
      </c>
      <c r="G681" s="1">
        <v>3</v>
      </c>
      <c r="H681" s="1" t="s">
        <v>827</v>
      </c>
    </row>
    <row r="682" spans="1:9" x14ac:dyDescent="0.15">
      <c r="A682" s="68" t="str">
        <f t="shared" si="10"/>
        <v>三佐サッカースポーツ少年団_5</v>
      </c>
      <c r="B682" s="1" t="s">
        <v>460</v>
      </c>
      <c r="C682" s="1" t="s">
        <v>8667</v>
      </c>
      <c r="D682" s="1" t="s">
        <v>633</v>
      </c>
      <c r="E682" s="1" t="s">
        <v>6527</v>
      </c>
      <c r="F682" s="1" t="s">
        <v>6528</v>
      </c>
      <c r="G682" s="1">
        <v>2</v>
      </c>
      <c r="H682" s="1" t="s">
        <v>826</v>
      </c>
    </row>
    <row r="683" spans="1:9" x14ac:dyDescent="0.15">
      <c r="A683" s="68" t="str">
        <f t="shared" si="10"/>
        <v>三佐サッカースポーツ少年団_6</v>
      </c>
      <c r="B683" s="1" t="s">
        <v>460</v>
      </c>
      <c r="C683" s="1" t="s">
        <v>8657</v>
      </c>
      <c r="D683" s="1" t="s">
        <v>632</v>
      </c>
      <c r="E683" s="1" t="s">
        <v>6533</v>
      </c>
      <c r="F683" s="1" t="s">
        <v>6534</v>
      </c>
      <c r="G683" s="1">
        <v>3</v>
      </c>
      <c r="H683" s="1" t="s">
        <v>827</v>
      </c>
    </row>
    <row r="684" spans="1:9" x14ac:dyDescent="0.15">
      <c r="A684" s="68" t="str">
        <f t="shared" si="10"/>
        <v>三佐サッカースポーツ少年団_7</v>
      </c>
      <c r="B684" s="1" t="s">
        <v>460</v>
      </c>
      <c r="C684" s="1" t="s">
        <v>8658</v>
      </c>
      <c r="D684" s="1" t="s">
        <v>634</v>
      </c>
      <c r="E684" s="1" t="s">
        <v>3962</v>
      </c>
      <c r="F684" s="1" t="s">
        <v>3963</v>
      </c>
      <c r="G684" s="1">
        <v>5</v>
      </c>
      <c r="H684" s="1" t="s">
        <v>826</v>
      </c>
      <c r="I684" s="1" t="s">
        <v>432</v>
      </c>
    </row>
    <row r="685" spans="1:9" x14ac:dyDescent="0.15">
      <c r="A685" s="68" t="str">
        <f t="shared" si="10"/>
        <v>三佐サッカースポーツ少年団_8</v>
      </c>
      <c r="B685" s="1" t="s">
        <v>460</v>
      </c>
      <c r="C685" s="1" t="s">
        <v>8659</v>
      </c>
      <c r="D685" s="1" t="s">
        <v>633</v>
      </c>
      <c r="E685" s="1" t="s">
        <v>3958</v>
      </c>
      <c r="F685" s="1" t="s">
        <v>3959</v>
      </c>
      <c r="G685" s="1">
        <v>4</v>
      </c>
      <c r="H685" s="1" t="s">
        <v>826</v>
      </c>
    </row>
    <row r="686" spans="1:9" x14ac:dyDescent="0.15">
      <c r="A686" s="68" t="str">
        <f t="shared" si="10"/>
        <v>三佐サッカースポーツ少年団_9</v>
      </c>
      <c r="B686" s="1" t="s">
        <v>460</v>
      </c>
      <c r="C686" s="1" t="s">
        <v>8660</v>
      </c>
      <c r="D686" s="1" t="s">
        <v>632</v>
      </c>
      <c r="E686" s="1" t="s">
        <v>9397</v>
      </c>
      <c r="F686" s="1" t="s">
        <v>9398</v>
      </c>
      <c r="G686" s="1">
        <v>3</v>
      </c>
      <c r="H686" s="1" t="s">
        <v>826</v>
      </c>
    </row>
    <row r="687" spans="1:9" x14ac:dyDescent="0.15">
      <c r="A687" s="68" t="str">
        <f t="shared" si="10"/>
        <v>三佐サッカースポーツ少年団_15</v>
      </c>
      <c r="B687" s="1" t="s">
        <v>460</v>
      </c>
      <c r="C687" s="1" t="s">
        <v>8664</v>
      </c>
      <c r="D687" s="1" t="s">
        <v>632</v>
      </c>
      <c r="E687" s="1" t="s">
        <v>3960</v>
      </c>
      <c r="F687" s="1" t="s">
        <v>3961</v>
      </c>
      <c r="G687" s="1">
        <v>4</v>
      </c>
      <c r="H687" s="1" t="s">
        <v>826</v>
      </c>
    </row>
    <row r="688" spans="1:9" x14ac:dyDescent="0.15">
      <c r="A688" s="68" t="str">
        <f t="shared" si="10"/>
        <v>明野西ＪＦＣ_1</v>
      </c>
      <c r="B688" s="1" t="s">
        <v>429</v>
      </c>
      <c r="C688" s="1" t="s">
        <v>8654</v>
      </c>
      <c r="D688" s="1" t="s">
        <v>631</v>
      </c>
      <c r="E688" s="1" t="s">
        <v>9399</v>
      </c>
      <c r="F688" s="1" t="s">
        <v>9400</v>
      </c>
      <c r="G688" s="1">
        <v>4</v>
      </c>
      <c r="H688" s="1" t="s">
        <v>826</v>
      </c>
    </row>
    <row r="689" spans="1:10" x14ac:dyDescent="0.15">
      <c r="A689" s="68" t="str">
        <f t="shared" si="10"/>
        <v>明野西ＪＦＣ_2</v>
      </c>
      <c r="B689" s="1" t="s">
        <v>429</v>
      </c>
      <c r="C689" s="1" t="s">
        <v>8655</v>
      </c>
      <c r="D689" s="1" t="s">
        <v>633</v>
      </c>
      <c r="E689" s="1" t="s">
        <v>6537</v>
      </c>
      <c r="F689" s="1" t="s">
        <v>9401</v>
      </c>
      <c r="G689" s="1">
        <v>5</v>
      </c>
      <c r="H689" s="1" t="s">
        <v>826</v>
      </c>
      <c r="I689" s="1" t="s">
        <v>432</v>
      </c>
    </row>
    <row r="690" spans="1:10" x14ac:dyDescent="0.15">
      <c r="A690" s="68" t="str">
        <f t="shared" si="10"/>
        <v>明野西ＪＦＣ_4</v>
      </c>
      <c r="B690" s="1" t="s">
        <v>429</v>
      </c>
      <c r="C690" s="1" t="s">
        <v>8666</v>
      </c>
      <c r="D690" s="1" t="s">
        <v>633</v>
      </c>
      <c r="E690" s="1" t="s">
        <v>6538</v>
      </c>
      <c r="F690" s="1" t="s">
        <v>6539</v>
      </c>
      <c r="G690" s="1">
        <v>5</v>
      </c>
      <c r="H690" s="1" t="s">
        <v>826</v>
      </c>
    </row>
    <row r="691" spans="1:10" x14ac:dyDescent="0.15">
      <c r="A691" s="68" t="str">
        <f t="shared" si="10"/>
        <v>明野西ＪＦＣ_7</v>
      </c>
      <c r="B691" s="1" t="s">
        <v>429</v>
      </c>
      <c r="C691" s="1" t="s">
        <v>8658</v>
      </c>
      <c r="D691" s="1" t="s">
        <v>632</v>
      </c>
      <c r="E691" s="1" t="s">
        <v>9402</v>
      </c>
      <c r="F691" s="1" t="s">
        <v>9403</v>
      </c>
      <c r="G691" s="1">
        <v>3</v>
      </c>
      <c r="H691" s="1" t="s">
        <v>826</v>
      </c>
    </row>
    <row r="692" spans="1:10" x14ac:dyDescent="0.15">
      <c r="A692" s="68" t="str">
        <f t="shared" si="10"/>
        <v>明野西ＪＦＣ_8</v>
      </c>
      <c r="B692" s="1" t="s">
        <v>429</v>
      </c>
      <c r="C692" s="1" t="s">
        <v>8659</v>
      </c>
      <c r="D692" s="1" t="s">
        <v>633</v>
      </c>
      <c r="E692" s="1" t="s">
        <v>9404</v>
      </c>
      <c r="F692" s="1" t="s">
        <v>9405</v>
      </c>
      <c r="G692" s="1">
        <v>3</v>
      </c>
      <c r="H692" s="1" t="s">
        <v>826</v>
      </c>
    </row>
    <row r="693" spans="1:10" x14ac:dyDescent="0.15">
      <c r="A693" s="68" t="str">
        <f t="shared" si="10"/>
        <v>明野西ＪＦＣ_9</v>
      </c>
      <c r="B693" s="1" t="s">
        <v>429</v>
      </c>
      <c r="C693" s="1" t="s">
        <v>8660</v>
      </c>
      <c r="D693" s="1" t="s">
        <v>634</v>
      </c>
      <c r="E693" s="1" t="s">
        <v>6544</v>
      </c>
      <c r="F693" s="1" t="s">
        <v>6545</v>
      </c>
      <c r="G693" s="1">
        <v>5</v>
      </c>
      <c r="H693" s="1" t="s">
        <v>826</v>
      </c>
    </row>
    <row r="694" spans="1:10" x14ac:dyDescent="0.15">
      <c r="A694" s="68" t="str">
        <f t="shared" si="10"/>
        <v>明野西ＪＦＣ_11</v>
      </c>
      <c r="B694" s="1" t="s">
        <v>429</v>
      </c>
      <c r="C694" s="1" t="s">
        <v>8668</v>
      </c>
      <c r="D694" s="1" t="s">
        <v>632</v>
      </c>
      <c r="E694" s="1" t="s">
        <v>9406</v>
      </c>
      <c r="F694" s="1" t="s">
        <v>9407</v>
      </c>
      <c r="G694" s="1">
        <v>2</v>
      </c>
      <c r="H694" s="1" t="s">
        <v>826</v>
      </c>
    </row>
    <row r="695" spans="1:10" x14ac:dyDescent="0.15">
      <c r="A695" s="68" t="str">
        <f t="shared" si="10"/>
        <v>明野西ＪＦＣ_12</v>
      </c>
      <c r="B695" s="1" t="s">
        <v>429</v>
      </c>
      <c r="C695" s="1" t="s">
        <v>8662</v>
      </c>
      <c r="D695" s="1" t="s">
        <v>631</v>
      </c>
      <c r="E695" s="1" t="s">
        <v>9408</v>
      </c>
      <c r="F695" s="1" t="s">
        <v>9409</v>
      </c>
      <c r="G695" s="1">
        <v>3</v>
      </c>
      <c r="H695" s="1" t="s">
        <v>826</v>
      </c>
    </row>
    <row r="696" spans="1:10" x14ac:dyDescent="0.15">
      <c r="A696" s="68" t="str">
        <f t="shared" si="10"/>
        <v>明野西ＪＦＣ_13</v>
      </c>
      <c r="B696" s="1" t="s">
        <v>429</v>
      </c>
      <c r="C696" s="1" t="s">
        <v>8663</v>
      </c>
      <c r="D696" s="1" t="s">
        <v>634</v>
      </c>
      <c r="E696" s="1" t="s">
        <v>9410</v>
      </c>
      <c r="F696" s="1" t="s">
        <v>9411</v>
      </c>
      <c r="G696" s="1">
        <v>4</v>
      </c>
      <c r="H696" s="1" t="s">
        <v>826</v>
      </c>
    </row>
    <row r="697" spans="1:10" x14ac:dyDescent="0.15">
      <c r="A697" s="68" t="str">
        <f t="shared" si="10"/>
        <v>明野西ＪＦＣ_14</v>
      </c>
      <c r="B697" s="1" t="s">
        <v>429</v>
      </c>
      <c r="C697" s="1" t="s">
        <v>8669</v>
      </c>
      <c r="D697" s="1" t="s">
        <v>633</v>
      </c>
      <c r="E697" s="1" t="s">
        <v>6548</v>
      </c>
      <c r="F697" s="1" t="s">
        <v>6549</v>
      </c>
      <c r="G697" s="1">
        <v>5</v>
      </c>
      <c r="H697" s="1" t="s">
        <v>826</v>
      </c>
    </row>
    <row r="698" spans="1:10" x14ac:dyDescent="0.15">
      <c r="A698" s="68" t="str">
        <f t="shared" si="10"/>
        <v>明野西ＪＦＣ_15</v>
      </c>
      <c r="B698" s="1" t="s">
        <v>429</v>
      </c>
      <c r="C698" s="1" t="s">
        <v>8664</v>
      </c>
      <c r="D698" s="1" t="s">
        <v>633</v>
      </c>
      <c r="E698" s="1" t="s">
        <v>9412</v>
      </c>
      <c r="F698" s="1" t="s">
        <v>9413</v>
      </c>
      <c r="G698" s="1">
        <v>4</v>
      </c>
      <c r="H698" s="1" t="s">
        <v>826</v>
      </c>
    </row>
    <row r="699" spans="1:10" x14ac:dyDescent="0.15">
      <c r="A699" s="68" t="str">
        <f t="shared" si="10"/>
        <v>明野西ＪＦＣ_16</v>
      </c>
      <c r="B699" s="1" t="s">
        <v>429</v>
      </c>
      <c r="C699" s="1" t="s">
        <v>8665</v>
      </c>
      <c r="D699" s="1" t="s">
        <v>632</v>
      </c>
      <c r="E699" s="1" t="s">
        <v>9414</v>
      </c>
      <c r="F699" s="1" t="s">
        <v>9415</v>
      </c>
      <c r="G699" s="1">
        <v>4</v>
      </c>
      <c r="H699" s="1" t="s">
        <v>826</v>
      </c>
    </row>
    <row r="700" spans="1:10" x14ac:dyDescent="0.15">
      <c r="A700" s="68" t="str">
        <f t="shared" si="10"/>
        <v>金池長浜サッカースポーツ少年団_11</v>
      </c>
      <c r="B700" s="1" t="s">
        <v>442</v>
      </c>
      <c r="C700" s="1" t="s">
        <v>8668</v>
      </c>
      <c r="D700" s="1" t="s">
        <v>634</v>
      </c>
      <c r="E700" s="1" t="s">
        <v>6550</v>
      </c>
      <c r="F700" s="1" t="s">
        <v>6551</v>
      </c>
      <c r="G700" s="1">
        <v>5</v>
      </c>
      <c r="H700" s="1" t="s">
        <v>826</v>
      </c>
      <c r="I700" s="1" t="s">
        <v>432</v>
      </c>
    </row>
    <row r="701" spans="1:10" x14ac:dyDescent="0.15">
      <c r="A701" s="68" t="str">
        <f t="shared" si="10"/>
        <v>金池長浜サッカースポーツ少年団_12</v>
      </c>
      <c r="B701" s="1" t="s">
        <v>442</v>
      </c>
      <c r="C701" s="1" t="s">
        <v>8662</v>
      </c>
      <c r="D701" s="1" t="s">
        <v>632</v>
      </c>
      <c r="E701" s="1" t="s">
        <v>9416</v>
      </c>
      <c r="F701" s="1" t="s">
        <v>9417</v>
      </c>
      <c r="G701" s="1">
        <v>5</v>
      </c>
      <c r="H701" s="1" t="s">
        <v>826</v>
      </c>
      <c r="J701" s="1" t="s">
        <v>588</v>
      </c>
    </row>
    <row r="702" spans="1:10" x14ac:dyDescent="0.15">
      <c r="A702" s="68" t="str">
        <f t="shared" si="10"/>
        <v>金池長浜サッカースポーツ少年団_13</v>
      </c>
      <c r="B702" s="1" t="s">
        <v>442</v>
      </c>
      <c r="C702" s="1" t="s">
        <v>8663</v>
      </c>
      <c r="D702" s="1" t="s">
        <v>632</v>
      </c>
      <c r="E702" s="1" t="s">
        <v>6554</v>
      </c>
      <c r="F702" s="1" t="s">
        <v>6555</v>
      </c>
      <c r="G702" s="1">
        <v>5</v>
      </c>
      <c r="H702" s="1" t="s">
        <v>826</v>
      </c>
      <c r="J702" s="1" t="s">
        <v>7018</v>
      </c>
    </row>
    <row r="703" spans="1:10" x14ac:dyDescent="0.15">
      <c r="A703" s="68" t="str">
        <f t="shared" si="10"/>
        <v>金池長浜サッカースポーツ少年団_14</v>
      </c>
      <c r="B703" s="1" t="s">
        <v>442</v>
      </c>
      <c r="C703" s="1" t="s">
        <v>8669</v>
      </c>
      <c r="D703" s="1" t="s">
        <v>633</v>
      </c>
      <c r="E703" s="1" t="s">
        <v>6552</v>
      </c>
      <c r="F703" s="1" t="s">
        <v>6553</v>
      </c>
      <c r="G703" s="1">
        <v>5</v>
      </c>
      <c r="H703" s="1" t="s">
        <v>826</v>
      </c>
    </row>
    <row r="704" spans="1:10" x14ac:dyDescent="0.15">
      <c r="A704" s="68" t="str">
        <f t="shared" si="10"/>
        <v>金池長浜サッカースポーツ少年団_15</v>
      </c>
      <c r="B704" s="1" t="s">
        <v>442</v>
      </c>
      <c r="C704" s="1" t="s">
        <v>8664</v>
      </c>
      <c r="D704" s="1" t="s">
        <v>633</v>
      </c>
      <c r="E704" s="1" t="s">
        <v>9418</v>
      </c>
      <c r="F704" s="1" t="s">
        <v>9419</v>
      </c>
      <c r="G704" s="1">
        <v>5</v>
      </c>
      <c r="H704" s="1" t="s">
        <v>826</v>
      </c>
    </row>
    <row r="705" spans="1:8" x14ac:dyDescent="0.15">
      <c r="A705" s="68" t="str">
        <f t="shared" ref="A705:A768" si="11">CONCATENATE(B705,"_",C705)</f>
        <v>金池長浜サッカースポーツ少年団_16</v>
      </c>
      <c r="B705" s="1" t="s">
        <v>442</v>
      </c>
      <c r="C705" s="1" t="s">
        <v>8665</v>
      </c>
      <c r="D705" s="1" t="s">
        <v>631</v>
      </c>
      <c r="E705" s="1" t="s">
        <v>9420</v>
      </c>
      <c r="F705" s="1" t="s">
        <v>9421</v>
      </c>
      <c r="G705" s="1">
        <v>5</v>
      </c>
      <c r="H705" s="1" t="s">
        <v>826</v>
      </c>
    </row>
    <row r="706" spans="1:8" x14ac:dyDescent="0.15">
      <c r="A706" s="68" t="str">
        <f t="shared" si="11"/>
        <v>金池長浜サッカースポーツ少年団_17</v>
      </c>
      <c r="B706" s="1" t="s">
        <v>442</v>
      </c>
      <c r="C706" s="1" t="s">
        <v>8670</v>
      </c>
      <c r="D706" s="1" t="s">
        <v>633</v>
      </c>
      <c r="E706" s="1" t="s">
        <v>9422</v>
      </c>
      <c r="F706" s="1" t="s">
        <v>9423</v>
      </c>
      <c r="G706" s="1">
        <v>5</v>
      </c>
      <c r="H706" s="1" t="s">
        <v>826</v>
      </c>
    </row>
    <row r="707" spans="1:8" x14ac:dyDescent="0.15">
      <c r="A707" s="68" t="str">
        <f t="shared" si="11"/>
        <v>金池長浜サッカースポーツ少年団_18</v>
      </c>
      <c r="B707" s="1" t="s">
        <v>442</v>
      </c>
      <c r="C707" s="1" t="s">
        <v>8671</v>
      </c>
      <c r="D707" s="1" t="s">
        <v>634</v>
      </c>
      <c r="E707" s="1" t="s">
        <v>9424</v>
      </c>
      <c r="F707" s="1" t="s">
        <v>9425</v>
      </c>
      <c r="G707" s="1">
        <v>5</v>
      </c>
      <c r="H707" s="1" t="s">
        <v>826</v>
      </c>
    </row>
    <row r="708" spans="1:8" x14ac:dyDescent="0.15">
      <c r="A708" s="68" t="str">
        <f t="shared" si="11"/>
        <v>金池長浜サッカースポーツ少年団_19</v>
      </c>
      <c r="B708" s="1" t="s">
        <v>442</v>
      </c>
      <c r="C708" s="1" t="s">
        <v>8672</v>
      </c>
      <c r="D708" s="1" t="s">
        <v>634</v>
      </c>
      <c r="E708" s="1" t="s">
        <v>9426</v>
      </c>
      <c r="F708" s="1" t="s">
        <v>9427</v>
      </c>
      <c r="G708" s="1">
        <v>5</v>
      </c>
      <c r="H708" s="1" t="s">
        <v>827</v>
      </c>
    </row>
    <row r="709" spans="1:8" x14ac:dyDescent="0.15">
      <c r="A709" s="68" t="str">
        <f t="shared" si="11"/>
        <v>金池長浜サッカースポーツ少年団_20</v>
      </c>
      <c r="B709" s="1" t="s">
        <v>442</v>
      </c>
      <c r="C709" s="1" t="s">
        <v>8673</v>
      </c>
      <c r="D709" s="1" t="s">
        <v>632</v>
      </c>
      <c r="E709" s="1" t="s">
        <v>9428</v>
      </c>
      <c r="F709" s="1" t="s">
        <v>9429</v>
      </c>
      <c r="G709" s="1">
        <v>4</v>
      </c>
      <c r="H709" s="1" t="s">
        <v>826</v>
      </c>
    </row>
    <row r="710" spans="1:8" x14ac:dyDescent="0.15">
      <c r="A710" s="68" t="str">
        <f t="shared" si="11"/>
        <v>金池長浜サッカースポーツ少年団_21</v>
      </c>
      <c r="B710" s="1" t="s">
        <v>442</v>
      </c>
      <c r="C710" s="1" t="s">
        <v>8674</v>
      </c>
      <c r="D710" s="1" t="s">
        <v>631</v>
      </c>
      <c r="E710" s="1" t="s">
        <v>9430</v>
      </c>
      <c r="F710" s="1" t="s">
        <v>9431</v>
      </c>
      <c r="G710" s="1">
        <v>5</v>
      </c>
      <c r="H710" s="1" t="s">
        <v>826</v>
      </c>
    </row>
    <row r="711" spans="1:8" x14ac:dyDescent="0.15">
      <c r="A711" s="68" t="str">
        <f t="shared" si="11"/>
        <v>金池長浜サッカースポーツ少年団_22</v>
      </c>
      <c r="B711" s="1" t="s">
        <v>442</v>
      </c>
      <c r="C711" s="1" t="s">
        <v>8675</v>
      </c>
      <c r="D711" s="1" t="s">
        <v>633</v>
      </c>
      <c r="E711" s="1" t="s">
        <v>9432</v>
      </c>
      <c r="F711" s="1" t="s">
        <v>9433</v>
      </c>
      <c r="G711" s="1">
        <v>4</v>
      </c>
      <c r="H711" s="1" t="s">
        <v>826</v>
      </c>
    </row>
    <row r="712" spans="1:8" x14ac:dyDescent="0.15">
      <c r="A712" s="68" t="str">
        <f t="shared" si="11"/>
        <v>金池長浜サッカースポーツ少年団_23</v>
      </c>
      <c r="B712" s="1" t="s">
        <v>442</v>
      </c>
      <c r="C712" s="1" t="s">
        <v>8678</v>
      </c>
      <c r="D712" s="1" t="s">
        <v>632</v>
      </c>
      <c r="E712" s="1" t="s">
        <v>9434</v>
      </c>
      <c r="F712" s="1" t="s">
        <v>9435</v>
      </c>
      <c r="G712" s="1">
        <v>4</v>
      </c>
      <c r="H712" s="1" t="s">
        <v>826</v>
      </c>
    </row>
    <row r="713" spans="1:8" x14ac:dyDescent="0.15">
      <c r="A713" s="68" t="str">
        <f t="shared" si="11"/>
        <v>金池長浜サッカースポーツ少年団_24</v>
      </c>
      <c r="B713" s="1" t="s">
        <v>442</v>
      </c>
      <c r="C713" s="1" t="s">
        <v>8679</v>
      </c>
      <c r="D713" s="1" t="s">
        <v>634</v>
      </c>
      <c r="E713" s="1" t="s">
        <v>9436</v>
      </c>
      <c r="F713" s="1" t="s">
        <v>9437</v>
      </c>
      <c r="G713" s="1">
        <v>4</v>
      </c>
      <c r="H713" s="1" t="s">
        <v>826</v>
      </c>
    </row>
    <row r="714" spans="1:8" x14ac:dyDescent="0.15">
      <c r="A714" s="68" t="str">
        <f t="shared" si="11"/>
        <v>金池長浜サッカースポーツ少年団_25</v>
      </c>
      <c r="B714" s="1" t="s">
        <v>442</v>
      </c>
      <c r="C714" s="1" t="s">
        <v>8681</v>
      </c>
      <c r="D714" s="1" t="s">
        <v>632</v>
      </c>
      <c r="E714" s="1" t="s">
        <v>9438</v>
      </c>
      <c r="F714" s="1" t="s">
        <v>9439</v>
      </c>
      <c r="G714" s="1">
        <v>4</v>
      </c>
      <c r="H714" s="1" t="s">
        <v>826</v>
      </c>
    </row>
    <row r="715" spans="1:8" x14ac:dyDescent="0.15">
      <c r="A715" s="68" t="str">
        <f t="shared" si="11"/>
        <v>金池長浜サッカースポーツ少年団_26</v>
      </c>
      <c r="B715" s="1" t="s">
        <v>442</v>
      </c>
      <c r="C715" s="1" t="s">
        <v>8676</v>
      </c>
      <c r="D715" s="1" t="s">
        <v>632</v>
      </c>
      <c r="E715" s="1" t="s">
        <v>9440</v>
      </c>
      <c r="F715" s="1" t="s">
        <v>6607</v>
      </c>
      <c r="G715" s="1">
        <v>4</v>
      </c>
      <c r="H715" s="1" t="s">
        <v>826</v>
      </c>
    </row>
    <row r="716" spans="1:8" x14ac:dyDescent="0.15">
      <c r="A716" s="68" t="str">
        <f t="shared" si="11"/>
        <v>八幡サッカースポーツ少年団_3</v>
      </c>
      <c r="B716" s="1" t="s">
        <v>466</v>
      </c>
      <c r="C716" s="1" t="s">
        <v>8656</v>
      </c>
      <c r="D716" s="1" t="s">
        <v>632</v>
      </c>
      <c r="E716" s="1" t="s">
        <v>6556</v>
      </c>
      <c r="F716" s="1" t="s">
        <v>6557</v>
      </c>
      <c r="G716" s="1">
        <v>3</v>
      </c>
      <c r="H716" s="1" t="s">
        <v>826</v>
      </c>
    </row>
    <row r="717" spans="1:8" x14ac:dyDescent="0.15">
      <c r="A717" s="68" t="str">
        <f t="shared" si="11"/>
        <v>八幡サッカースポーツ少年団_4</v>
      </c>
      <c r="B717" s="1" t="s">
        <v>466</v>
      </c>
      <c r="C717" s="1" t="s">
        <v>8666</v>
      </c>
      <c r="D717" s="1" t="s">
        <v>633</v>
      </c>
      <c r="E717" s="1" t="s">
        <v>6558</v>
      </c>
      <c r="F717" s="1" t="s">
        <v>6559</v>
      </c>
      <c r="G717" s="1">
        <v>4</v>
      </c>
      <c r="H717" s="1" t="s">
        <v>826</v>
      </c>
    </row>
    <row r="718" spans="1:8" x14ac:dyDescent="0.15">
      <c r="A718" s="68" t="str">
        <f t="shared" si="11"/>
        <v>八幡サッカースポーツ少年団_5</v>
      </c>
      <c r="B718" s="1" t="s">
        <v>466</v>
      </c>
      <c r="C718" s="1" t="s">
        <v>8667</v>
      </c>
      <c r="D718" s="1" t="s">
        <v>632</v>
      </c>
      <c r="E718" s="1" t="s">
        <v>9441</v>
      </c>
      <c r="F718" s="1" t="s">
        <v>9442</v>
      </c>
      <c r="G718" s="1">
        <v>4</v>
      </c>
      <c r="H718" s="1" t="s">
        <v>826</v>
      </c>
    </row>
    <row r="719" spans="1:8" x14ac:dyDescent="0.15">
      <c r="A719" s="68" t="str">
        <f t="shared" si="11"/>
        <v>八幡サッカースポーツ少年団_6</v>
      </c>
      <c r="B719" s="1" t="s">
        <v>466</v>
      </c>
      <c r="C719" s="1" t="s">
        <v>8657</v>
      </c>
      <c r="D719" s="1" t="s">
        <v>633</v>
      </c>
      <c r="E719" s="1" t="s">
        <v>3965</v>
      </c>
      <c r="F719" s="1" t="s">
        <v>3966</v>
      </c>
      <c r="G719" s="1">
        <v>4</v>
      </c>
      <c r="H719" s="1" t="s">
        <v>826</v>
      </c>
    </row>
    <row r="720" spans="1:8" x14ac:dyDescent="0.15">
      <c r="A720" s="68" t="str">
        <f t="shared" si="11"/>
        <v>八幡サッカースポーツ少年団_7</v>
      </c>
      <c r="B720" s="1" t="s">
        <v>466</v>
      </c>
      <c r="C720" s="1" t="s">
        <v>8658</v>
      </c>
      <c r="D720" s="1" t="s">
        <v>633</v>
      </c>
      <c r="E720" s="1" t="s">
        <v>3967</v>
      </c>
      <c r="F720" s="1" t="s">
        <v>3968</v>
      </c>
      <c r="G720" s="1">
        <v>4</v>
      </c>
      <c r="H720" s="1" t="s">
        <v>826</v>
      </c>
    </row>
    <row r="721" spans="1:9" x14ac:dyDescent="0.15">
      <c r="A721" s="68" t="str">
        <f t="shared" si="11"/>
        <v>八幡サッカースポーツ少年団_11</v>
      </c>
      <c r="B721" s="1" t="s">
        <v>466</v>
      </c>
      <c r="C721" s="1" t="s">
        <v>8668</v>
      </c>
      <c r="D721" s="1" t="s">
        <v>632</v>
      </c>
      <c r="E721" s="1" t="s">
        <v>3969</v>
      </c>
      <c r="F721" s="1" t="s">
        <v>3970</v>
      </c>
      <c r="G721" s="1">
        <v>4</v>
      </c>
      <c r="H721" s="1" t="s">
        <v>826</v>
      </c>
      <c r="I721" s="1" t="s">
        <v>432</v>
      </c>
    </row>
    <row r="722" spans="1:9" x14ac:dyDescent="0.15">
      <c r="A722" s="68" t="str">
        <f t="shared" si="11"/>
        <v>八幡サッカースポーツ少年団_13</v>
      </c>
      <c r="B722" s="1" t="s">
        <v>466</v>
      </c>
      <c r="C722" s="1" t="s">
        <v>8663</v>
      </c>
      <c r="D722" s="1" t="s">
        <v>632</v>
      </c>
      <c r="E722" s="1" t="s">
        <v>6560</v>
      </c>
      <c r="F722" s="1" t="s">
        <v>6561</v>
      </c>
      <c r="G722" s="1">
        <v>2</v>
      </c>
      <c r="H722" s="1" t="s">
        <v>826</v>
      </c>
    </row>
    <row r="723" spans="1:9" x14ac:dyDescent="0.15">
      <c r="A723" s="68" t="str">
        <f t="shared" si="11"/>
        <v>八幡サッカースポーツ少年団_14</v>
      </c>
      <c r="B723" s="1" t="s">
        <v>466</v>
      </c>
      <c r="C723" s="1" t="s">
        <v>8669</v>
      </c>
      <c r="D723" s="1" t="s">
        <v>632</v>
      </c>
      <c r="E723" s="1" t="s">
        <v>9443</v>
      </c>
      <c r="F723" s="1" t="s">
        <v>9444</v>
      </c>
      <c r="G723" s="1">
        <v>1</v>
      </c>
      <c r="H723" s="1" t="s">
        <v>826</v>
      </c>
    </row>
    <row r="724" spans="1:9" x14ac:dyDescent="0.15">
      <c r="A724" s="68" t="str">
        <f t="shared" si="11"/>
        <v>八幡サッカースポーツ少年団_15</v>
      </c>
      <c r="B724" s="1" t="s">
        <v>466</v>
      </c>
      <c r="C724" s="1" t="s">
        <v>8664</v>
      </c>
      <c r="D724" s="1" t="s">
        <v>632</v>
      </c>
      <c r="E724" s="1" t="s">
        <v>9445</v>
      </c>
      <c r="F724" s="1" t="s">
        <v>4101</v>
      </c>
      <c r="G724" s="1">
        <v>3</v>
      </c>
      <c r="H724" s="1" t="s">
        <v>826</v>
      </c>
    </row>
    <row r="725" spans="1:9" x14ac:dyDescent="0.15">
      <c r="A725" s="68" t="str">
        <f t="shared" si="11"/>
        <v>八幡サッカースポーツ少年団_16</v>
      </c>
      <c r="B725" s="1" t="s">
        <v>466</v>
      </c>
      <c r="C725" s="1" t="s">
        <v>8665</v>
      </c>
      <c r="D725" s="1" t="s">
        <v>632</v>
      </c>
      <c r="E725" s="1" t="s">
        <v>9446</v>
      </c>
      <c r="F725" s="1" t="s">
        <v>9447</v>
      </c>
      <c r="G725" s="1">
        <v>2</v>
      </c>
      <c r="H725" s="1" t="s">
        <v>826</v>
      </c>
    </row>
    <row r="726" spans="1:9" x14ac:dyDescent="0.15">
      <c r="A726" s="68" t="str">
        <f t="shared" si="11"/>
        <v>八幡サッカースポーツ少年団_17</v>
      </c>
      <c r="B726" s="1" t="s">
        <v>466</v>
      </c>
      <c r="C726" s="1" t="s">
        <v>8670</v>
      </c>
      <c r="D726" s="1" t="s">
        <v>631</v>
      </c>
      <c r="E726" s="1" t="s">
        <v>6562</v>
      </c>
      <c r="F726" s="1" t="s">
        <v>6563</v>
      </c>
      <c r="G726" s="1">
        <v>3</v>
      </c>
      <c r="H726" s="1" t="s">
        <v>826</v>
      </c>
    </row>
    <row r="727" spans="1:9" x14ac:dyDescent="0.15">
      <c r="A727" s="68" t="str">
        <f t="shared" si="11"/>
        <v>城南サッカースポーツ少年団_1</v>
      </c>
      <c r="B727" s="1" t="s">
        <v>444</v>
      </c>
      <c r="C727" s="1" t="s">
        <v>8654</v>
      </c>
      <c r="D727" s="1" t="s">
        <v>631</v>
      </c>
      <c r="E727" s="1" t="s">
        <v>9448</v>
      </c>
      <c r="F727" s="1" t="s">
        <v>9449</v>
      </c>
      <c r="G727" s="1">
        <v>4</v>
      </c>
      <c r="H727" s="1" t="s">
        <v>826</v>
      </c>
    </row>
    <row r="728" spans="1:9" x14ac:dyDescent="0.15">
      <c r="A728" s="68" t="str">
        <f t="shared" si="11"/>
        <v>城南サッカースポーツ少年団_2</v>
      </c>
      <c r="B728" s="1" t="s">
        <v>444</v>
      </c>
      <c r="C728" s="1" t="s">
        <v>8655</v>
      </c>
      <c r="D728" s="1" t="s">
        <v>632</v>
      </c>
      <c r="E728" s="1" t="s">
        <v>9450</v>
      </c>
      <c r="F728" s="1" t="s">
        <v>9451</v>
      </c>
      <c r="G728" s="1">
        <v>4</v>
      </c>
      <c r="H728" s="1" t="s">
        <v>826</v>
      </c>
    </row>
    <row r="729" spans="1:9" x14ac:dyDescent="0.15">
      <c r="A729" s="68" t="str">
        <f t="shared" si="11"/>
        <v>城南サッカースポーツ少年団_4</v>
      </c>
      <c r="B729" s="1" t="s">
        <v>444</v>
      </c>
      <c r="C729" s="1" t="s">
        <v>8666</v>
      </c>
      <c r="D729" s="1" t="s">
        <v>632</v>
      </c>
      <c r="E729" s="1" t="s">
        <v>9452</v>
      </c>
      <c r="F729" s="1" t="s">
        <v>9453</v>
      </c>
      <c r="G729" s="1">
        <v>4</v>
      </c>
      <c r="H729" s="1" t="s">
        <v>826</v>
      </c>
    </row>
    <row r="730" spans="1:9" x14ac:dyDescent="0.15">
      <c r="A730" s="68" t="str">
        <f t="shared" si="11"/>
        <v>城南サッカースポーツ少年団_6</v>
      </c>
      <c r="B730" s="1" t="s">
        <v>444</v>
      </c>
      <c r="C730" s="1" t="s">
        <v>8657</v>
      </c>
      <c r="D730" s="1" t="s">
        <v>633</v>
      </c>
      <c r="E730" s="1" t="s">
        <v>9454</v>
      </c>
      <c r="F730" s="1" t="s">
        <v>9455</v>
      </c>
      <c r="G730" s="1">
        <v>5</v>
      </c>
      <c r="H730" s="1" t="s">
        <v>826</v>
      </c>
    </row>
    <row r="731" spans="1:9" x14ac:dyDescent="0.15">
      <c r="A731" s="68" t="str">
        <f t="shared" si="11"/>
        <v>城南サッカースポーツ少年団_7</v>
      </c>
      <c r="B731" s="1" t="s">
        <v>444</v>
      </c>
      <c r="C731" s="1" t="s">
        <v>8658</v>
      </c>
      <c r="D731" s="1" t="s">
        <v>633</v>
      </c>
      <c r="E731" s="1" t="s">
        <v>9456</v>
      </c>
      <c r="F731" s="1" t="s">
        <v>9457</v>
      </c>
      <c r="G731" s="1">
        <v>5</v>
      </c>
      <c r="H731" s="1" t="s">
        <v>826</v>
      </c>
      <c r="I731" s="1" t="s">
        <v>432</v>
      </c>
    </row>
    <row r="732" spans="1:9" x14ac:dyDescent="0.15">
      <c r="A732" s="68" t="str">
        <f t="shared" si="11"/>
        <v>城南サッカースポーツ少年団_8</v>
      </c>
      <c r="B732" s="1" t="s">
        <v>444</v>
      </c>
      <c r="C732" s="1" t="s">
        <v>8659</v>
      </c>
      <c r="D732" s="1" t="s">
        <v>633</v>
      </c>
      <c r="E732" s="1" t="s">
        <v>9458</v>
      </c>
      <c r="F732" s="1" t="s">
        <v>9459</v>
      </c>
      <c r="G732" s="1">
        <v>5</v>
      </c>
      <c r="H732" s="1" t="s">
        <v>826</v>
      </c>
    </row>
    <row r="733" spans="1:9" x14ac:dyDescent="0.15">
      <c r="A733" s="68" t="str">
        <f t="shared" si="11"/>
        <v>城南サッカースポーツ少年団_9</v>
      </c>
      <c r="B733" s="1" t="s">
        <v>444</v>
      </c>
      <c r="C733" s="1" t="s">
        <v>8660</v>
      </c>
      <c r="D733" s="1" t="s">
        <v>633</v>
      </c>
      <c r="E733" s="1" t="s">
        <v>9460</v>
      </c>
      <c r="F733" s="1" t="s">
        <v>9461</v>
      </c>
      <c r="G733" s="1">
        <v>4</v>
      </c>
      <c r="H733" s="1" t="s">
        <v>826</v>
      </c>
    </row>
    <row r="734" spans="1:9" x14ac:dyDescent="0.15">
      <c r="A734" s="68" t="str">
        <f t="shared" si="11"/>
        <v>城南サッカースポーツ少年団_10</v>
      </c>
      <c r="B734" s="1" t="s">
        <v>444</v>
      </c>
      <c r="C734" s="1" t="s">
        <v>8661</v>
      </c>
      <c r="D734" s="1" t="s">
        <v>632</v>
      </c>
      <c r="E734" s="1" t="s">
        <v>9462</v>
      </c>
      <c r="F734" s="1" t="s">
        <v>9463</v>
      </c>
      <c r="G734" s="1">
        <v>4</v>
      </c>
      <c r="H734" s="1" t="s">
        <v>826</v>
      </c>
    </row>
    <row r="735" spans="1:9" x14ac:dyDescent="0.15">
      <c r="A735" s="68" t="str">
        <f t="shared" si="11"/>
        <v>城南サッカースポーツ少年団_11</v>
      </c>
      <c r="B735" s="1" t="s">
        <v>444</v>
      </c>
      <c r="C735" s="1" t="s">
        <v>8668</v>
      </c>
      <c r="D735" s="1" t="s">
        <v>634</v>
      </c>
      <c r="E735" s="1" t="s">
        <v>9464</v>
      </c>
      <c r="F735" s="1" t="s">
        <v>9465</v>
      </c>
      <c r="G735" s="1">
        <v>3</v>
      </c>
      <c r="H735" s="1" t="s">
        <v>826</v>
      </c>
    </row>
    <row r="736" spans="1:9" x14ac:dyDescent="0.15">
      <c r="A736" s="68" t="str">
        <f t="shared" si="11"/>
        <v>城南サッカースポーツ少年団_12</v>
      </c>
      <c r="B736" s="1" t="s">
        <v>444</v>
      </c>
      <c r="C736" s="1" t="s">
        <v>8662</v>
      </c>
      <c r="D736" s="1" t="s">
        <v>632</v>
      </c>
      <c r="E736" s="1" t="s">
        <v>9466</v>
      </c>
      <c r="F736" s="1" t="s">
        <v>9467</v>
      </c>
      <c r="G736" s="1">
        <v>2</v>
      </c>
      <c r="H736" s="1" t="s">
        <v>827</v>
      </c>
    </row>
    <row r="737" spans="1:10" x14ac:dyDescent="0.15">
      <c r="A737" s="68" t="str">
        <f t="shared" si="11"/>
        <v>城南サッカースポーツ少年団_13</v>
      </c>
      <c r="B737" s="1" t="s">
        <v>444</v>
      </c>
      <c r="C737" s="1" t="s">
        <v>8663</v>
      </c>
      <c r="D737" s="1" t="s">
        <v>634</v>
      </c>
      <c r="E737" s="1" t="s">
        <v>9468</v>
      </c>
      <c r="F737" s="1" t="s">
        <v>9469</v>
      </c>
      <c r="G737" s="1">
        <v>2</v>
      </c>
      <c r="H737" s="1" t="s">
        <v>826</v>
      </c>
    </row>
    <row r="738" spans="1:10" x14ac:dyDescent="0.15">
      <c r="A738" s="68" t="str">
        <f t="shared" si="11"/>
        <v>城南サッカースポーツ少年団_14</v>
      </c>
      <c r="B738" s="1" t="s">
        <v>444</v>
      </c>
      <c r="C738" s="1" t="s">
        <v>8669</v>
      </c>
      <c r="D738" s="1" t="s">
        <v>634</v>
      </c>
      <c r="E738" s="1" t="s">
        <v>9470</v>
      </c>
      <c r="F738" s="1" t="s">
        <v>9471</v>
      </c>
      <c r="G738" s="1">
        <v>2</v>
      </c>
      <c r="H738" s="1" t="s">
        <v>826</v>
      </c>
    </row>
    <row r="739" spans="1:10" x14ac:dyDescent="0.15">
      <c r="A739" s="68" t="str">
        <f t="shared" si="11"/>
        <v>北郡坂ノ市サッカースポーツ少年団_1</v>
      </c>
      <c r="B739" s="1" t="s">
        <v>459</v>
      </c>
      <c r="C739" s="1" t="s">
        <v>8654</v>
      </c>
      <c r="D739" s="1" t="s">
        <v>631</v>
      </c>
      <c r="E739" s="1" t="s">
        <v>6576</v>
      </c>
      <c r="F739" s="1" t="s">
        <v>6577</v>
      </c>
      <c r="G739" s="1">
        <v>4</v>
      </c>
      <c r="H739" s="1" t="s">
        <v>827</v>
      </c>
    </row>
    <row r="740" spans="1:10" x14ac:dyDescent="0.15">
      <c r="A740" s="68" t="str">
        <f t="shared" si="11"/>
        <v>北郡坂ノ市サッカースポーツ少年団_2</v>
      </c>
      <c r="B740" s="1" t="s">
        <v>459</v>
      </c>
      <c r="C740" s="1" t="s">
        <v>8655</v>
      </c>
      <c r="D740" s="1" t="s">
        <v>633</v>
      </c>
      <c r="E740" s="1" t="s">
        <v>6569</v>
      </c>
      <c r="F740" s="1" t="s">
        <v>6570</v>
      </c>
      <c r="G740" s="1">
        <v>5</v>
      </c>
      <c r="H740" s="1" t="s">
        <v>826</v>
      </c>
    </row>
    <row r="741" spans="1:10" x14ac:dyDescent="0.15">
      <c r="A741" s="68" t="str">
        <f t="shared" si="11"/>
        <v>北郡坂ノ市サッカースポーツ少年団_3</v>
      </c>
      <c r="B741" s="1" t="s">
        <v>459</v>
      </c>
      <c r="C741" s="1" t="s">
        <v>8656</v>
      </c>
      <c r="D741" s="1" t="s">
        <v>633</v>
      </c>
      <c r="E741" s="1" t="s">
        <v>9472</v>
      </c>
      <c r="F741" s="1" t="s">
        <v>9473</v>
      </c>
      <c r="G741" s="1">
        <v>4</v>
      </c>
      <c r="H741" s="1" t="s">
        <v>826</v>
      </c>
    </row>
    <row r="742" spans="1:10" x14ac:dyDescent="0.15">
      <c r="A742" s="68" t="str">
        <f t="shared" si="11"/>
        <v>北郡坂ノ市サッカースポーツ少年団_4</v>
      </c>
      <c r="B742" s="1" t="s">
        <v>459</v>
      </c>
      <c r="C742" s="1" t="s">
        <v>8666</v>
      </c>
      <c r="D742" s="1" t="s">
        <v>632</v>
      </c>
      <c r="E742" s="1" t="s">
        <v>6564</v>
      </c>
      <c r="F742" s="1" t="s">
        <v>3908</v>
      </c>
      <c r="G742" s="1">
        <v>5</v>
      </c>
      <c r="H742" s="1" t="s">
        <v>826</v>
      </c>
    </row>
    <row r="743" spans="1:10" x14ac:dyDescent="0.15">
      <c r="A743" s="68" t="str">
        <f t="shared" si="11"/>
        <v>北郡坂ノ市サッカースポーツ少年団_5</v>
      </c>
      <c r="B743" s="1" t="s">
        <v>459</v>
      </c>
      <c r="C743" s="1" t="s">
        <v>8667</v>
      </c>
      <c r="D743" s="1" t="s">
        <v>632</v>
      </c>
      <c r="E743" s="1" t="s">
        <v>9474</v>
      </c>
      <c r="F743" s="1" t="s">
        <v>9475</v>
      </c>
      <c r="G743" s="1">
        <v>5</v>
      </c>
      <c r="H743" s="1" t="s">
        <v>826</v>
      </c>
      <c r="J743" s="1" t="s">
        <v>443</v>
      </c>
    </row>
    <row r="744" spans="1:10" x14ac:dyDescent="0.15">
      <c r="A744" s="68" t="str">
        <f t="shared" si="11"/>
        <v>北郡坂ノ市サッカースポーツ少年団_6</v>
      </c>
      <c r="B744" s="1" t="s">
        <v>459</v>
      </c>
      <c r="C744" s="1" t="s">
        <v>8657</v>
      </c>
      <c r="D744" s="1" t="s">
        <v>632</v>
      </c>
      <c r="E744" s="1" t="s">
        <v>6572</v>
      </c>
      <c r="F744" s="1" t="s">
        <v>6573</v>
      </c>
      <c r="G744" s="1">
        <v>4</v>
      </c>
      <c r="H744" s="1" t="s">
        <v>826</v>
      </c>
    </row>
    <row r="745" spans="1:10" x14ac:dyDescent="0.15">
      <c r="A745" s="68" t="str">
        <f t="shared" si="11"/>
        <v>北郡坂ノ市サッカースポーツ少年団_7</v>
      </c>
      <c r="B745" s="1" t="s">
        <v>459</v>
      </c>
      <c r="C745" s="1" t="s">
        <v>8658</v>
      </c>
      <c r="D745" s="1" t="s">
        <v>632</v>
      </c>
      <c r="E745" s="1" t="s">
        <v>6567</v>
      </c>
      <c r="F745" s="1" t="s">
        <v>6568</v>
      </c>
      <c r="G745" s="1">
        <v>4</v>
      </c>
      <c r="H745" s="1" t="s">
        <v>826</v>
      </c>
    </row>
    <row r="746" spans="1:10" x14ac:dyDescent="0.15">
      <c r="A746" s="68" t="str">
        <f t="shared" si="11"/>
        <v>北郡坂ノ市サッカースポーツ少年団_8</v>
      </c>
      <c r="B746" s="1" t="s">
        <v>459</v>
      </c>
      <c r="C746" s="1" t="s">
        <v>8659</v>
      </c>
      <c r="D746" s="1" t="s">
        <v>632</v>
      </c>
      <c r="E746" s="1" t="s">
        <v>3971</v>
      </c>
      <c r="F746" s="1" t="s">
        <v>3972</v>
      </c>
      <c r="G746" s="1">
        <v>5</v>
      </c>
      <c r="H746" s="1" t="s">
        <v>826</v>
      </c>
    </row>
    <row r="747" spans="1:10" x14ac:dyDescent="0.15">
      <c r="A747" s="68" t="str">
        <f t="shared" si="11"/>
        <v>北郡坂ノ市サッカースポーツ少年団_9</v>
      </c>
      <c r="B747" s="1" t="s">
        <v>459</v>
      </c>
      <c r="C747" s="1" t="s">
        <v>8660</v>
      </c>
      <c r="D747" s="1" t="s">
        <v>634</v>
      </c>
      <c r="E747" s="1" t="s">
        <v>6565</v>
      </c>
      <c r="F747" s="1" t="s">
        <v>6566</v>
      </c>
      <c r="G747" s="1">
        <v>5</v>
      </c>
      <c r="H747" s="1" t="s">
        <v>826</v>
      </c>
      <c r="I747" s="1" t="s">
        <v>432</v>
      </c>
    </row>
    <row r="748" spans="1:10" x14ac:dyDescent="0.15">
      <c r="A748" s="68" t="str">
        <f t="shared" si="11"/>
        <v>北郡坂ノ市サッカースポーツ少年団_11</v>
      </c>
      <c r="B748" s="1" t="s">
        <v>459</v>
      </c>
      <c r="C748" s="1" t="s">
        <v>8668</v>
      </c>
      <c r="D748" s="1" t="s">
        <v>632</v>
      </c>
      <c r="E748" s="1" t="s">
        <v>6571</v>
      </c>
      <c r="F748" s="1" t="s">
        <v>3029</v>
      </c>
      <c r="G748" s="1">
        <v>5</v>
      </c>
      <c r="H748" s="1" t="s">
        <v>826</v>
      </c>
    </row>
    <row r="749" spans="1:10" x14ac:dyDescent="0.15">
      <c r="A749" s="68" t="str">
        <f t="shared" si="11"/>
        <v>北郡坂ノ市サッカースポーツ少年団_12</v>
      </c>
      <c r="B749" s="1" t="s">
        <v>459</v>
      </c>
      <c r="C749" s="1" t="s">
        <v>8662</v>
      </c>
      <c r="D749" s="1" t="s">
        <v>633</v>
      </c>
      <c r="E749" s="1" t="s">
        <v>9476</v>
      </c>
      <c r="F749" s="1" t="s">
        <v>9477</v>
      </c>
      <c r="G749" s="1">
        <v>4</v>
      </c>
      <c r="H749" s="1" t="s">
        <v>827</v>
      </c>
    </row>
    <row r="750" spans="1:10" x14ac:dyDescent="0.15">
      <c r="A750" s="68" t="str">
        <f t="shared" si="11"/>
        <v>北郡坂ノ市サッカースポーツ少年団_13</v>
      </c>
      <c r="B750" s="1" t="s">
        <v>459</v>
      </c>
      <c r="C750" s="1" t="s">
        <v>8663</v>
      </c>
      <c r="D750" s="1" t="s">
        <v>632</v>
      </c>
      <c r="E750" s="1" t="s">
        <v>9478</v>
      </c>
      <c r="F750" s="1" t="s">
        <v>9479</v>
      </c>
      <c r="G750" s="1">
        <v>4</v>
      </c>
      <c r="H750" s="1" t="s">
        <v>826</v>
      </c>
    </row>
    <row r="751" spans="1:10" x14ac:dyDescent="0.15">
      <c r="A751" s="68" t="str">
        <f t="shared" si="11"/>
        <v>北郡坂ノ市サッカースポーツ少年団_14</v>
      </c>
      <c r="B751" s="1" t="s">
        <v>459</v>
      </c>
      <c r="C751" s="1" t="s">
        <v>8669</v>
      </c>
      <c r="D751" s="1" t="s">
        <v>632</v>
      </c>
      <c r="E751" s="1" t="s">
        <v>6574</v>
      </c>
      <c r="F751" s="1" t="s">
        <v>6575</v>
      </c>
      <c r="G751" s="1">
        <v>4</v>
      </c>
      <c r="H751" s="1" t="s">
        <v>826</v>
      </c>
    </row>
    <row r="752" spans="1:10" x14ac:dyDescent="0.15">
      <c r="A752" s="68" t="str">
        <f t="shared" si="11"/>
        <v>北郡坂ノ市サッカースポーツ少年団_15</v>
      </c>
      <c r="B752" s="1" t="s">
        <v>459</v>
      </c>
      <c r="C752" s="1" t="s">
        <v>8664</v>
      </c>
      <c r="D752" s="1" t="s">
        <v>633</v>
      </c>
      <c r="E752" s="1" t="s">
        <v>9480</v>
      </c>
      <c r="F752" s="1" t="s">
        <v>9481</v>
      </c>
      <c r="G752" s="1">
        <v>4</v>
      </c>
      <c r="H752" s="1" t="s">
        <v>826</v>
      </c>
    </row>
    <row r="753" spans="1:9" x14ac:dyDescent="0.15">
      <c r="A753" s="68" t="str">
        <f t="shared" si="11"/>
        <v>北郡坂ノ市サッカースポーツ少年団_16</v>
      </c>
      <c r="B753" s="1" t="s">
        <v>459</v>
      </c>
      <c r="C753" s="1" t="s">
        <v>8665</v>
      </c>
      <c r="D753" s="1" t="s">
        <v>633</v>
      </c>
      <c r="E753" s="1" t="s">
        <v>9482</v>
      </c>
      <c r="F753" s="1" t="s">
        <v>9483</v>
      </c>
      <c r="G753" s="1">
        <v>4</v>
      </c>
      <c r="H753" s="1" t="s">
        <v>826</v>
      </c>
    </row>
    <row r="754" spans="1:9" x14ac:dyDescent="0.15">
      <c r="A754" s="68" t="str">
        <f t="shared" si="11"/>
        <v>判田サッカースポーツ少年団_1</v>
      </c>
      <c r="B754" s="1" t="s">
        <v>454</v>
      </c>
      <c r="C754" s="1" t="s">
        <v>8654</v>
      </c>
      <c r="D754" s="1" t="s">
        <v>631</v>
      </c>
      <c r="E754" s="1" t="s">
        <v>9484</v>
      </c>
      <c r="F754" s="1" t="s">
        <v>9485</v>
      </c>
      <c r="G754" s="1">
        <v>3</v>
      </c>
      <c r="H754" s="1" t="s">
        <v>826</v>
      </c>
    </row>
    <row r="755" spans="1:9" x14ac:dyDescent="0.15">
      <c r="A755" s="68" t="str">
        <f t="shared" si="11"/>
        <v>判田サッカースポーツ少年団_2</v>
      </c>
      <c r="B755" s="1" t="s">
        <v>454</v>
      </c>
      <c r="C755" s="1" t="s">
        <v>8655</v>
      </c>
      <c r="D755" s="1" t="s">
        <v>633</v>
      </c>
      <c r="E755" s="1" t="s">
        <v>9486</v>
      </c>
      <c r="F755" s="1" t="s">
        <v>9487</v>
      </c>
      <c r="G755" s="1">
        <v>3</v>
      </c>
      <c r="H755" s="1" t="s">
        <v>826</v>
      </c>
    </row>
    <row r="756" spans="1:9" x14ac:dyDescent="0.15">
      <c r="A756" s="68" t="str">
        <f t="shared" si="11"/>
        <v>判田サッカースポーツ少年団_3</v>
      </c>
      <c r="B756" s="1" t="s">
        <v>454</v>
      </c>
      <c r="C756" s="1" t="s">
        <v>8656</v>
      </c>
      <c r="D756" s="1" t="s">
        <v>632</v>
      </c>
      <c r="E756" s="1" t="s">
        <v>9488</v>
      </c>
      <c r="F756" s="1" t="s">
        <v>9489</v>
      </c>
      <c r="G756" s="1">
        <v>4</v>
      </c>
      <c r="H756" s="1" t="s">
        <v>826</v>
      </c>
    </row>
    <row r="757" spans="1:9" x14ac:dyDescent="0.15">
      <c r="A757" s="68" t="str">
        <f t="shared" si="11"/>
        <v>判田サッカースポーツ少年団_4</v>
      </c>
      <c r="B757" s="1" t="s">
        <v>454</v>
      </c>
      <c r="C757" s="1" t="s">
        <v>8666</v>
      </c>
      <c r="D757" s="1" t="s">
        <v>632</v>
      </c>
      <c r="E757" s="1" t="s">
        <v>6580</v>
      </c>
      <c r="F757" s="1" t="s">
        <v>6581</v>
      </c>
      <c r="G757" s="1">
        <v>4</v>
      </c>
      <c r="H757" s="1" t="s">
        <v>826</v>
      </c>
    </row>
    <row r="758" spans="1:9" x14ac:dyDescent="0.15">
      <c r="A758" s="68" t="str">
        <f t="shared" si="11"/>
        <v>判田サッカースポーツ少年団_6</v>
      </c>
      <c r="B758" s="1" t="s">
        <v>454</v>
      </c>
      <c r="C758" s="1" t="s">
        <v>8657</v>
      </c>
      <c r="D758" s="1" t="s">
        <v>632</v>
      </c>
      <c r="E758" s="1" t="s">
        <v>798</v>
      </c>
      <c r="F758" s="1" t="s">
        <v>6582</v>
      </c>
      <c r="G758" s="1">
        <v>5</v>
      </c>
      <c r="H758" s="1" t="s">
        <v>826</v>
      </c>
    </row>
    <row r="759" spans="1:9" x14ac:dyDescent="0.15">
      <c r="A759" s="68" t="str">
        <f t="shared" si="11"/>
        <v>判田サッカースポーツ少年団_7</v>
      </c>
      <c r="B759" s="1" t="s">
        <v>454</v>
      </c>
      <c r="C759" s="1" t="s">
        <v>8658</v>
      </c>
      <c r="D759" s="1" t="s">
        <v>632</v>
      </c>
      <c r="E759" s="1" t="s">
        <v>6583</v>
      </c>
      <c r="F759" s="1" t="s">
        <v>6584</v>
      </c>
      <c r="G759" s="1">
        <v>5</v>
      </c>
      <c r="H759" s="1" t="s">
        <v>826</v>
      </c>
    </row>
    <row r="760" spans="1:9" x14ac:dyDescent="0.15">
      <c r="A760" s="68" t="str">
        <f t="shared" si="11"/>
        <v>判田サッカースポーツ少年団_8</v>
      </c>
      <c r="B760" s="1" t="s">
        <v>454</v>
      </c>
      <c r="C760" s="1" t="s">
        <v>8659</v>
      </c>
      <c r="D760" s="1" t="s">
        <v>634</v>
      </c>
      <c r="E760" s="1" t="s">
        <v>6586</v>
      </c>
      <c r="F760" s="1" t="s">
        <v>6587</v>
      </c>
      <c r="G760" s="1">
        <v>4</v>
      </c>
      <c r="H760" s="1" t="s">
        <v>826</v>
      </c>
    </row>
    <row r="761" spans="1:9" x14ac:dyDescent="0.15">
      <c r="A761" s="68" t="str">
        <f t="shared" si="11"/>
        <v>判田サッカースポーツ少年団_9</v>
      </c>
      <c r="B761" s="1" t="s">
        <v>454</v>
      </c>
      <c r="C761" s="1" t="s">
        <v>8660</v>
      </c>
      <c r="D761" s="1" t="s">
        <v>633</v>
      </c>
      <c r="E761" s="1" t="s">
        <v>6585</v>
      </c>
      <c r="F761" s="1" t="s">
        <v>9490</v>
      </c>
      <c r="G761" s="1">
        <v>4</v>
      </c>
      <c r="H761" s="1" t="s">
        <v>826</v>
      </c>
    </row>
    <row r="762" spans="1:9" x14ac:dyDescent="0.15">
      <c r="A762" s="68" t="str">
        <f t="shared" si="11"/>
        <v>判田サッカースポーツ少年団_11</v>
      </c>
      <c r="B762" s="1" t="s">
        <v>454</v>
      </c>
      <c r="C762" s="1" t="s">
        <v>8668</v>
      </c>
      <c r="D762" s="1" t="s">
        <v>633</v>
      </c>
      <c r="E762" s="1" t="s">
        <v>9491</v>
      </c>
      <c r="F762" s="1" t="s">
        <v>9492</v>
      </c>
      <c r="G762" s="1">
        <v>3</v>
      </c>
      <c r="H762" s="1" t="s">
        <v>826</v>
      </c>
    </row>
    <row r="763" spans="1:9" x14ac:dyDescent="0.15">
      <c r="A763" s="68" t="str">
        <f t="shared" si="11"/>
        <v>判田サッカースポーツ少年団_12</v>
      </c>
      <c r="B763" s="1" t="s">
        <v>454</v>
      </c>
      <c r="C763" s="1" t="s">
        <v>8662</v>
      </c>
      <c r="D763" s="1" t="s">
        <v>633</v>
      </c>
      <c r="E763" s="1" t="s">
        <v>6590</v>
      </c>
      <c r="F763" s="1" t="s">
        <v>6591</v>
      </c>
      <c r="G763" s="1">
        <v>4</v>
      </c>
      <c r="H763" s="1" t="s">
        <v>826</v>
      </c>
    </row>
    <row r="764" spans="1:9" x14ac:dyDescent="0.15">
      <c r="A764" s="68" t="str">
        <f t="shared" si="11"/>
        <v>判田サッカースポーツ少年団_13</v>
      </c>
      <c r="B764" s="1" t="s">
        <v>454</v>
      </c>
      <c r="C764" s="1" t="s">
        <v>8663</v>
      </c>
      <c r="D764" s="1" t="s">
        <v>632</v>
      </c>
      <c r="E764" s="1" t="s">
        <v>6592</v>
      </c>
      <c r="F764" s="1" t="s">
        <v>6593</v>
      </c>
      <c r="G764" s="1">
        <v>4</v>
      </c>
      <c r="H764" s="1" t="s">
        <v>826</v>
      </c>
    </row>
    <row r="765" spans="1:9" x14ac:dyDescent="0.15">
      <c r="A765" s="68" t="str">
        <f t="shared" si="11"/>
        <v>判田サッカースポーツ少年団_14</v>
      </c>
      <c r="B765" s="1" t="s">
        <v>454</v>
      </c>
      <c r="C765" s="1" t="s">
        <v>8669</v>
      </c>
      <c r="D765" s="1" t="s">
        <v>634</v>
      </c>
      <c r="E765" s="1" t="s">
        <v>9493</v>
      </c>
      <c r="F765" s="1" t="s">
        <v>9494</v>
      </c>
      <c r="G765" s="1">
        <v>3</v>
      </c>
      <c r="H765" s="1" t="s">
        <v>826</v>
      </c>
    </row>
    <row r="766" spans="1:9" x14ac:dyDescent="0.15">
      <c r="A766" s="68" t="str">
        <f t="shared" si="11"/>
        <v>判田サッカースポーツ少年団_15</v>
      </c>
      <c r="B766" s="1" t="s">
        <v>454</v>
      </c>
      <c r="C766" s="1" t="s">
        <v>8664</v>
      </c>
      <c r="D766" s="1" t="s">
        <v>634</v>
      </c>
      <c r="E766" s="1" t="s">
        <v>6578</v>
      </c>
      <c r="F766" s="1" t="s">
        <v>6579</v>
      </c>
      <c r="G766" s="1">
        <v>5</v>
      </c>
      <c r="H766" s="1" t="s">
        <v>826</v>
      </c>
    </row>
    <row r="767" spans="1:9" x14ac:dyDescent="0.15">
      <c r="A767" s="68" t="str">
        <f t="shared" si="11"/>
        <v>判田サッカースポーツ少年団_16</v>
      </c>
      <c r="B767" s="1" t="s">
        <v>454</v>
      </c>
      <c r="C767" s="1" t="s">
        <v>8665</v>
      </c>
      <c r="D767" s="1" t="s">
        <v>633</v>
      </c>
      <c r="E767" s="1" t="s">
        <v>6588</v>
      </c>
      <c r="F767" s="1" t="s">
        <v>6589</v>
      </c>
      <c r="G767" s="1">
        <v>4</v>
      </c>
      <c r="H767" s="1" t="s">
        <v>826</v>
      </c>
    </row>
    <row r="768" spans="1:9" x14ac:dyDescent="0.15">
      <c r="A768" s="68" t="str">
        <f t="shared" si="11"/>
        <v>判田サッカースポーツ少年団_17</v>
      </c>
      <c r="B768" s="1" t="s">
        <v>454</v>
      </c>
      <c r="C768" s="1" t="s">
        <v>8670</v>
      </c>
      <c r="D768" s="1" t="s">
        <v>631</v>
      </c>
      <c r="E768" s="1" t="s">
        <v>6594</v>
      </c>
      <c r="F768" s="1" t="s">
        <v>6595</v>
      </c>
      <c r="G768" s="1">
        <v>5</v>
      </c>
      <c r="H768" s="1" t="s">
        <v>826</v>
      </c>
      <c r="I768" s="1" t="s">
        <v>432</v>
      </c>
    </row>
    <row r="769" spans="1:9" x14ac:dyDescent="0.15">
      <c r="A769" s="68" t="str">
        <f t="shared" ref="A769:A832" si="12">CONCATENATE(B769,"_",C769)</f>
        <v>桃園サッカースポーツ少年団_1</v>
      </c>
      <c r="B769" s="1" t="s">
        <v>465</v>
      </c>
      <c r="C769" s="1" t="s">
        <v>8654</v>
      </c>
      <c r="D769" s="1" t="s">
        <v>631</v>
      </c>
      <c r="E769" s="1" t="s">
        <v>6600</v>
      </c>
      <c r="F769" s="1" t="s">
        <v>6601</v>
      </c>
      <c r="G769" s="1">
        <v>5</v>
      </c>
      <c r="H769" s="1" t="s">
        <v>826</v>
      </c>
    </row>
    <row r="770" spans="1:9" x14ac:dyDescent="0.15">
      <c r="A770" s="68" t="str">
        <f t="shared" si="12"/>
        <v>桃園サッカースポーツ少年団_2</v>
      </c>
      <c r="B770" s="1" t="s">
        <v>465</v>
      </c>
      <c r="C770" s="1" t="s">
        <v>8655</v>
      </c>
      <c r="D770" s="1" t="s">
        <v>632</v>
      </c>
      <c r="E770" s="1" t="s">
        <v>9495</v>
      </c>
      <c r="F770" s="1" t="s">
        <v>9496</v>
      </c>
      <c r="G770" s="1">
        <v>5</v>
      </c>
      <c r="H770" s="1" t="s">
        <v>826</v>
      </c>
    </row>
    <row r="771" spans="1:9" x14ac:dyDescent="0.15">
      <c r="A771" s="68" t="str">
        <f t="shared" si="12"/>
        <v>桃園サッカースポーツ少年団_3</v>
      </c>
      <c r="B771" s="1" t="s">
        <v>465</v>
      </c>
      <c r="C771" s="1" t="s">
        <v>8656</v>
      </c>
      <c r="D771" s="1" t="s">
        <v>632</v>
      </c>
      <c r="E771" s="1" t="s">
        <v>9497</v>
      </c>
      <c r="F771" s="1" t="s">
        <v>9498</v>
      </c>
      <c r="G771" s="1">
        <v>5</v>
      </c>
      <c r="H771" s="1" t="s">
        <v>826</v>
      </c>
    </row>
    <row r="772" spans="1:9" x14ac:dyDescent="0.15">
      <c r="A772" s="68" t="str">
        <f t="shared" si="12"/>
        <v>桃園サッカースポーツ少年団_4</v>
      </c>
      <c r="B772" s="1" t="s">
        <v>465</v>
      </c>
      <c r="C772" s="1" t="s">
        <v>8666</v>
      </c>
      <c r="D772" s="1" t="s">
        <v>633</v>
      </c>
      <c r="E772" s="1" t="s">
        <v>6602</v>
      </c>
      <c r="F772" s="1" t="s">
        <v>6603</v>
      </c>
      <c r="G772" s="1">
        <v>5</v>
      </c>
      <c r="H772" s="1" t="s">
        <v>826</v>
      </c>
    </row>
    <row r="773" spans="1:9" x14ac:dyDescent="0.15">
      <c r="A773" s="68" t="str">
        <f t="shared" si="12"/>
        <v>桃園サッカースポーツ少年団_5</v>
      </c>
      <c r="B773" s="1" t="s">
        <v>465</v>
      </c>
      <c r="C773" s="1" t="s">
        <v>8667</v>
      </c>
      <c r="D773" s="1" t="s">
        <v>632</v>
      </c>
      <c r="E773" s="1" t="s">
        <v>9499</v>
      </c>
      <c r="F773" s="1" t="s">
        <v>9500</v>
      </c>
      <c r="G773" s="1">
        <v>5</v>
      </c>
      <c r="H773" s="1" t="s">
        <v>826</v>
      </c>
    </row>
    <row r="774" spans="1:9" x14ac:dyDescent="0.15">
      <c r="A774" s="68" t="str">
        <f t="shared" si="12"/>
        <v>桃園サッカースポーツ少年団_6</v>
      </c>
      <c r="B774" s="1" t="s">
        <v>465</v>
      </c>
      <c r="C774" s="1" t="s">
        <v>8657</v>
      </c>
      <c r="D774" s="1" t="s">
        <v>633</v>
      </c>
      <c r="E774" s="1" t="s">
        <v>9501</v>
      </c>
      <c r="F774" s="1" t="s">
        <v>9502</v>
      </c>
      <c r="G774" s="1">
        <v>5</v>
      </c>
      <c r="H774" s="1" t="s">
        <v>826</v>
      </c>
    </row>
    <row r="775" spans="1:9" x14ac:dyDescent="0.15">
      <c r="A775" s="68" t="str">
        <f t="shared" si="12"/>
        <v>桃園サッカースポーツ少年団_7</v>
      </c>
      <c r="B775" s="1" t="s">
        <v>465</v>
      </c>
      <c r="C775" s="1" t="s">
        <v>8658</v>
      </c>
      <c r="D775" s="1" t="s">
        <v>632</v>
      </c>
      <c r="E775" s="1" t="s">
        <v>6596</v>
      </c>
      <c r="F775" s="1" t="s">
        <v>6597</v>
      </c>
      <c r="G775" s="1">
        <v>5</v>
      </c>
      <c r="H775" s="1" t="s">
        <v>826</v>
      </c>
      <c r="I775" s="1" t="s">
        <v>432</v>
      </c>
    </row>
    <row r="776" spans="1:9" x14ac:dyDescent="0.15">
      <c r="A776" s="68" t="str">
        <f t="shared" si="12"/>
        <v>桃園サッカースポーツ少年団_8</v>
      </c>
      <c r="B776" s="1" t="s">
        <v>465</v>
      </c>
      <c r="C776" s="1" t="s">
        <v>8659</v>
      </c>
      <c r="D776" s="1" t="s">
        <v>634</v>
      </c>
      <c r="E776" s="1" t="s">
        <v>6604</v>
      </c>
      <c r="F776" s="1" t="s">
        <v>6605</v>
      </c>
      <c r="G776" s="1">
        <v>5</v>
      </c>
      <c r="H776" s="1" t="s">
        <v>826</v>
      </c>
    </row>
    <row r="777" spans="1:9" x14ac:dyDescent="0.15">
      <c r="A777" s="68" t="str">
        <f t="shared" si="12"/>
        <v>桃園サッカースポーツ少年団_9</v>
      </c>
      <c r="B777" s="1" t="s">
        <v>465</v>
      </c>
      <c r="C777" s="1" t="s">
        <v>8660</v>
      </c>
      <c r="D777" s="1" t="s">
        <v>632</v>
      </c>
      <c r="E777" s="1" t="s">
        <v>9503</v>
      </c>
      <c r="F777" s="1" t="s">
        <v>9504</v>
      </c>
      <c r="G777" s="1">
        <v>5</v>
      </c>
      <c r="H777" s="1" t="s">
        <v>826</v>
      </c>
    </row>
    <row r="778" spans="1:9" x14ac:dyDescent="0.15">
      <c r="A778" s="68" t="str">
        <f t="shared" si="12"/>
        <v>桃園サッカースポーツ少年団_10</v>
      </c>
      <c r="B778" s="1" t="s">
        <v>465</v>
      </c>
      <c r="C778" s="1" t="s">
        <v>8661</v>
      </c>
      <c r="D778" s="1" t="s">
        <v>634</v>
      </c>
      <c r="E778" s="1" t="s">
        <v>6598</v>
      </c>
      <c r="F778" s="1" t="s">
        <v>6599</v>
      </c>
      <c r="G778" s="1">
        <v>5</v>
      </c>
      <c r="H778" s="1" t="s">
        <v>826</v>
      </c>
    </row>
    <row r="779" spans="1:9" x14ac:dyDescent="0.15">
      <c r="A779" s="68" t="str">
        <f t="shared" si="12"/>
        <v>桃園サッカースポーツ少年団_11</v>
      </c>
      <c r="B779" s="1" t="s">
        <v>465</v>
      </c>
      <c r="C779" s="1" t="s">
        <v>8668</v>
      </c>
      <c r="D779" s="1" t="s">
        <v>632</v>
      </c>
      <c r="E779" s="1" t="s">
        <v>9505</v>
      </c>
      <c r="F779" s="1" t="s">
        <v>9506</v>
      </c>
      <c r="G779" s="1">
        <v>4</v>
      </c>
      <c r="H779" s="1" t="s">
        <v>826</v>
      </c>
    </row>
    <row r="780" spans="1:9" x14ac:dyDescent="0.15">
      <c r="A780" s="68" t="str">
        <f t="shared" si="12"/>
        <v>桃園サッカースポーツ少年団_13</v>
      </c>
      <c r="B780" s="1" t="s">
        <v>465</v>
      </c>
      <c r="C780" s="1" t="s">
        <v>8663</v>
      </c>
      <c r="D780" s="1" t="s">
        <v>632</v>
      </c>
      <c r="E780" s="1" t="s">
        <v>9507</v>
      </c>
      <c r="F780" s="1" t="s">
        <v>9508</v>
      </c>
      <c r="G780" s="1">
        <v>3</v>
      </c>
      <c r="H780" s="1" t="s">
        <v>826</v>
      </c>
    </row>
    <row r="781" spans="1:9" x14ac:dyDescent="0.15">
      <c r="A781" s="68" t="str">
        <f t="shared" si="12"/>
        <v>桃園サッカースポーツ少年団_14</v>
      </c>
      <c r="B781" s="1" t="s">
        <v>465</v>
      </c>
      <c r="C781" s="1" t="s">
        <v>8669</v>
      </c>
      <c r="D781" s="1" t="s">
        <v>632</v>
      </c>
      <c r="E781" s="1" t="s">
        <v>9509</v>
      </c>
      <c r="F781" s="1" t="s">
        <v>9510</v>
      </c>
      <c r="G781" s="1">
        <v>3</v>
      </c>
      <c r="H781" s="1" t="s">
        <v>826</v>
      </c>
    </row>
    <row r="782" spans="1:9" x14ac:dyDescent="0.15">
      <c r="A782" s="68" t="str">
        <f t="shared" si="12"/>
        <v>桃園サッカースポーツ少年団_15</v>
      </c>
      <c r="B782" s="1" t="s">
        <v>465</v>
      </c>
      <c r="C782" s="1" t="s">
        <v>8664</v>
      </c>
      <c r="D782" s="1" t="s">
        <v>632</v>
      </c>
      <c r="E782" s="1" t="s">
        <v>9511</v>
      </c>
      <c r="F782" s="1" t="s">
        <v>9512</v>
      </c>
      <c r="G782" s="1">
        <v>3</v>
      </c>
      <c r="H782" s="1" t="s">
        <v>826</v>
      </c>
    </row>
    <row r="783" spans="1:9" x14ac:dyDescent="0.15">
      <c r="A783" s="68" t="str">
        <f t="shared" si="12"/>
        <v>桃園サッカースポーツ少年団_16</v>
      </c>
      <c r="B783" s="1" t="s">
        <v>465</v>
      </c>
      <c r="C783" s="1" t="s">
        <v>8665</v>
      </c>
      <c r="D783" s="1" t="s">
        <v>632</v>
      </c>
      <c r="E783" s="1" t="s">
        <v>9513</v>
      </c>
      <c r="F783" s="1" t="s">
        <v>9514</v>
      </c>
      <c r="G783" s="1">
        <v>3</v>
      </c>
      <c r="H783" s="1" t="s">
        <v>826</v>
      </c>
    </row>
    <row r="784" spans="1:9" x14ac:dyDescent="0.15">
      <c r="A784" s="68" t="str">
        <f t="shared" si="12"/>
        <v>日出サッカースポーツ少年団_1</v>
      </c>
      <c r="B784" s="1" t="s">
        <v>610</v>
      </c>
      <c r="C784" s="1" t="s">
        <v>8654</v>
      </c>
      <c r="D784" s="1" t="s">
        <v>631</v>
      </c>
      <c r="E784" s="1" t="s">
        <v>6622</v>
      </c>
      <c r="F784" s="1" t="s">
        <v>6623</v>
      </c>
      <c r="G784" s="1">
        <v>5</v>
      </c>
      <c r="H784" s="1" t="s">
        <v>826</v>
      </c>
    </row>
    <row r="785" spans="1:10" x14ac:dyDescent="0.15">
      <c r="A785" s="68" t="str">
        <f t="shared" si="12"/>
        <v>日出サッカースポーツ少年団_2</v>
      </c>
      <c r="B785" s="1" t="s">
        <v>610</v>
      </c>
      <c r="C785" s="1" t="s">
        <v>8655</v>
      </c>
      <c r="D785" s="1" t="s">
        <v>633</v>
      </c>
      <c r="E785" s="1" t="s">
        <v>6608</v>
      </c>
      <c r="F785" s="1" t="s">
        <v>6609</v>
      </c>
      <c r="G785" s="1">
        <v>5</v>
      </c>
      <c r="H785" s="1" t="s">
        <v>826</v>
      </c>
    </row>
    <row r="786" spans="1:10" x14ac:dyDescent="0.15">
      <c r="A786" s="68" t="str">
        <f t="shared" si="12"/>
        <v>日出サッカースポーツ少年団_3</v>
      </c>
      <c r="B786" s="1" t="s">
        <v>610</v>
      </c>
      <c r="C786" s="1" t="s">
        <v>8656</v>
      </c>
      <c r="D786" s="1" t="s">
        <v>633</v>
      </c>
      <c r="E786" s="1" t="s">
        <v>3990</v>
      </c>
      <c r="F786" s="1" t="s">
        <v>3991</v>
      </c>
      <c r="G786" s="1">
        <v>5</v>
      </c>
      <c r="H786" s="1" t="s">
        <v>826</v>
      </c>
    </row>
    <row r="787" spans="1:10" x14ac:dyDescent="0.15">
      <c r="A787" s="68" t="str">
        <f t="shared" si="12"/>
        <v>日出サッカースポーツ少年団_4</v>
      </c>
      <c r="B787" s="1" t="s">
        <v>610</v>
      </c>
      <c r="C787" s="1" t="s">
        <v>8666</v>
      </c>
      <c r="D787" s="1" t="s">
        <v>633</v>
      </c>
      <c r="E787" s="1" t="s">
        <v>6606</v>
      </c>
      <c r="F787" s="1" t="s">
        <v>6607</v>
      </c>
      <c r="G787" s="1">
        <v>5</v>
      </c>
      <c r="H787" s="1" t="s">
        <v>826</v>
      </c>
    </row>
    <row r="788" spans="1:10" x14ac:dyDescent="0.15">
      <c r="A788" s="68" t="str">
        <f t="shared" si="12"/>
        <v>日出サッカースポーツ少年団_5</v>
      </c>
      <c r="B788" s="1" t="s">
        <v>610</v>
      </c>
      <c r="C788" s="1" t="s">
        <v>8667</v>
      </c>
      <c r="D788" s="1" t="s">
        <v>633</v>
      </c>
      <c r="E788" s="1" t="s">
        <v>9515</v>
      </c>
      <c r="F788" s="1" t="s">
        <v>9516</v>
      </c>
      <c r="G788" s="1">
        <v>5</v>
      </c>
      <c r="H788" s="1" t="s">
        <v>826</v>
      </c>
      <c r="J788" s="1" t="s">
        <v>616</v>
      </c>
    </row>
    <row r="789" spans="1:10" x14ac:dyDescent="0.15">
      <c r="A789" s="68" t="str">
        <f t="shared" si="12"/>
        <v>日出サッカースポーツ少年団_6</v>
      </c>
      <c r="B789" s="1" t="s">
        <v>610</v>
      </c>
      <c r="C789" s="1" t="s">
        <v>8657</v>
      </c>
      <c r="D789" s="1" t="s">
        <v>632</v>
      </c>
      <c r="E789" s="1" t="s">
        <v>9517</v>
      </c>
      <c r="F789" s="1" t="s">
        <v>9518</v>
      </c>
      <c r="G789" s="1">
        <v>5</v>
      </c>
      <c r="H789" s="1" t="s">
        <v>826</v>
      </c>
    </row>
    <row r="790" spans="1:10" x14ac:dyDescent="0.15">
      <c r="A790" s="68" t="str">
        <f t="shared" si="12"/>
        <v>日出サッカースポーツ少年団_7</v>
      </c>
      <c r="B790" s="1" t="s">
        <v>610</v>
      </c>
      <c r="C790" s="1" t="s">
        <v>8658</v>
      </c>
      <c r="D790" s="1" t="s">
        <v>633</v>
      </c>
      <c r="E790" s="1" t="s">
        <v>3986</v>
      </c>
      <c r="F790" s="1" t="s">
        <v>3987</v>
      </c>
      <c r="G790" s="1">
        <v>5</v>
      </c>
      <c r="H790" s="1" t="s">
        <v>826</v>
      </c>
      <c r="I790" s="1" t="s">
        <v>432</v>
      </c>
    </row>
    <row r="791" spans="1:10" x14ac:dyDescent="0.15">
      <c r="A791" s="68" t="str">
        <f t="shared" si="12"/>
        <v>日出サッカースポーツ少年団_8</v>
      </c>
      <c r="B791" s="1" t="s">
        <v>610</v>
      </c>
      <c r="C791" s="1" t="s">
        <v>8659</v>
      </c>
      <c r="D791" s="1" t="s">
        <v>634</v>
      </c>
      <c r="E791" s="1" t="s">
        <v>6612</v>
      </c>
      <c r="F791" s="1" t="s">
        <v>6613</v>
      </c>
      <c r="G791" s="1">
        <v>5</v>
      </c>
      <c r="H791" s="1" t="s">
        <v>826</v>
      </c>
    </row>
    <row r="792" spans="1:10" x14ac:dyDescent="0.15">
      <c r="A792" s="68" t="str">
        <f t="shared" si="12"/>
        <v>日出サッカースポーツ少年団_9</v>
      </c>
      <c r="B792" s="1" t="s">
        <v>610</v>
      </c>
      <c r="C792" s="1" t="s">
        <v>8660</v>
      </c>
      <c r="D792" s="1" t="s">
        <v>634</v>
      </c>
      <c r="E792" s="1" t="s">
        <v>6616</v>
      </c>
      <c r="F792" s="1" t="s">
        <v>6617</v>
      </c>
      <c r="G792" s="1">
        <v>4</v>
      </c>
      <c r="H792" s="1" t="s">
        <v>826</v>
      </c>
    </row>
    <row r="793" spans="1:10" x14ac:dyDescent="0.15">
      <c r="A793" s="68" t="str">
        <f t="shared" si="12"/>
        <v>日出サッカースポーツ少年団_10</v>
      </c>
      <c r="B793" s="1" t="s">
        <v>610</v>
      </c>
      <c r="C793" s="1" t="s">
        <v>8661</v>
      </c>
      <c r="D793" s="1" t="s">
        <v>632</v>
      </c>
      <c r="E793" s="1" t="s">
        <v>3988</v>
      </c>
      <c r="F793" s="1" t="s">
        <v>3989</v>
      </c>
      <c r="G793" s="1">
        <v>5</v>
      </c>
      <c r="H793" s="1" t="s">
        <v>826</v>
      </c>
    </row>
    <row r="794" spans="1:10" x14ac:dyDescent="0.15">
      <c r="A794" s="68" t="str">
        <f t="shared" si="12"/>
        <v>日出サッカースポーツ少年団_11</v>
      </c>
      <c r="B794" s="1" t="s">
        <v>610</v>
      </c>
      <c r="C794" s="1" t="s">
        <v>8668</v>
      </c>
      <c r="D794" s="1" t="s">
        <v>634</v>
      </c>
      <c r="E794" s="1" t="s">
        <v>6620</v>
      </c>
      <c r="F794" s="1" t="s">
        <v>6621</v>
      </c>
      <c r="G794" s="1">
        <v>5</v>
      </c>
      <c r="H794" s="1" t="s">
        <v>826</v>
      </c>
    </row>
    <row r="795" spans="1:10" x14ac:dyDescent="0.15">
      <c r="A795" s="68" t="str">
        <f t="shared" si="12"/>
        <v>日出サッカースポーツ少年団_12</v>
      </c>
      <c r="B795" s="1" t="s">
        <v>610</v>
      </c>
      <c r="C795" s="1" t="s">
        <v>8662</v>
      </c>
      <c r="D795" s="1" t="s">
        <v>632</v>
      </c>
      <c r="E795" s="1" t="s">
        <v>9519</v>
      </c>
      <c r="F795" s="1" t="s">
        <v>9520</v>
      </c>
      <c r="G795" s="1">
        <v>5</v>
      </c>
      <c r="H795" s="1" t="s">
        <v>826</v>
      </c>
    </row>
    <row r="796" spans="1:10" x14ac:dyDescent="0.15">
      <c r="A796" s="68" t="str">
        <f t="shared" si="12"/>
        <v>日出サッカースポーツ少年団_13</v>
      </c>
      <c r="B796" s="1" t="s">
        <v>610</v>
      </c>
      <c r="C796" s="1" t="s">
        <v>8663</v>
      </c>
      <c r="D796" s="1" t="s">
        <v>633</v>
      </c>
      <c r="E796" s="1" t="s">
        <v>6610</v>
      </c>
      <c r="F796" s="1" t="s">
        <v>6611</v>
      </c>
      <c r="G796" s="1">
        <v>5</v>
      </c>
      <c r="H796" s="1" t="s">
        <v>827</v>
      </c>
    </row>
    <row r="797" spans="1:10" x14ac:dyDescent="0.15">
      <c r="A797" s="68" t="str">
        <f t="shared" si="12"/>
        <v>日出サッカースポーツ少年団_14</v>
      </c>
      <c r="B797" s="1" t="s">
        <v>610</v>
      </c>
      <c r="C797" s="1" t="s">
        <v>8669</v>
      </c>
      <c r="D797" s="1" t="s">
        <v>632</v>
      </c>
      <c r="E797" s="1" t="s">
        <v>9521</v>
      </c>
      <c r="F797" s="1" t="s">
        <v>9522</v>
      </c>
      <c r="G797" s="1">
        <v>4</v>
      </c>
      <c r="H797" s="1" t="s">
        <v>826</v>
      </c>
    </row>
    <row r="798" spans="1:10" x14ac:dyDescent="0.15">
      <c r="A798" s="68" t="str">
        <f t="shared" si="12"/>
        <v>日出サッカースポーツ少年団_15</v>
      </c>
      <c r="B798" s="1" t="s">
        <v>610</v>
      </c>
      <c r="C798" s="1" t="s">
        <v>8664</v>
      </c>
      <c r="D798" s="1" t="s">
        <v>632</v>
      </c>
      <c r="E798" s="1" t="s">
        <v>9523</v>
      </c>
      <c r="F798" s="1" t="s">
        <v>9524</v>
      </c>
      <c r="G798" s="1">
        <v>4</v>
      </c>
      <c r="H798" s="1" t="s">
        <v>826</v>
      </c>
    </row>
    <row r="799" spans="1:10" x14ac:dyDescent="0.15">
      <c r="A799" s="68" t="str">
        <f t="shared" si="12"/>
        <v>日出サッカースポーツ少年団_16</v>
      </c>
      <c r="B799" s="1" t="s">
        <v>610</v>
      </c>
      <c r="C799" s="1" t="s">
        <v>8665</v>
      </c>
      <c r="D799" s="1" t="s">
        <v>631</v>
      </c>
      <c r="E799" s="1" t="s">
        <v>6614</v>
      </c>
      <c r="F799" s="1" t="s">
        <v>6615</v>
      </c>
      <c r="G799" s="1">
        <v>5</v>
      </c>
      <c r="H799" s="1" t="s">
        <v>826</v>
      </c>
    </row>
    <row r="800" spans="1:10" x14ac:dyDescent="0.15">
      <c r="A800" s="68" t="str">
        <f t="shared" si="12"/>
        <v>日出サッカースポーツ少年団　ｃｈａｌｌｅｎｇｅｒ　_1</v>
      </c>
      <c r="B800" s="1" t="s">
        <v>10173</v>
      </c>
      <c r="C800" s="1" t="s">
        <v>8654</v>
      </c>
      <c r="D800" s="1" t="s">
        <v>631</v>
      </c>
      <c r="E800" s="1" t="s">
        <v>9525</v>
      </c>
      <c r="F800" s="1" t="s">
        <v>9526</v>
      </c>
      <c r="G800" s="1">
        <v>5</v>
      </c>
      <c r="H800" s="1" t="s">
        <v>826</v>
      </c>
    </row>
    <row r="801" spans="1:9" x14ac:dyDescent="0.15">
      <c r="A801" s="68" t="str">
        <f t="shared" si="12"/>
        <v>日出サッカースポーツ少年団　ｃｈａｌｌｅｎｇｅｒ　_2</v>
      </c>
      <c r="B801" s="1" t="s">
        <v>10173</v>
      </c>
      <c r="C801" s="1" t="s">
        <v>8655</v>
      </c>
      <c r="D801" s="1" t="s">
        <v>633</v>
      </c>
      <c r="E801" s="1" t="s">
        <v>9527</v>
      </c>
      <c r="F801" s="1" t="s">
        <v>9528</v>
      </c>
      <c r="G801" s="1">
        <v>5</v>
      </c>
      <c r="H801" s="1" t="s">
        <v>826</v>
      </c>
    </row>
    <row r="802" spans="1:9" x14ac:dyDescent="0.15">
      <c r="A802" s="68" t="str">
        <f t="shared" si="12"/>
        <v>日出サッカースポーツ少年団　ｃｈａｌｌｅｎｇｅｒ　_3</v>
      </c>
      <c r="B802" s="1" t="s">
        <v>10173</v>
      </c>
      <c r="C802" s="1" t="s">
        <v>8656</v>
      </c>
      <c r="D802" s="1" t="s">
        <v>633</v>
      </c>
      <c r="E802" s="1" t="s">
        <v>6618</v>
      </c>
      <c r="F802" s="1" t="s">
        <v>6619</v>
      </c>
      <c r="G802" s="1">
        <v>5</v>
      </c>
      <c r="H802" s="1" t="s">
        <v>827</v>
      </c>
      <c r="I802" s="1" t="s">
        <v>432</v>
      </c>
    </row>
    <row r="803" spans="1:9" x14ac:dyDescent="0.15">
      <c r="A803" s="68" t="str">
        <f t="shared" si="12"/>
        <v>日出サッカースポーツ少年団　ｃｈａｌｌｅｎｇｅｒ　_4</v>
      </c>
      <c r="B803" s="1" t="s">
        <v>10173</v>
      </c>
      <c r="C803" s="1" t="s">
        <v>8666</v>
      </c>
      <c r="D803" s="1" t="s">
        <v>633</v>
      </c>
      <c r="E803" s="1" t="s">
        <v>9529</v>
      </c>
      <c r="F803" s="1" t="s">
        <v>9530</v>
      </c>
      <c r="G803" s="1">
        <v>5</v>
      </c>
      <c r="H803" s="1" t="s">
        <v>826</v>
      </c>
    </row>
    <row r="804" spans="1:9" x14ac:dyDescent="0.15">
      <c r="A804" s="68" t="str">
        <f t="shared" si="12"/>
        <v>日出サッカースポーツ少年団　ｃｈａｌｌｅｎｇｅｒ　_5</v>
      </c>
      <c r="B804" s="1" t="s">
        <v>10173</v>
      </c>
      <c r="C804" s="1" t="s">
        <v>8667</v>
      </c>
      <c r="D804" s="1" t="s">
        <v>632</v>
      </c>
      <c r="E804" s="1" t="s">
        <v>9531</v>
      </c>
      <c r="F804" s="1" t="s">
        <v>9532</v>
      </c>
      <c r="G804" s="1">
        <v>5</v>
      </c>
      <c r="H804" s="1" t="s">
        <v>826</v>
      </c>
    </row>
    <row r="805" spans="1:9" x14ac:dyDescent="0.15">
      <c r="A805" s="68" t="str">
        <f t="shared" si="12"/>
        <v>日出サッカースポーツ少年団　ｃｈａｌｌｅｎｇｅｒ　_6</v>
      </c>
      <c r="B805" s="1" t="s">
        <v>10173</v>
      </c>
      <c r="C805" s="1" t="s">
        <v>8657</v>
      </c>
      <c r="D805" s="1" t="s">
        <v>632</v>
      </c>
      <c r="E805" s="1" t="s">
        <v>9533</v>
      </c>
      <c r="F805" s="1" t="s">
        <v>9534</v>
      </c>
      <c r="G805" s="1">
        <v>5</v>
      </c>
      <c r="H805" s="1" t="s">
        <v>826</v>
      </c>
    </row>
    <row r="806" spans="1:9" x14ac:dyDescent="0.15">
      <c r="A806" s="68" t="str">
        <f t="shared" si="12"/>
        <v>日出サッカースポーツ少年団　ｃｈａｌｌｅｎｇｅｒ　_7</v>
      </c>
      <c r="B806" s="1" t="s">
        <v>10173</v>
      </c>
      <c r="C806" s="1" t="s">
        <v>8658</v>
      </c>
      <c r="D806" s="1" t="s">
        <v>632</v>
      </c>
      <c r="E806" s="1" t="s">
        <v>9535</v>
      </c>
      <c r="F806" s="1" t="s">
        <v>9536</v>
      </c>
      <c r="G806" s="1">
        <v>4</v>
      </c>
      <c r="H806" s="1" t="s">
        <v>826</v>
      </c>
    </row>
    <row r="807" spans="1:9" x14ac:dyDescent="0.15">
      <c r="A807" s="68" t="str">
        <f t="shared" si="12"/>
        <v>日出サッカースポーツ少年団　ｃｈａｌｌｅｎｇｅｒ　_8</v>
      </c>
      <c r="B807" s="1" t="s">
        <v>10173</v>
      </c>
      <c r="C807" s="1" t="s">
        <v>8659</v>
      </c>
      <c r="D807" s="1" t="s">
        <v>634</v>
      </c>
      <c r="E807" s="1" t="s">
        <v>9537</v>
      </c>
      <c r="F807" s="1" t="s">
        <v>9538</v>
      </c>
      <c r="G807" s="1">
        <v>5</v>
      </c>
      <c r="H807" s="1" t="s">
        <v>826</v>
      </c>
    </row>
    <row r="808" spans="1:9" x14ac:dyDescent="0.15">
      <c r="A808" s="68" t="str">
        <f t="shared" si="12"/>
        <v>日出サッカースポーツ少年団　ｃｈａｌｌｅｎｇｅｒ　_9</v>
      </c>
      <c r="B808" s="1" t="s">
        <v>10173</v>
      </c>
      <c r="C808" s="1" t="s">
        <v>8660</v>
      </c>
      <c r="D808" s="1" t="s">
        <v>634</v>
      </c>
      <c r="E808" s="1" t="s">
        <v>9539</v>
      </c>
      <c r="F808" s="1" t="s">
        <v>9540</v>
      </c>
      <c r="G808" s="1">
        <v>5</v>
      </c>
      <c r="H808" s="1" t="s">
        <v>826</v>
      </c>
    </row>
    <row r="809" spans="1:9" x14ac:dyDescent="0.15">
      <c r="A809" s="68" t="str">
        <f t="shared" si="12"/>
        <v>日出サッカースポーツ少年団　ｃｈａｌｌｅｎｇｅｒ　_10</v>
      </c>
      <c r="B809" s="1" t="s">
        <v>10173</v>
      </c>
      <c r="C809" s="1" t="s">
        <v>8661</v>
      </c>
      <c r="D809" s="1" t="s">
        <v>634</v>
      </c>
      <c r="E809" s="1" t="s">
        <v>9541</v>
      </c>
      <c r="F809" s="1" t="s">
        <v>9542</v>
      </c>
      <c r="G809" s="1">
        <v>4</v>
      </c>
      <c r="H809" s="1" t="s">
        <v>826</v>
      </c>
    </row>
    <row r="810" spans="1:9" x14ac:dyDescent="0.15">
      <c r="A810" s="68" t="str">
        <f t="shared" si="12"/>
        <v>日出サッカースポーツ少年団　ｃｈａｌｌｅｎｇｅｒ　_11</v>
      </c>
      <c r="B810" s="1" t="s">
        <v>10173</v>
      </c>
      <c r="C810" s="1" t="s">
        <v>8668</v>
      </c>
      <c r="D810" s="1" t="s">
        <v>634</v>
      </c>
      <c r="E810" s="1" t="s">
        <v>9543</v>
      </c>
      <c r="F810" s="1" t="s">
        <v>9544</v>
      </c>
      <c r="G810" s="1">
        <v>4</v>
      </c>
      <c r="H810" s="1" t="s">
        <v>826</v>
      </c>
    </row>
    <row r="811" spans="1:9" x14ac:dyDescent="0.15">
      <c r="A811" s="68" t="str">
        <f t="shared" si="12"/>
        <v>日出サッカースポーツ少年団　ｃｈａｌｌｅｎｇｅｒ　_12</v>
      </c>
      <c r="B811" s="1" t="s">
        <v>10173</v>
      </c>
      <c r="C811" s="1" t="s">
        <v>8662</v>
      </c>
      <c r="D811" s="1" t="s">
        <v>633</v>
      </c>
      <c r="E811" s="1" t="s">
        <v>9545</v>
      </c>
      <c r="F811" s="1" t="s">
        <v>9546</v>
      </c>
      <c r="G811" s="1">
        <v>4</v>
      </c>
      <c r="H811" s="1" t="s">
        <v>826</v>
      </c>
    </row>
    <row r="812" spans="1:9" x14ac:dyDescent="0.15">
      <c r="A812" s="68" t="str">
        <f t="shared" si="12"/>
        <v>日出サッカースポーツ少年団　ｃｈａｌｌｅｎｇｅｒ　_13</v>
      </c>
      <c r="B812" s="1" t="s">
        <v>10173</v>
      </c>
      <c r="C812" s="1" t="s">
        <v>8663</v>
      </c>
      <c r="D812" s="1" t="s">
        <v>634</v>
      </c>
      <c r="E812" s="1" t="s">
        <v>9547</v>
      </c>
      <c r="F812" s="1" t="s">
        <v>9548</v>
      </c>
      <c r="G812" s="1">
        <v>4</v>
      </c>
      <c r="H812" s="1" t="s">
        <v>826</v>
      </c>
    </row>
    <row r="813" spans="1:9" x14ac:dyDescent="0.15">
      <c r="A813" s="68" t="str">
        <f t="shared" si="12"/>
        <v>日出サッカースポーツ少年団　ｃｈａｌｌｅｎｇｅｒ　_14</v>
      </c>
      <c r="B813" s="1" t="s">
        <v>10173</v>
      </c>
      <c r="C813" s="1" t="s">
        <v>8669</v>
      </c>
      <c r="D813" s="1" t="s">
        <v>632</v>
      </c>
      <c r="E813" s="1" t="s">
        <v>9549</v>
      </c>
      <c r="F813" s="1" t="s">
        <v>9550</v>
      </c>
      <c r="G813" s="1">
        <v>5</v>
      </c>
      <c r="H813" s="1" t="s">
        <v>826</v>
      </c>
    </row>
    <row r="814" spans="1:9" x14ac:dyDescent="0.15">
      <c r="A814" s="68" t="str">
        <f t="shared" si="12"/>
        <v>日出サッカースポーツ少年団　ｃｈａｌｌｅｎｇｅｒ　_15</v>
      </c>
      <c r="B814" s="1" t="s">
        <v>10173</v>
      </c>
      <c r="C814" s="1" t="s">
        <v>8664</v>
      </c>
      <c r="D814" s="1" t="s">
        <v>633</v>
      </c>
      <c r="E814" s="1" t="s">
        <v>9551</v>
      </c>
      <c r="F814" s="1" t="s">
        <v>9552</v>
      </c>
      <c r="G814" s="1">
        <v>4</v>
      </c>
      <c r="H814" s="1" t="s">
        <v>826</v>
      </c>
    </row>
    <row r="815" spans="1:9" x14ac:dyDescent="0.15">
      <c r="A815" s="68" t="str">
        <f t="shared" si="12"/>
        <v>日出サッカースポーツ少年団　ｃｈａｌｌｅｎｇｅｒ　_16</v>
      </c>
      <c r="B815" s="1" t="s">
        <v>10173</v>
      </c>
      <c r="C815" s="1" t="s">
        <v>8665</v>
      </c>
      <c r="D815" s="1" t="s">
        <v>631</v>
      </c>
      <c r="E815" s="1" t="s">
        <v>9553</v>
      </c>
      <c r="F815" s="1" t="s">
        <v>9554</v>
      </c>
      <c r="G815" s="1">
        <v>4</v>
      </c>
      <c r="H815" s="1" t="s">
        <v>826</v>
      </c>
    </row>
    <row r="816" spans="1:9" x14ac:dyDescent="0.15">
      <c r="A816" s="68" t="str">
        <f t="shared" si="12"/>
        <v>渡町台サッカークラブ_1</v>
      </c>
      <c r="B816" s="1" t="s">
        <v>611</v>
      </c>
      <c r="C816" s="1" t="s">
        <v>8654</v>
      </c>
      <c r="D816" s="1" t="s">
        <v>631</v>
      </c>
      <c r="E816" s="1" t="s">
        <v>3992</v>
      </c>
      <c r="F816" s="1" t="s">
        <v>3993</v>
      </c>
      <c r="G816" s="1">
        <v>5</v>
      </c>
      <c r="H816" s="1" t="s">
        <v>826</v>
      </c>
    </row>
    <row r="817" spans="1:9" x14ac:dyDescent="0.15">
      <c r="A817" s="68" t="str">
        <f t="shared" si="12"/>
        <v>渡町台サッカークラブ_2</v>
      </c>
      <c r="B817" s="1" t="s">
        <v>611</v>
      </c>
      <c r="C817" s="1" t="s">
        <v>8655</v>
      </c>
      <c r="D817" s="1" t="s">
        <v>633</v>
      </c>
      <c r="E817" s="1" t="s">
        <v>6629</v>
      </c>
      <c r="F817" s="1" t="s">
        <v>6630</v>
      </c>
      <c r="G817" s="1">
        <v>5</v>
      </c>
      <c r="H817" s="1" t="s">
        <v>826</v>
      </c>
    </row>
    <row r="818" spans="1:9" x14ac:dyDescent="0.15">
      <c r="A818" s="68" t="str">
        <f t="shared" si="12"/>
        <v>渡町台サッカークラブ_3</v>
      </c>
      <c r="B818" s="1" t="s">
        <v>611</v>
      </c>
      <c r="C818" s="1" t="s">
        <v>8656</v>
      </c>
      <c r="D818" s="1" t="s">
        <v>632</v>
      </c>
      <c r="E818" s="1" t="s">
        <v>9555</v>
      </c>
      <c r="F818" s="1" t="s">
        <v>9556</v>
      </c>
      <c r="G818" s="1">
        <v>5</v>
      </c>
      <c r="H818" s="1" t="s">
        <v>826</v>
      </c>
    </row>
    <row r="819" spans="1:9" x14ac:dyDescent="0.15">
      <c r="A819" s="68" t="str">
        <f t="shared" si="12"/>
        <v>渡町台サッカークラブ_4</v>
      </c>
      <c r="B819" s="1" t="s">
        <v>611</v>
      </c>
      <c r="C819" s="1" t="s">
        <v>8666</v>
      </c>
      <c r="D819" s="1" t="s">
        <v>632</v>
      </c>
      <c r="E819" s="1" t="s">
        <v>9557</v>
      </c>
      <c r="F819" s="1" t="s">
        <v>9558</v>
      </c>
      <c r="G819" s="1">
        <v>5</v>
      </c>
      <c r="H819" s="1" t="s">
        <v>826</v>
      </c>
    </row>
    <row r="820" spans="1:9" x14ac:dyDescent="0.15">
      <c r="A820" s="68" t="str">
        <f t="shared" si="12"/>
        <v>渡町台サッカークラブ_5</v>
      </c>
      <c r="B820" s="1" t="s">
        <v>611</v>
      </c>
      <c r="C820" s="1" t="s">
        <v>8667</v>
      </c>
      <c r="D820" s="1" t="s">
        <v>634</v>
      </c>
      <c r="E820" s="1" t="s">
        <v>3997</v>
      </c>
      <c r="F820" s="1" t="s">
        <v>3998</v>
      </c>
      <c r="G820" s="1">
        <v>5</v>
      </c>
      <c r="H820" s="1" t="s">
        <v>826</v>
      </c>
    </row>
    <row r="821" spans="1:9" x14ac:dyDescent="0.15">
      <c r="A821" s="68" t="str">
        <f t="shared" si="12"/>
        <v>渡町台サッカークラブ_6</v>
      </c>
      <c r="B821" s="1" t="s">
        <v>611</v>
      </c>
      <c r="C821" s="1" t="s">
        <v>8657</v>
      </c>
      <c r="D821" s="1" t="s">
        <v>632</v>
      </c>
      <c r="E821" s="1" t="s">
        <v>6633</v>
      </c>
      <c r="F821" s="1" t="s">
        <v>6634</v>
      </c>
      <c r="G821" s="1">
        <v>4</v>
      </c>
      <c r="H821" s="1" t="s">
        <v>826</v>
      </c>
    </row>
    <row r="822" spans="1:9" x14ac:dyDescent="0.15">
      <c r="A822" s="68" t="str">
        <f t="shared" si="12"/>
        <v>渡町台サッカークラブ_7</v>
      </c>
      <c r="B822" s="1" t="s">
        <v>611</v>
      </c>
      <c r="C822" s="1" t="s">
        <v>8658</v>
      </c>
      <c r="D822" s="1" t="s">
        <v>632</v>
      </c>
      <c r="E822" s="1" t="s">
        <v>6625</v>
      </c>
      <c r="F822" s="1" t="s">
        <v>6626</v>
      </c>
      <c r="G822" s="1">
        <v>5</v>
      </c>
      <c r="H822" s="1" t="s">
        <v>826</v>
      </c>
    </row>
    <row r="823" spans="1:9" x14ac:dyDescent="0.15">
      <c r="A823" s="68" t="str">
        <f t="shared" si="12"/>
        <v>渡町台サッカークラブ_8</v>
      </c>
      <c r="B823" s="1" t="s">
        <v>611</v>
      </c>
      <c r="C823" s="1" t="s">
        <v>8659</v>
      </c>
      <c r="D823" s="1" t="s">
        <v>632</v>
      </c>
      <c r="E823" s="1" t="s">
        <v>3994</v>
      </c>
      <c r="F823" s="1" t="s">
        <v>6624</v>
      </c>
      <c r="G823" s="1">
        <v>5</v>
      </c>
      <c r="H823" s="1" t="s">
        <v>826</v>
      </c>
    </row>
    <row r="824" spans="1:9" x14ac:dyDescent="0.15">
      <c r="A824" s="68" t="str">
        <f t="shared" si="12"/>
        <v>渡町台サッカークラブ_9</v>
      </c>
      <c r="B824" s="1" t="s">
        <v>611</v>
      </c>
      <c r="C824" s="1" t="s">
        <v>8660</v>
      </c>
      <c r="D824" s="1" t="s">
        <v>634</v>
      </c>
      <c r="E824" s="1" t="s">
        <v>6631</v>
      </c>
      <c r="F824" s="1" t="s">
        <v>6632</v>
      </c>
      <c r="G824" s="1">
        <v>4</v>
      </c>
      <c r="H824" s="1" t="s">
        <v>826</v>
      </c>
    </row>
    <row r="825" spans="1:9" x14ac:dyDescent="0.15">
      <c r="A825" s="68" t="str">
        <f t="shared" si="12"/>
        <v>渡町台サッカークラブ_10</v>
      </c>
      <c r="B825" s="1" t="s">
        <v>611</v>
      </c>
      <c r="C825" s="1" t="s">
        <v>8661</v>
      </c>
      <c r="D825" s="1" t="s">
        <v>633</v>
      </c>
      <c r="E825" s="1" t="s">
        <v>3995</v>
      </c>
      <c r="F825" s="1" t="s">
        <v>3996</v>
      </c>
      <c r="G825" s="1">
        <v>5</v>
      </c>
      <c r="H825" s="1" t="s">
        <v>826</v>
      </c>
      <c r="I825" s="1" t="s">
        <v>432</v>
      </c>
    </row>
    <row r="826" spans="1:9" x14ac:dyDescent="0.15">
      <c r="A826" s="68" t="str">
        <f t="shared" si="12"/>
        <v>渡町台サッカークラブ_11</v>
      </c>
      <c r="B826" s="1" t="s">
        <v>611</v>
      </c>
      <c r="C826" s="1" t="s">
        <v>8668</v>
      </c>
      <c r="D826" s="1" t="s">
        <v>632</v>
      </c>
      <c r="E826" s="1" t="s">
        <v>9559</v>
      </c>
      <c r="F826" s="1" t="s">
        <v>9560</v>
      </c>
      <c r="G826" s="1">
        <v>5</v>
      </c>
      <c r="H826" s="1" t="s">
        <v>826</v>
      </c>
    </row>
    <row r="827" spans="1:9" x14ac:dyDescent="0.15">
      <c r="A827" s="68" t="str">
        <f t="shared" si="12"/>
        <v>渡町台サッカークラブ_13</v>
      </c>
      <c r="B827" s="1" t="s">
        <v>611</v>
      </c>
      <c r="C827" s="1" t="s">
        <v>8663</v>
      </c>
      <c r="D827" s="1" t="s">
        <v>634</v>
      </c>
      <c r="E827" s="1" t="s">
        <v>6627</v>
      </c>
      <c r="F827" s="1" t="s">
        <v>6628</v>
      </c>
      <c r="G827" s="1">
        <v>4</v>
      </c>
      <c r="H827" s="1" t="s">
        <v>826</v>
      </c>
    </row>
    <row r="828" spans="1:9" x14ac:dyDescent="0.15">
      <c r="A828" s="68" t="str">
        <f t="shared" si="12"/>
        <v>西の台ＪＦＣ_2</v>
      </c>
      <c r="B828" s="1" t="s">
        <v>452</v>
      </c>
      <c r="C828" s="1" t="s">
        <v>8655</v>
      </c>
      <c r="D828" s="1" t="s">
        <v>632</v>
      </c>
      <c r="E828" s="1" t="s">
        <v>9561</v>
      </c>
      <c r="F828" s="1" t="s">
        <v>9562</v>
      </c>
      <c r="G828" s="1">
        <v>3</v>
      </c>
      <c r="H828" s="1" t="s">
        <v>826</v>
      </c>
    </row>
    <row r="829" spans="1:9" x14ac:dyDescent="0.15">
      <c r="A829" s="68" t="str">
        <f t="shared" si="12"/>
        <v>西の台ＪＦＣ_3</v>
      </c>
      <c r="B829" s="1" t="s">
        <v>452</v>
      </c>
      <c r="C829" s="1" t="s">
        <v>8656</v>
      </c>
      <c r="D829" s="1" t="s">
        <v>631</v>
      </c>
      <c r="E829" s="1" t="s">
        <v>9563</v>
      </c>
      <c r="F829" s="1" t="s">
        <v>9564</v>
      </c>
      <c r="G829" s="1">
        <v>4</v>
      </c>
      <c r="H829" s="1" t="s">
        <v>826</v>
      </c>
    </row>
    <row r="830" spans="1:9" x14ac:dyDescent="0.15">
      <c r="A830" s="68" t="str">
        <f t="shared" si="12"/>
        <v>西の台ＪＦＣ_4</v>
      </c>
      <c r="B830" s="1" t="s">
        <v>452</v>
      </c>
      <c r="C830" s="1" t="s">
        <v>8666</v>
      </c>
      <c r="D830" s="1" t="s">
        <v>633</v>
      </c>
      <c r="E830" s="1" t="s">
        <v>9565</v>
      </c>
      <c r="F830" s="1" t="s">
        <v>9566</v>
      </c>
      <c r="G830" s="1">
        <v>4</v>
      </c>
      <c r="H830" s="1" t="s">
        <v>826</v>
      </c>
    </row>
    <row r="831" spans="1:9" x14ac:dyDescent="0.15">
      <c r="A831" s="68" t="str">
        <f t="shared" si="12"/>
        <v>西の台ＪＦＣ_5</v>
      </c>
      <c r="B831" s="1" t="s">
        <v>452</v>
      </c>
      <c r="C831" s="1" t="s">
        <v>8667</v>
      </c>
      <c r="D831" s="1" t="s">
        <v>633</v>
      </c>
      <c r="E831" s="1" t="s">
        <v>4002</v>
      </c>
      <c r="F831" s="1" t="s">
        <v>4003</v>
      </c>
      <c r="G831" s="1">
        <v>5</v>
      </c>
      <c r="H831" s="1" t="s">
        <v>826</v>
      </c>
    </row>
    <row r="832" spans="1:9" x14ac:dyDescent="0.15">
      <c r="A832" s="68" t="str">
        <f t="shared" si="12"/>
        <v>西の台ＪＦＣ_6</v>
      </c>
      <c r="B832" s="1" t="s">
        <v>452</v>
      </c>
      <c r="C832" s="1" t="s">
        <v>8657</v>
      </c>
      <c r="D832" s="1" t="s">
        <v>633</v>
      </c>
      <c r="E832" s="1" t="s">
        <v>9567</v>
      </c>
      <c r="F832" s="1" t="s">
        <v>9568</v>
      </c>
      <c r="G832" s="1">
        <v>4</v>
      </c>
      <c r="H832" s="1" t="s">
        <v>826</v>
      </c>
    </row>
    <row r="833" spans="1:9" x14ac:dyDescent="0.15">
      <c r="A833" s="68" t="str">
        <f t="shared" ref="A833:A896" si="13">CONCATENATE(B833,"_",C833)</f>
        <v>西の台ＪＦＣ_7</v>
      </c>
      <c r="B833" s="1" t="s">
        <v>452</v>
      </c>
      <c r="C833" s="1" t="s">
        <v>8658</v>
      </c>
      <c r="D833" s="1" t="s">
        <v>634</v>
      </c>
      <c r="E833" s="1" t="s">
        <v>9569</v>
      </c>
      <c r="F833" s="1" t="s">
        <v>9570</v>
      </c>
      <c r="G833" s="1">
        <v>4</v>
      </c>
      <c r="H833" s="1" t="s">
        <v>826</v>
      </c>
    </row>
    <row r="834" spans="1:9" x14ac:dyDescent="0.15">
      <c r="A834" s="68" t="str">
        <f t="shared" si="13"/>
        <v>西の台ＪＦＣ_8</v>
      </c>
      <c r="B834" s="1" t="s">
        <v>452</v>
      </c>
      <c r="C834" s="1" t="s">
        <v>8659</v>
      </c>
      <c r="D834" s="1" t="s">
        <v>632</v>
      </c>
      <c r="E834" s="1" t="s">
        <v>6635</v>
      </c>
      <c r="F834" s="1" t="s">
        <v>6636</v>
      </c>
      <c r="G834" s="1">
        <v>4</v>
      </c>
      <c r="H834" s="1" t="s">
        <v>826</v>
      </c>
    </row>
    <row r="835" spans="1:9" x14ac:dyDescent="0.15">
      <c r="A835" s="68" t="str">
        <f t="shared" si="13"/>
        <v>西の台ＪＦＣ_9</v>
      </c>
      <c r="B835" s="1" t="s">
        <v>452</v>
      </c>
      <c r="C835" s="1" t="s">
        <v>8660</v>
      </c>
      <c r="D835" s="1" t="s">
        <v>633</v>
      </c>
      <c r="E835" s="1" t="s">
        <v>9571</v>
      </c>
      <c r="F835" s="1" t="s">
        <v>9572</v>
      </c>
      <c r="G835" s="1">
        <v>4</v>
      </c>
      <c r="H835" s="1" t="s">
        <v>826</v>
      </c>
    </row>
    <row r="836" spans="1:9" x14ac:dyDescent="0.15">
      <c r="A836" s="68" t="str">
        <f t="shared" si="13"/>
        <v>西の台ＪＦＣ_10</v>
      </c>
      <c r="B836" s="1" t="s">
        <v>452</v>
      </c>
      <c r="C836" s="1" t="s">
        <v>8661</v>
      </c>
      <c r="D836" s="1" t="s">
        <v>632</v>
      </c>
      <c r="E836" s="1" t="s">
        <v>6637</v>
      </c>
      <c r="F836" s="1" t="s">
        <v>6638</v>
      </c>
      <c r="G836" s="1">
        <v>4</v>
      </c>
      <c r="H836" s="1" t="s">
        <v>826</v>
      </c>
    </row>
    <row r="837" spans="1:9" x14ac:dyDescent="0.15">
      <c r="A837" s="68" t="str">
        <f t="shared" si="13"/>
        <v>西の台ＪＦＣ_11</v>
      </c>
      <c r="B837" s="1" t="s">
        <v>452</v>
      </c>
      <c r="C837" s="1" t="s">
        <v>8668</v>
      </c>
      <c r="D837" s="1" t="s">
        <v>632</v>
      </c>
      <c r="E837" s="1" t="s">
        <v>4004</v>
      </c>
      <c r="F837" s="1" t="s">
        <v>4005</v>
      </c>
      <c r="G837" s="1">
        <v>5</v>
      </c>
      <c r="H837" s="1" t="s">
        <v>826</v>
      </c>
    </row>
    <row r="838" spans="1:9" x14ac:dyDescent="0.15">
      <c r="A838" s="68" t="str">
        <f t="shared" si="13"/>
        <v>西の台ＪＦＣ_12</v>
      </c>
      <c r="B838" s="1" t="s">
        <v>452</v>
      </c>
      <c r="C838" s="1" t="s">
        <v>8662</v>
      </c>
      <c r="D838" s="1" t="s">
        <v>634</v>
      </c>
      <c r="E838" s="1" t="s">
        <v>6639</v>
      </c>
      <c r="F838" s="1" t="s">
        <v>6640</v>
      </c>
      <c r="G838" s="1">
        <v>4</v>
      </c>
      <c r="H838" s="1" t="s">
        <v>826</v>
      </c>
    </row>
    <row r="839" spans="1:9" x14ac:dyDescent="0.15">
      <c r="A839" s="68" t="str">
        <f t="shared" si="13"/>
        <v>西の台ＪＦＣ_13</v>
      </c>
      <c r="B839" s="1" t="s">
        <v>452</v>
      </c>
      <c r="C839" s="1" t="s">
        <v>8663</v>
      </c>
      <c r="D839" s="1" t="s">
        <v>633</v>
      </c>
      <c r="E839" s="1" t="s">
        <v>9573</v>
      </c>
      <c r="F839" s="1" t="s">
        <v>9574</v>
      </c>
      <c r="G839" s="1">
        <v>4</v>
      </c>
      <c r="H839" s="1" t="s">
        <v>10161</v>
      </c>
    </row>
    <row r="840" spans="1:9" x14ac:dyDescent="0.15">
      <c r="A840" s="68" t="str">
        <f t="shared" si="13"/>
        <v>西の台ＪＦＣ_14</v>
      </c>
      <c r="B840" s="1" t="s">
        <v>452</v>
      </c>
      <c r="C840" s="1" t="s">
        <v>8669</v>
      </c>
      <c r="D840" s="1" t="s">
        <v>632</v>
      </c>
      <c r="E840" s="1" t="s">
        <v>4000</v>
      </c>
      <c r="F840" s="1" t="s">
        <v>4001</v>
      </c>
      <c r="G840" s="1">
        <v>5</v>
      </c>
      <c r="H840" s="1" t="s">
        <v>826</v>
      </c>
      <c r="I840" s="1" t="s">
        <v>432</v>
      </c>
    </row>
    <row r="841" spans="1:9" x14ac:dyDescent="0.15">
      <c r="A841" s="68" t="str">
        <f t="shared" si="13"/>
        <v>西の台ＪＦＣ_15</v>
      </c>
      <c r="B841" s="1" t="s">
        <v>452</v>
      </c>
      <c r="C841" s="1" t="s">
        <v>8664</v>
      </c>
      <c r="D841" s="1" t="s">
        <v>632</v>
      </c>
      <c r="E841" s="1" t="s">
        <v>9575</v>
      </c>
      <c r="F841" s="1" t="s">
        <v>9576</v>
      </c>
      <c r="G841" s="1">
        <v>3</v>
      </c>
      <c r="H841" s="1" t="s">
        <v>826</v>
      </c>
    </row>
    <row r="842" spans="1:9" x14ac:dyDescent="0.15">
      <c r="A842" s="68" t="str">
        <f t="shared" si="13"/>
        <v>西の台ＪＦＣ_16</v>
      </c>
      <c r="B842" s="1" t="s">
        <v>452</v>
      </c>
      <c r="C842" s="1" t="s">
        <v>8665</v>
      </c>
      <c r="D842" s="1" t="s">
        <v>632</v>
      </c>
      <c r="E842" s="1" t="s">
        <v>9577</v>
      </c>
      <c r="F842" s="1" t="s">
        <v>9578</v>
      </c>
      <c r="G842" s="1">
        <v>3</v>
      </c>
      <c r="H842" s="1" t="s">
        <v>826</v>
      </c>
    </row>
    <row r="843" spans="1:9" x14ac:dyDescent="0.15">
      <c r="A843" s="68" t="str">
        <f t="shared" si="13"/>
        <v>豊後高田ＦＣ　Ｂｏｒｄｅｒ　Ｊｒ_2</v>
      </c>
      <c r="B843" s="1" t="s">
        <v>612</v>
      </c>
      <c r="C843" s="1" t="s">
        <v>8655</v>
      </c>
      <c r="D843" s="1" t="s">
        <v>632</v>
      </c>
      <c r="E843" s="1" t="s">
        <v>6641</v>
      </c>
      <c r="F843" s="1" t="s">
        <v>6642</v>
      </c>
      <c r="G843" s="1">
        <v>5</v>
      </c>
      <c r="H843" s="1" t="s">
        <v>827</v>
      </c>
    </row>
    <row r="844" spans="1:9" x14ac:dyDescent="0.15">
      <c r="A844" s="68" t="str">
        <f t="shared" si="13"/>
        <v>豊後高田ＦＣ　Ｂｏｒｄｅｒ　Ｊｒ_4</v>
      </c>
      <c r="B844" s="1" t="s">
        <v>612</v>
      </c>
      <c r="C844" s="1" t="s">
        <v>8666</v>
      </c>
      <c r="D844" s="1" t="s">
        <v>632</v>
      </c>
      <c r="E844" s="1" t="s">
        <v>6643</v>
      </c>
      <c r="F844" s="1" t="s">
        <v>6644</v>
      </c>
      <c r="G844" s="1">
        <v>5</v>
      </c>
      <c r="H844" s="1" t="s">
        <v>826</v>
      </c>
      <c r="I844" s="1" t="s">
        <v>432</v>
      </c>
    </row>
    <row r="845" spans="1:9" x14ac:dyDescent="0.15">
      <c r="A845" s="68" t="str">
        <f t="shared" si="13"/>
        <v>豊後高田ＦＣ　Ｂｏｒｄｅｒ　Ｊｒ_6</v>
      </c>
      <c r="B845" s="1" t="s">
        <v>612</v>
      </c>
      <c r="C845" s="1" t="s">
        <v>8657</v>
      </c>
      <c r="D845" s="1" t="s">
        <v>632</v>
      </c>
      <c r="E845" s="1" t="s">
        <v>6649</v>
      </c>
      <c r="F845" s="1" t="s">
        <v>6650</v>
      </c>
      <c r="G845" s="1">
        <v>5</v>
      </c>
      <c r="H845" s="1" t="s">
        <v>826</v>
      </c>
    </row>
    <row r="846" spans="1:9" x14ac:dyDescent="0.15">
      <c r="A846" s="68" t="str">
        <f t="shared" si="13"/>
        <v>豊後高田ＦＣ　Ｂｏｒｄｅｒ　Ｊｒ_7</v>
      </c>
      <c r="B846" s="1" t="s">
        <v>612</v>
      </c>
      <c r="C846" s="1" t="s">
        <v>8658</v>
      </c>
      <c r="D846" s="1" t="s">
        <v>633</v>
      </c>
      <c r="E846" s="1" t="s">
        <v>9579</v>
      </c>
      <c r="F846" s="1" t="s">
        <v>9580</v>
      </c>
      <c r="G846" s="1">
        <v>4</v>
      </c>
      <c r="H846" s="1" t="s">
        <v>826</v>
      </c>
    </row>
    <row r="847" spans="1:9" x14ac:dyDescent="0.15">
      <c r="A847" s="68" t="str">
        <f t="shared" si="13"/>
        <v>豊後高田ＦＣ　Ｂｏｒｄｅｒ　Ｊｒ_8</v>
      </c>
      <c r="B847" s="1" t="s">
        <v>612</v>
      </c>
      <c r="C847" s="1" t="s">
        <v>8659</v>
      </c>
      <c r="D847" s="1" t="s">
        <v>632</v>
      </c>
      <c r="E847" s="1" t="s">
        <v>9581</v>
      </c>
      <c r="F847" s="1" t="s">
        <v>9582</v>
      </c>
      <c r="G847" s="1">
        <v>4</v>
      </c>
      <c r="H847" s="1" t="s">
        <v>826</v>
      </c>
    </row>
    <row r="848" spans="1:9" x14ac:dyDescent="0.15">
      <c r="A848" s="68" t="str">
        <f t="shared" si="13"/>
        <v>豊後高田ＦＣ　Ｂｏｒｄｅｒ　Ｊｒ_9</v>
      </c>
      <c r="B848" s="1" t="s">
        <v>612</v>
      </c>
      <c r="C848" s="1" t="s">
        <v>8660</v>
      </c>
      <c r="D848" s="1" t="s">
        <v>633</v>
      </c>
      <c r="E848" s="1" t="s">
        <v>9583</v>
      </c>
      <c r="F848" s="1" t="s">
        <v>9584</v>
      </c>
      <c r="G848" s="1">
        <v>4</v>
      </c>
      <c r="H848" s="1" t="s">
        <v>826</v>
      </c>
    </row>
    <row r="849" spans="1:9" x14ac:dyDescent="0.15">
      <c r="A849" s="68" t="str">
        <f t="shared" si="13"/>
        <v>豊後高田ＦＣ　Ｂｏｒｄｅｒ　Ｊｒ_10</v>
      </c>
      <c r="B849" s="1" t="s">
        <v>612</v>
      </c>
      <c r="C849" s="1" t="s">
        <v>8661</v>
      </c>
      <c r="D849" s="1" t="s">
        <v>633</v>
      </c>
      <c r="E849" s="1" t="s">
        <v>9585</v>
      </c>
      <c r="F849" s="1" t="s">
        <v>9586</v>
      </c>
      <c r="G849" s="1">
        <v>4</v>
      </c>
      <c r="H849" s="1" t="s">
        <v>826</v>
      </c>
    </row>
    <row r="850" spans="1:9" x14ac:dyDescent="0.15">
      <c r="A850" s="68" t="str">
        <f t="shared" si="13"/>
        <v>豊後高田ＦＣ　Ｂｏｒｄｅｒ　Ｊｒ_11</v>
      </c>
      <c r="B850" s="1" t="s">
        <v>612</v>
      </c>
      <c r="C850" s="1" t="s">
        <v>8668</v>
      </c>
      <c r="D850" s="1" t="s">
        <v>633</v>
      </c>
      <c r="E850" s="1" t="s">
        <v>9587</v>
      </c>
      <c r="F850" s="1" t="s">
        <v>9588</v>
      </c>
      <c r="G850" s="1">
        <v>4</v>
      </c>
      <c r="H850" s="1" t="s">
        <v>826</v>
      </c>
    </row>
    <row r="851" spans="1:9" x14ac:dyDescent="0.15">
      <c r="A851" s="68" t="str">
        <f t="shared" si="13"/>
        <v>豊後高田ＦＣ　Ｂｏｒｄｅｒ　Ｊｒ_12</v>
      </c>
      <c r="B851" s="1" t="s">
        <v>612</v>
      </c>
      <c r="C851" s="1" t="s">
        <v>8662</v>
      </c>
      <c r="D851" s="1" t="s">
        <v>632</v>
      </c>
      <c r="E851" s="1" t="s">
        <v>9589</v>
      </c>
      <c r="F851" s="1" t="s">
        <v>9590</v>
      </c>
      <c r="G851" s="1">
        <v>5</v>
      </c>
      <c r="H851" s="1" t="s">
        <v>826</v>
      </c>
    </row>
    <row r="852" spans="1:9" x14ac:dyDescent="0.15">
      <c r="A852" s="68" t="str">
        <f t="shared" si="13"/>
        <v>豊後高田ＦＣ　Ｂｏｒｄｅｒ　Ｊｒ_13</v>
      </c>
      <c r="B852" s="1" t="s">
        <v>612</v>
      </c>
      <c r="C852" s="1" t="s">
        <v>8663</v>
      </c>
      <c r="D852" s="1" t="s">
        <v>634</v>
      </c>
      <c r="E852" s="1" t="s">
        <v>6645</v>
      </c>
      <c r="F852" s="1" t="s">
        <v>6646</v>
      </c>
      <c r="G852" s="1">
        <v>4</v>
      </c>
      <c r="H852" s="1" t="s">
        <v>826</v>
      </c>
    </row>
    <row r="853" spans="1:9" x14ac:dyDescent="0.15">
      <c r="A853" s="68" t="str">
        <f t="shared" si="13"/>
        <v>豊後高田ＦＣ　Ｂｏｒｄｅｒ　Ｊｒ_14</v>
      </c>
      <c r="B853" s="1" t="s">
        <v>612</v>
      </c>
      <c r="C853" s="1" t="s">
        <v>8669</v>
      </c>
      <c r="D853" s="1" t="s">
        <v>633</v>
      </c>
      <c r="E853" s="1" t="s">
        <v>6647</v>
      </c>
      <c r="F853" s="1" t="s">
        <v>6648</v>
      </c>
      <c r="G853" s="1">
        <v>4</v>
      </c>
      <c r="H853" s="1" t="s">
        <v>826</v>
      </c>
    </row>
    <row r="854" spans="1:9" x14ac:dyDescent="0.15">
      <c r="A854" s="68" t="str">
        <f t="shared" si="13"/>
        <v>豊後高田ＦＣ　Ｂｏｒｄｅｒ　Ｊｒ_15</v>
      </c>
      <c r="B854" s="1" t="s">
        <v>612</v>
      </c>
      <c r="C854" s="1" t="s">
        <v>8664</v>
      </c>
      <c r="D854" s="1" t="s">
        <v>633</v>
      </c>
      <c r="E854" s="1" t="s">
        <v>9591</v>
      </c>
      <c r="F854" s="1" t="s">
        <v>9592</v>
      </c>
      <c r="G854" s="1">
        <v>4</v>
      </c>
      <c r="H854" s="1" t="s">
        <v>826</v>
      </c>
    </row>
    <row r="855" spans="1:9" x14ac:dyDescent="0.15">
      <c r="A855" s="68" t="str">
        <f t="shared" si="13"/>
        <v>豊後高田ＦＣ　Ｂｏｒｄｅｒ　Ｊｒ_16</v>
      </c>
      <c r="B855" s="1" t="s">
        <v>612</v>
      </c>
      <c r="C855" s="1" t="s">
        <v>8665</v>
      </c>
      <c r="D855" s="1" t="s">
        <v>631</v>
      </c>
      <c r="E855" s="1" t="s">
        <v>9593</v>
      </c>
      <c r="F855" s="1" t="s">
        <v>9594</v>
      </c>
      <c r="G855" s="1">
        <v>4</v>
      </c>
      <c r="H855" s="1" t="s">
        <v>826</v>
      </c>
    </row>
    <row r="856" spans="1:9" x14ac:dyDescent="0.15">
      <c r="A856" s="68" t="str">
        <f t="shared" si="13"/>
        <v>豊後高田ＦＣ　Ｂｏｒｄｅｒ　Ｊｒ_17</v>
      </c>
      <c r="B856" s="1" t="s">
        <v>612</v>
      </c>
      <c r="C856" s="1" t="s">
        <v>8670</v>
      </c>
      <c r="D856" s="1" t="s">
        <v>634</v>
      </c>
      <c r="E856" s="1" t="s">
        <v>9595</v>
      </c>
      <c r="F856" s="1" t="s">
        <v>9596</v>
      </c>
      <c r="G856" s="1">
        <v>4</v>
      </c>
      <c r="H856" s="1" t="s">
        <v>826</v>
      </c>
    </row>
    <row r="857" spans="1:9" x14ac:dyDescent="0.15">
      <c r="A857" s="68" t="str">
        <f t="shared" si="13"/>
        <v>豊後高田ＦＣ　Ｂｏｒｄｅｒ　Ｊｒ_18</v>
      </c>
      <c r="B857" s="1" t="s">
        <v>612</v>
      </c>
      <c r="C857" s="1" t="s">
        <v>8671</v>
      </c>
      <c r="D857" s="1" t="s">
        <v>632</v>
      </c>
      <c r="E857" s="1" t="s">
        <v>9597</v>
      </c>
      <c r="F857" s="1" t="s">
        <v>9598</v>
      </c>
      <c r="G857" s="1">
        <v>4</v>
      </c>
      <c r="H857" s="1" t="s">
        <v>826</v>
      </c>
    </row>
    <row r="858" spans="1:9" x14ac:dyDescent="0.15">
      <c r="A858" s="68" t="str">
        <f t="shared" si="13"/>
        <v>豊後高田ＦＣ　Ｂｏｒｄｅｒ　Ｊｒ_19</v>
      </c>
      <c r="B858" s="1" t="s">
        <v>612</v>
      </c>
      <c r="C858" s="1" t="s">
        <v>8672</v>
      </c>
      <c r="D858" s="1" t="s">
        <v>632</v>
      </c>
      <c r="E858" s="1" t="s">
        <v>9599</v>
      </c>
      <c r="F858" s="1" t="s">
        <v>4054</v>
      </c>
      <c r="G858" s="1">
        <v>3</v>
      </c>
      <c r="H858" s="1" t="s">
        <v>826</v>
      </c>
    </row>
    <row r="859" spans="1:9" x14ac:dyDescent="0.15">
      <c r="A859" s="68" t="str">
        <f t="shared" si="13"/>
        <v>竹田直入ＦＣ_6</v>
      </c>
      <c r="B859" s="1" t="s">
        <v>613</v>
      </c>
      <c r="C859" s="1" t="s">
        <v>8657</v>
      </c>
      <c r="D859" s="1" t="s">
        <v>632</v>
      </c>
      <c r="E859" s="1" t="s">
        <v>6651</v>
      </c>
      <c r="F859" s="1" t="s">
        <v>6652</v>
      </c>
      <c r="G859" s="1">
        <v>5</v>
      </c>
      <c r="H859" s="1" t="s">
        <v>826</v>
      </c>
    </row>
    <row r="860" spans="1:9" x14ac:dyDescent="0.15">
      <c r="A860" s="68" t="str">
        <f t="shared" si="13"/>
        <v>竹田直入ＦＣ_7</v>
      </c>
      <c r="B860" s="1" t="s">
        <v>613</v>
      </c>
      <c r="C860" s="1" t="s">
        <v>8658</v>
      </c>
      <c r="D860" s="1" t="s">
        <v>632</v>
      </c>
      <c r="E860" s="1" t="s">
        <v>3031</v>
      </c>
      <c r="F860" s="1" t="s">
        <v>3032</v>
      </c>
      <c r="G860" s="1">
        <v>5</v>
      </c>
      <c r="H860" s="1" t="s">
        <v>826</v>
      </c>
      <c r="I860" s="1" t="s">
        <v>432</v>
      </c>
    </row>
    <row r="861" spans="1:9" x14ac:dyDescent="0.15">
      <c r="A861" s="68" t="str">
        <f t="shared" si="13"/>
        <v>竹田直入ＦＣ_12</v>
      </c>
      <c r="B861" s="1" t="s">
        <v>613</v>
      </c>
      <c r="C861" s="1" t="s">
        <v>8662</v>
      </c>
      <c r="D861" s="1" t="s">
        <v>631</v>
      </c>
      <c r="E861" s="1" t="s">
        <v>9600</v>
      </c>
      <c r="F861" s="1" t="s">
        <v>9601</v>
      </c>
      <c r="G861" s="1">
        <v>4</v>
      </c>
      <c r="H861" s="1" t="s">
        <v>826</v>
      </c>
    </row>
    <row r="862" spans="1:9" x14ac:dyDescent="0.15">
      <c r="A862" s="68" t="str">
        <f t="shared" si="13"/>
        <v>竹田直入ＦＣ_13</v>
      </c>
      <c r="B862" s="1" t="s">
        <v>613</v>
      </c>
      <c r="C862" s="1" t="s">
        <v>8663</v>
      </c>
      <c r="D862" s="1" t="s">
        <v>633</v>
      </c>
      <c r="E862" s="1" t="s">
        <v>6653</v>
      </c>
      <c r="F862" s="1" t="s">
        <v>6654</v>
      </c>
      <c r="G862" s="1">
        <v>5</v>
      </c>
      <c r="H862" s="1" t="s">
        <v>826</v>
      </c>
    </row>
    <row r="863" spans="1:9" x14ac:dyDescent="0.15">
      <c r="A863" s="68" t="str">
        <f t="shared" si="13"/>
        <v>竹田直入ＦＣ_14</v>
      </c>
      <c r="B863" s="1" t="s">
        <v>613</v>
      </c>
      <c r="C863" s="1" t="s">
        <v>8669</v>
      </c>
      <c r="D863" s="1" t="s">
        <v>633</v>
      </c>
      <c r="E863" s="1" t="s">
        <v>6655</v>
      </c>
      <c r="F863" s="1" t="s">
        <v>6656</v>
      </c>
      <c r="G863" s="1">
        <v>4</v>
      </c>
      <c r="H863" s="1" t="s">
        <v>826</v>
      </c>
    </row>
    <row r="864" spans="1:9" x14ac:dyDescent="0.15">
      <c r="A864" s="68" t="str">
        <f t="shared" si="13"/>
        <v>竹田直入ＦＣ_15</v>
      </c>
      <c r="B864" s="1" t="s">
        <v>613</v>
      </c>
      <c r="C864" s="1" t="s">
        <v>8664</v>
      </c>
      <c r="D864" s="1" t="s">
        <v>634</v>
      </c>
      <c r="E864" s="1" t="s">
        <v>6657</v>
      </c>
      <c r="F864" s="1" t="s">
        <v>6658</v>
      </c>
      <c r="G864" s="1">
        <v>4</v>
      </c>
      <c r="H864" s="1" t="s">
        <v>826</v>
      </c>
    </row>
    <row r="865" spans="1:9" x14ac:dyDescent="0.15">
      <c r="A865" s="68" t="str">
        <f t="shared" si="13"/>
        <v>竹田直入ＦＣ_16</v>
      </c>
      <c r="B865" s="1" t="s">
        <v>613</v>
      </c>
      <c r="C865" s="1" t="s">
        <v>8665</v>
      </c>
      <c r="D865" s="1" t="s">
        <v>632</v>
      </c>
      <c r="E865" s="1" t="s">
        <v>9602</v>
      </c>
      <c r="F865" s="1" t="s">
        <v>9603</v>
      </c>
      <c r="G865" s="1">
        <v>4</v>
      </c>
      <c r="H865" s="1" t="s">
        <v>826</v>
      </c>
    </row>
    <row r="866" spans="1:9" x14ac:dyDescent="0.15">
      <c r="A866" s="68" t="str">
        <f t="shared" si="13"/>
        <v>竹田直入ＦＣ_17</v>
      </c>
      <c r="B866" s="1" t="s">
        <v>613</v>
      </c>
      <c r="C866" s="1" t="s">
        <v>8670</v>
      </c>
      <c r="D866" s="1" t="s">
        <v>634</v>
      </c>
      <c r="E866" s="1" t="s">
        <v>6659</v>
      </c>
      <c r="F866" s="1" t="s">
        <v>6660</v>
      </c>
      <c r="G866" s="1">
        <v>4</v>
      </c>
      <c r="H866" s="1" t="s">
        <v>826</v>
      </c>
    </row>
    <row r="867" spans="1:9" x14ac:dyDescent="0.15">
      <c r="A867" s="68" t="str">
        <f t="shared" si="13"/>
        <v>竹田直入ＦＣ_18</v>
      </c>
      <c r="B867" s="1" t="s">
        <v>613</v>
      </c>
      <c r="C867" s="1" t="s">
        <v>8671</v>
      </c>
      <c r="D867" s="1" t="s">
        <v>632</v>
      </c>
      <c r="E867" s="1" t="s">
        <v>9604</v>
      </c>
      <c r="F867" s="1" t="s">
        <v>9605</v>
      </c>
      <c r="G867" s="1">
        <v>4</v>
      </c>
      <c r="H867" s="1" t="s">
        <v>826</v>
      </c>
    </row>
    <row r="868" spans="1:9" x14ac:dyDescent="0.15">
      <c r="A868" s="68" t="str">
        <f t="shared" si="13"/>
        <v>竹田直入ＦＣ_19</v>
      </c>
      <c r="B868" s="1" t="s">
        <v>613</v>
      </c>
      <c r="C868" s="1" t="s">
        <v>8672</v>
      </c>
      <c r="D868" s="1" t="s">
        <v>633</v>
      </c>
      <c r="E868" s="1" t="s">
        <v>9606</v>
      </c>
      <c r="F868" s="1" t="s">
        <v>9607</v>
      </c>
      <c r="G868" s="1">
        <v>4</v>
      </c>
      <c r="H868" s="1" t="s">
        <v>826</v>
      </c>
    </row>
    <row r="869" spans="1:9" x14ac:dyDescent="0.15">
      <c r="A869" s="68" t="str">
        <f t="shared" si="13"/>
        <v>竹田直入ＦＣ_21</v>
      </c>
      <c r="B869" s="1" t="s">
        <v>613</v>
      </c>
      <c r="C869" s="1" t="s">
        <v>8674</v>
      </c>
      <c r="D869" s="1" t="s">
        <v>632</v>
      </c>
      <c r="E869" s="1" t="s">
        <v>9608</v>
      </c>
      <c r="F869" s="1" t="s">
        <v>9609</v>
      </c>
      <c r="G869" s="1">
        <v>4</v>
      </c>
      <c r="H869" s="1" t="s">
        <v>826</v>
      </c>
    </row>
    <row r="870" spans="1:9" x14ac:dyDescent="0.15">
      <c r="A870" s="68" t="str">
        <f t="shared" si="13"/>
        <v>竹田直入ＦＣ_23</v>
      </c>
      <c r="B870" s="1" t="s">
        <v>613</v>
      </c>
      <c r="C870" s="1" t="s">
        <v>8678</v>
      </c>
      <c r="D870" s="1" t="s">
        <v>633</v>
      </c>
      <c r="E870" s="1" t="s">
        <v>9610</v>
      </c>
      <c r="F870" s="1" t="s">
        <v>9611</v>
      </c>
      <c r="G870" s="1">
        <v>4</v>
      </c>
      <c r="H870" s="1" t="s">
        <v>826</v>
      </c>
    </row>
    <row r="871" spans="1:9" x14ac:dyDescent="0.15">
      <c r="A871" s="68" t="str">
        <f t="shared" si="13"/>
        <v>南立石サッカースポーツ少年団_1</v>
      </c>
      <c r="B871" s="1" t="s">
        <v>2996</v>
      </c>
      <c r="C871" s="1" t="s">
        <v>8654</v>
      </c>
      <c r="D871" s="1" t="s">
        <v>631</v>
      </c>
      <c r="E871" s="1" t="s">
        <v>4009</v>
      </c>
      <c r="F871" s="1" t="s">
        <v>4010</v>
      </c>
      <c r="G871" s="1">
        <v>5</v>
      </c>
      <c r="H871" s="1" t="s">
        <v>826</v>
      </c>
    </row>
    <row r="872" spans="1:9" x14ac:dyDescent="0.15">
      <c r="A872" s="68" t="str">
        <f t="shared" si="13"/>
        <v>南立石サッカースポーツ少年団_2</v>
      </c>
      <c r="B872" s="1" t="s">
        <v>2996</v>
      </c>
      <c r="C872" s="1" t="s">
        <v>8655</v>
      </c>
      <c r="D872" s="1" t="s">
        <v>633</v>
      </c>
      <c r="E872" s="1" t="s">
        <v>6661</v>
      </c>
      <c r="F872" s="1" t="s">
        <v>6662</v>
      </c>
      <c r="G872" s="1">
        <v>5</v>
      </c>
      <c r="H872" s="1" t="s">
        <v>826</v>
      </c>
    </row>
    <row r="873" spans="1:9" x14ac:dyDescent="0.15">
      <c r="A873" s="68" t="str">
        <f t="shared" si="13"/>
        <v>南立石サッカースポーツ少年団_4</v>
      </c>
      <c r="B873" s="1" t="s">
        <v>2996</v>
      </c>
      <c r="C873" s="1" t="s">
        <v>8666</v>
      </c>
      <c r="D873" s="1" t="s">
        <v>632</v>
      </c>
      <c r="E873" s="1" t="s">
        <v>6665</v>
      </c>
      <c r="F873" s="1" t="s">
        <v>4100</v>
      </c>
      <c r="G873" s="1">
        <v>5</v>
      </c>
      <c r="H873" s="1" t="s">
        <v>826</v>
      </c>
      <c r="I873" s="1" t="s">
        <v>432</v>
      </c>
    </row>
    <row r="874" spans="1:9" x14ac:dyDescent="0.15">
      <c r="A874" s="68" t="str">
        <f t="shared" si="13"/>
        <v>南立石サッカースポーツ少年団_8</v>
      </c>
      <c r="B874" s="1" t="s">
        <v>2996</v>
      </c>
      <c r="C874" s="1" t="s">
        <v>8659</v>
      </c>
      <c r="D874" s="1" t="s">
        <v>632</v>
      </c>
      <c r="E874" s="1" t="s">
        <v>9612</v>
      </c>
      <c r="F874" s="1" t="s">
        <v>9613</v>
      </c>
      <c r="G874" s="1">
        <v>3</v>
      </c>
      <c r="H874" s="1" t="s">
        <v>826</v>
      </c>
    </row>
    <row r="875" spans="1:9" x14ac:dyDescent="0.15">
      <c r="A875" s="68" t="str">
        <f t="shared" si="13"/>
        <v>南立石サッカースポーツ少年団_12</v>
      </c>
      <c r="B875" s="1" t="s">
        <v>2996</v>
      </c>
      <c r="C875" s="1" t="s">
        <v>8662</v>
      </c>
      <c r="D875" s="1" t="s">
        <v>632</v>
      </c>
      <c r="E875" s="1" t="s">
        <v>4011</v>
      </c>
      <c r="F875" s="1" t="s">
        <v>4012</v>
      </c>
      <c r="G875" s="1">
        <v>5</v>
      </c>
      <c r="H875" s="1" t="s">
        <v>826</v>
      </c>
    </row>
    <row r="876" spans="1:9" x14ac:dyDescent="0.15">
      <c r="A876" s="68" t="str">
        <f t="shared" si="13"/>
        <v>南立石サッカースポーツ少年団_13</v>
      </c>
      <c r="B876" s="1" t="s">
        <v>2996</v>
      </c>
      <c r="C876" s="1" t="s">
        <v>8663</v>
      </c>
      <c r="D876" s="1" t="s">
        <v>633</v>
      </c>
      <c r="E876" s="1" t="s">
        <v>4006</v>
      </c>
      <c r="F876" s="1" t="s">
        <v>4007</v>
      </c>
      <c r="G876" s="1">
        <v>5</v>
      </c>
      <c r="H876" s="1" t="s">
        <v>826</v>
      </c>
    </row>
    <row r="877" spans="1:9" x14ac:dyDescent="0.15">
      <c r="A877" s="68" t="str">
        <f t="shared" si="13"/>
        <v>南立石サッカースポーツ少年団_14</v>
      </c>
      <c r="B877" s="1" t="s">
        <v>2996</v>
      </c>
      <c r="C877" s="1" t="s">
        <v>8669</v>
      </c>
      <c r="D877" s="1" t="s">
        <v>632</v>
      </c>
      <c r="E877" s="1" t="s">
        <v>9614</v>
      </c>
      <c r="F877" s="1" t="s">
        <v>9615</v>
      </c>
      <c r="G877" s="1">
        <v>4</v>
      </c>
      <c r="H877" s="1" t="s">
        <v>826</v>
      </c>
    </row>
    <row r="878" spans="1:9" x14ac:dyDescent="0.15">
      <c r="A878" s="68" t="str">
        <f t="shared" si="13"/>
        <v>南立石サッカースポーツ少年団_16</v>
      </c>
      <c r="B878" s="1" t="s">
        <v>2996</v>
      </c>
      <c r="C878" s="1" t="s">
        <v>8665</v>
      </c>
      <c r="D878" s="1" t="s">
        <v>632</v>
      </c>
      <c r="E878" s="1" t="s">
        <v>9616</v>
      </c>
      <c r="F878" s="1" t="s">
        <v>9617</v>
      </c>
      <c r="G878" s="1">
        <v>4</v>
      </c>
      <c r="H878" s="1" t="s">
        <v>826</v>
      </c>
    </row>
    <row r="879" spans="1:9" x14ac:dyDescent="0.15">
      <c r="A879" s="68" t="str">
        <f t="shared" si="13"/>
        <v>南立石サッカースポーツ少年団_19</v>
      </c>
      <c r="B879" s="1" t="s">
        <v>2996</v>
      </c>
      <c r="C879" s="1" t="s">
        <v>8672</v>
      </c>
      <c r="D879" s="1" t="s">
        <v>634</v>
      </c>
      <c r="E879" s="1" t="s">
        <v>4013</v>
      </c>
      <c r="F879" s="1" t="s">
        <v>3999</v>
      </c>
      <c r="G879" s="1">
        <v>5</v>
      </c>
      <c r="H879" s="1" t="s">
        <v>826</v>
      </c>
    </row>
    <row r="880" spans="1:9" x14ac:dyDescent="0.15">
      <c r="A880" s="68" t="str">
        <f t="shared" si="13"/>
        <v>南立石サッカースポーツ少年団_20</v>
      </c>
      <c r="B880" s="1" t="s">
        <v>2996</v>
      </c>
      <c r="C880" s="1" t="s">
        <v>8673</v>
      </c>
      <c r="D880" s="1" t="s">
        <v>634</v>
      </c>
      <c r="E880" s="1" t="s">
        <v>4014</v>
      </c>
      <c r="F880" s="1" t="s">
        <v>4015</v>
      </c>
      <c r="G880" s="1">
        <v>5</v>
      </c>
      <c r="H880" s="1" t="s">
        <v>826</v>
      </c>
    </row>
    <row r="881" spans="1:10" x14ac:dyDescent="0.15">
      <c r="A881" s="68" t="str">
        <f t="shared" si="13"/>
        <v>南立石サッカースポーツ少年団_21</v>
      </c>
      <c r="B881" s="1" t="s">
        <v>2996</v>
      </c>
      <c r="C881" s="1" t="s">
        <v>8674</v>
      </c>
      <c r="D881" s="1" t="s">
        <v>632</v>
      </c>
      <c r="E881" s="1" t="s">
        <v>6663</v>
      </c>
      <c r="F881" s="1" t="s">
        <v>6664</v>
      </c>
      <c r="G881" s="1">
        <v>5</v>
      </c>
      <c r="H881" s="1" t="s">
        <v>826</v>
      </c>
    </row>
    <row r="882" spans="1:10" x14ac:dyDescent="0.15">
      <c r="A882" s="68" t="str">
        <f t="shared" si="13"/>
        <v>南立石サッカースポーツ少年団_22</v>
      </c>
      <c r="B882" s="1" t="s">
        <v>2996</v>
      </c>
      <c r="C882" s="1" t="s">
        <v>8675</v>
      </c>
      <c r="D882" s="1" t="s">
        <v>634</v>
      </c>
      <c r="E882" s="1" t="s">
        <v>9618</v>
      </c>
      <c r="F882" s="1" t="s">
        <v>9619</v>
      </c>
      <c r="G882" s="1">
        <v>3</v>
      </c>
      <c r="H882" s="1" t="s">
        <v>826</v>
      </c>
    </row>
    <row r="883" spans="1:10" x14ac:dyDescent="0.15">
      <c r="A883" s="68" t="str">
        <f t="shared" si="13"/>
        <v>南立石サッカースポーツ少年団_25</v>
      </c>
      <c r="B883" s="1" t="s">
        <v>2996</v>
      </c>
      <c r="C883" s="1" t="s">
        <v>8681</v>
      </c>
      <c r="D883" s="1" t="s">
        <v>632</v>
      </c>
      <c r="E883" s="1" t="s">
        <v>9620</v>
      </c>
      <c r="F883" s="1" t="s">
        <v>9621</v>
      </c>
      <c r="G883" s="1">
        <v>3</v>
      </c>
      <c r="H883" s="1" t="s">
        <v>826</v>
      </c>
    </row>
    <row r="884" spans="1:10" x14ac:dyDescent="0.15">
      <c r="A884" s="68" t="str">
        <f t="shared" si="13"/>
        <v>南立石サッカースポーツ少年団_27</v>
      </c>
      <c r="B884" s="1" t="s">
        <v>2996</v>
      </c>
      <c r="C884" s="1" t="s">
        <v>8682</v>
      </c>
      <c r="D884" s="1" t="s">
        <v>633</v>
      </c>
      <c r="E884" s="1" t="s">
        <v>9622</v>
      </c>
      <c r="F884" s="1" t="s">
        <v>9623</v>
      </c>
      <c r="G884" s="1">
        <v>3</v>
      </c>
      <c r="H884" s="1" t="s">
        <v>827</v>
      </c>
    </row>
    <row r="885" spans="1:10" x14ac:dyDescent="0.15">
      <c r="A885" s="68" t="str">
        <f t="shared" si="13"/>
        <v>南立石サッカースポーツ少年団_31</v>
      </c>
      <c r="B885" s="1" t="s">
        <v>2996</v>
      </c>
      <c r="C885" s="1" t="s">
        <v>8683</v>
      </c>
      <c r="D885" s="1" t="s">
        <v>634</v>
      </c>
      <c r="E885" s="1" t="s">
        <v>9624</v>
      </c>
      <c r="F885" s="1" t="s">
        <v>9625</v>
      </c>
      <c r="G885" s="1">
        <v>3</v>
      </c>
      <c r="H885" s="1" t="s">
        <v>826</v>
      </c>
    </row>
    <row r="886" spans="1:10" x14ac:dyDescent="0.15">
      <c r="A886" s="68" t="str">
        <f t="shared" si="13"/>
        <v>南立石サッカースポーツ少年団_34</v>
      </c>
      <c r="B886" s="1" t="s">
        <v>2996</v>
      </c>
      <c r="C886" s="1" t="s">
        <v>8684</v>
      </c>
      <c r="D886" s="1" t="s">
        <v>632</v>
      </c>
      <c r="E886" s="1" t="s">
        <v>9626</v>
      </c>
      <c r="F886" s="1" t="s">
        <v>9627</v>
      </c>
      <c r="G886" s="1">
        <v>3</v>
      </c>
      <c r="H886" s="1" t="s">
        <v>826</v>
      </c>
    </row>
    <row r="887" spans="1:10" x14ac:dyDescent="0.15">
      <c r="A887" s="68" t="str">
        <f t="shared" si="13"/>
        <v>ドリームキッズフットボールクラブ_1</v>
      </c>
      <c r="B887" s="1" t="s">
        <v>451</v>
      </c>
      <c r="C887" s="1" t="s">
        <v>8654</v>
      </c>
      <c r="D887" s="1" t="s">
        <v>631</v>
      </c>
      <c r="E887" s="1" t="s">
        <v>9628</v>
      </c>
      <c r="F887" s="1" t="s">
        <v>9629</v>
      </c>
      <c r="G887" s="1">
        <v>5</v>
      </c>
      <c r="H887" s="1" t="s">
        <v>826</v>
      </c>
    </row>
    <row r="888" spans="1:10" x14ac:dyDescent="0.15">
      <c r="A888" s="68" t="str">
        <f t="shared" si="13"/>
        <v>ドリームキッズフットボールクラブ_2</v>
      </c>
      <c r="B888" s="1" t="s">
        <v>451</v>
      </c>
      <c r="C888" s="1" t="s">
        <v>8655</v>
      </c>
      <c r="D888" s="1" t="s">
        <v>633</v>
      </c>
      <c r="E888" s="1" t="s">
        <v>6666</v>
      </c>
      <c r="F888" s="1" t="s">
        <v>6667</v>
      </c>
      <c r="G888" s="1">
        <v>5</v>
      </c>
      <c r="H888" s="1" t="s">
        <v>826</v>
      </c>
    </row>
    <row r="889" spans="1:10" x14ac:dyDescent="0.15">
      <c r="A889" s="68" t="str">
        <f t="shared" si="13"/>
        <v>ドリームキッズフットボールクラブ_3</v>
      </c>
      <c r="B889" s="1" t="s">
        <v>451</v>
      </c>
      <c r="C889" s="1" t="s">
        <v>8656</v>
      </c>
      <c r="D889" s="1" t="s">
        <v>632</v>
      </c>
      <c r="E889" s="1" t="s">
        <v>6673</v>
      </c>
      <c r="F889" s="1" t="s">
        <v>6674</v>
      </c>
      <c r="G889" s="1">
        <v>5</v>
      </c>
      <c r="H889" s="1" t="s">
        <v>826</v>
      </c>
    </row>
    <row r="890" spans="1:10" x14ac:dyDescent="0.15">
      <c r="A890" s="68" t="str">
        <f t="shared" si="13"/>
        <v>ドリームキッズフットボールクラブ_4</v>
      </c>
      <c r="B890" s="1" t="s">
        <v>451</v>
      </c>
      <c r="C890" s="1" t="s">
        <v>8666</v>
      </c>
      <c r="D890" s="1" t="s">
        <v>634</v>
      </c>
      <c r="E890" s="1" t="s">
        <v>6675</v>
      </c>
      <c r="F890" s="1" t="s">
        <v>6676</v>
      </c>
      <c r="G890" s="1">
        <v>5</v>
      </c>
      <c r="H890" s="1" t="s">
        <v>826</v>
      </c>
      <c r="I890" s="1" t="s">
        <v>432</v>
      </c>
    </row>
    <row r="891" spans="1:10" x14ac:dyDescent="0.15">
      <c r="A891" s="68" t="str">
        <f t="shared" si="13"/>
        <v>ドリームキッズフットボールクラブ_5</v>
      </c>
      <c r="B891" s="1" t="s">
        <v>451</v>
      </c>
      <c r="C891" s="1" t="s">
        <v>8667</v>
      </c>
      <c r="D891" s="1" t="s">
        <v>633</v>
      </c>
      <c r="E891" s="1" t="s">
        <v>9630</v>
      </c>
      <c r="F891" s="1" t="s">
        <v>9631</v>
      </c>
      <c r="G891" s="1">
        <v>5</v>
      </c>
      <c r="H891" s="1" t="s">
        <v>826</v>
      </c>
    </row>
    <row r="892" spans="1:10" x14ac:dyDescent="0.15">
      <c r="A892" s="68" t="str">
        <f t="shared" si="13"/>
        <v>ドリームキッズフットボールクラブ_6</v>
      </c>
      <c r="B892" s="1" t="s">
        <v>451</v>
      </c>
      <c r="C892" s="1" t="s">
        <v>8657</v>
      </c>
      <c r="D892" s="1" t="s">
        <v>633</v>
      </c>
      <c r="E892" s="1" t="s">
        <v>9632</v>
      </c>
      <c r="F892" s="1" t="s">
        <v>9633</v>
      </c>
      <c r="G892" s="1">
        <v>5</v>
      </c>
      <c r="H892" s="1" t="s">
        <v>826</v>
      </c>
    </row>
    <row r="893" spans="1:10" x14ac:dyDescent="0.15">
      <c r="A893" s="68" t="str">
        <f t="shared" si="13"/>
        <v>ドリームキッズフットボールクラブ_7</v>
      </c>
      <c r="B893" s="1" t="s">
        <v>451</v>
      </c>
      <c r="C893" s="1" t="s">
        <v>8658</v>
      </c>
      <c r="D893" s="1" t="s">
        <v>632</v>
      </c>
      <c r="E893" s="1" t="s">
        <v>6421</v>
      </c>
      <c r="F893" s="1" t="s">
        <v>6422</v>
      </c>
      <c r="G893" s="1">
        <v>5</v>
      </c>
      <c r="H893" s="1" t="s">
        <v>826</v>
      </c>
      <c r="J893" s="1" t="s">
        <v>463</v>
      </c>
    </row>
    <row r="894" spans="1:10" x14ac:dyDescent="0.15">
      <c r="A894" s="68" t="str">
        <f t="shared" si="13"/>
        <v>ドリームキッズフットボールクラブ_8</v>
      </c>
      <c r="B894" s="1" t="s">
        <v>451</v>
      </c>
      <c r="C894" s="1" t="s">
        <v>8659</v>
      </c>
      <c r="D894" s="1" t="s">
        <v>632</v>
      </c>
      <c r="E894" s="1" t="s">
        <v>6671</v>
      </c>
      <c r="F894" s="1" t="s">
        <v>6672</v>
      </c>
      <c r="G894" s="1">
        <v>5</v>
      </c>
      <c r="H894" s="1" t="s">
        <v>827</v>
      </c>
    </row>
    <row r="895" spans="1:10" x14ac:dyDescent="0.15">
      <c r="A895" s="68" t="str">
        <f t="shared" si="13"/>
        <v>ドリームキッズフットボールクラブ_9</v>
      </c>
      <c r="B895" s="1" t="s">
        <v>451</v>
      </c>
      <c r="C895" s="1" t="s">
        <v>8660</v>
      </c>
      <c r="D895" s="1" t="s">
        <v>634</v>
      </c>
      <c r="E895" s="1" t="s">
        <v>6542</v>
      </c>
      <c r="F895" s="1" t="s">
        <v>6543</v>
      </c>
      <c r="G895" s="1">
        <v>5</v>
      </c>
      <c r="H895" s="1" t="s">
        <v>826</v>
      </c>
      <c r="J895" s="1" t="s">
        <v>429</v>
      </c>
    </row>
    <row r="896" spans="1:10" x14ac:dyDescent="0.15">
      <c r="A896" s="68" t="str">
        <f t="shared" si="13"/>
        <v>ドリームキッズフットボールクラブ_10</v>
      </c>
      <c r="B896" s="1" t="s">
        <v>451</v>
      </c>
      <c r="C896" s="1" t="s">
        <v>8661</v>
      </c>
      <c r="D896" s="1" t="s">
        <v>634</v>
      </c>
      <c r="E896" s="1" t="s">
        <v>6670</v>
      </c>
      <c r="F896" s="1" t="s">
        <v>6221</v>
      </c>
      <c r="G896" s="1">
        <v>5</v>
      </c>
      <c r="H896" s="1" t="s">
        <v>826</v>
      </c>
    </row>
    <row r="897" spans="1:10" x14ac:dyDescent="0.15">
      <c r="A897" s="68" t="str">
        <f t="shared" ref="A897:A960" si="14">CONCATENATE(B897,"_",C897)</f>
        <v>ドリームキッズフットボールクラブ_11</v>
      </c>
      <c r="B897" s="1" t="s">
        <v>451</v>
      </c>
      <c r="C897" s="1" t="s">
        <v>8668</v>
      </c>
      <c r="D897" s="1" t="s">
        <v>634</v>
      </c>
      <c r="E897" s="1" t="s">
        <v>6668</v>
      </c>
      <c r="F897" s="1" t="s">
        <v>6669</v>
      </c>
      <c r="G897" s="1">
        <v>5</v>
      </c>
      <c r="H897" s="1" t="s">
        <v>826</v>
      </c>
      <c r="J897" s="1" t="s">
        <v>437</v>
      </c>
    </row>
    <row r="898" spans="1:10" x14ac:dyDescent="0.15">
      <c r="A898" s="68" t="str">
        <f t="shared" si="14"/>
        <v>ドリームキッズフットボールクラブ_12</v>
      </c>
      <c r="B898" s="1" t="s">
        <v>451</v>
      </c>
      <c r="C898" s="1" t="s">
        <v>8662</v>
      </c>
      <c r="D898" s="1" t="s">
        <v>634</v>
      </c>
      <c r="E898" s="1" t="s">
        <v>9634</v>
      </c>
      <c r="F898" s="1" t="s">
        <v>9635</v>
      </c>
      <c r="G898" s="1">
        <v>4</v>
      </c>
      <c r="H898" s="1" t="s">
        <v>826</v>
      </c>
    </row>
    <row r="899" spans="1:10" x14ac:dyDescent="0.15">
      <c r="A899" s="68" t="str">
        <f t="shared" si="14"/>
        <v>ドリームキッズフットボールクラブ_13</v>
      </c>
      <c r="B899" s="1" t="s">
        <v>451</v>
      </c>
      <c r="C899" s="1" t="s">
        <v>8663</v>
      </c>
      <c r="D899" s="1" t="s">
        <v>632</v>
      </c>
      <c r="E899" s="1" t="s">
        <v>9636</v>
      </c>
      <c r="F899" s="1" t="s">
        <v>9637</v>
      </c>
      <c r="G899" s="1">
        <v>5</v>
      </c>
      <c r="H899" s="1" t="s">
        <v>826</v>
      </c>
    </row>
    <row r="900" spans="1:10" x14ac:dyDescent="0.15">
      <c r="A900" s="68" t="str">
        <f t="shared" si="14"/>
        <v>ドリームキッズフットボールクラブ_14</v>
      </c>
      <c r="B900" s="1" t="s">
        <v>451</v>
      </c>
      <c r="C900" s="1" t="s">
        <v>8669</v>
      </c>
      <c r="D900" s="1" t="s">
        <v>633</v>
      </c>
      <c r="E900" s="1" t="s">
        <v>9638</v>
      </c>
      <c r="F900" s="1" t="s">
        <v>9639</v>
      </c>
      <c r="G900" s="1">
        <v>5</v>
      </c>
      <c r="H900" s="1" t="s">
        <v>826</v>
      </c>
    </row>
    <row r="901" spans="1:10" x14ac:dyDescent="0.15">
      <c r="A901" s="68" t="str">
        <f t="shared" si="14"/>
        <v>ドリームキッズフットボールクラブ_15</v>
      </c>
      <c r="B901" s="1" t="s">
        <v>451</v>
      </c>
      <c r="C901" s="1" t="s">
        <v>8664</v>
      </c>
      <c r="D901" s="1" t="s">
        <v>633</v>
      </c>
      <c r="E901" s="1" t="s">
        <v>9640</v>
      </c>
      <c r="F901" s="1" t="s">
        <v>9641</v>
      </c>
      <c r="G901" s="1">
        <v>4</v>
      </c>
      <c r="H901" s="1" t="s">
        <v>826</v>
      </c>
    </row>
    <row r="902" spans="1:10" x14ac:dyDescent="0.15">
      <c r="A902" s="68" t="str">
        <f t="shared" si="14"/>
        <v>ドリームキッズフットボールクラブ_17</v>
      </c>
      <c r="B902" s="1" t="s">
        <v>451</v>
      </c>
      <c r="C902" s="1" t="s">
        <v>8670</v>
      </c>
      <c r="D902" s="1" t="s">
        <v>632</v>
      </c>
      <c r="E902" s="1" t="s">
        <v>9642</v>
      </c>
      <c r="F902" s="1" t="s">
        <v>9643</v>
      </c>
      <c r="G902" s="1">
        <v>4</v>
      </c>
      <c r="H902" s="1" t="s">
        <v>826</v>
      </c>
    </row>
    <row r="903" spans="1:10" x14ac:dyDescent="0.15">
      <c r="A903" s="68" t="str">
        <f t="shared" si="14"/>
        <v>ＯＫＹ山香サッカークラブ_1</v>
      </c>
      <c r="B903" s="1" t="s">
        <v>582</v>
      </c>
      <c r="C903" s="1" t="s">
        <v>8654</v>
      </c>
      <c r="D903" s="1" t="s">
        <v>631</v>
      </c>
      <c r="E903" s="1" t="s">
        <v>9644</v>
      </c>
      <c r="F903" s="1" t="s">
        <v>9645</v>
      </c>
      <c r="G903" s="1">
        <v>4</v>
      </c>
      <c r="H903" s="1" t="s">
        <v>826</v>
      </c>
    </row>
    <row r="904" spans="1:10" x14ac:dyDescent="0.15">
      <c r="A904" s="68" t="str">
        <f t="shared" si="14"/>
        <v>ＯＫＹ山香サッカークラブ_2</v>
      </c>
      <c r="B904" s="1" t="s">
        <v>582</v>
      </c>
      <c r="C904" s="1" t="s">
        <v>8655</v>
      </c>
      <c r="D904" s="1" t="s">
        <v>633</v>
      </c>
      <c r="E904" s="1" t="s">
        <v>6689</v>
      </c>
      <c r="F904" s="1" t="s">
        <v>6690</v>
      </c>
      <c r="G904" s="1">
        <v>4</v>
      </c>
      <c r="H904" s="1" t="s">
        <v>826</v>
      </c>
    </row>
    <row r="905" spans="1:10" x14ac:dyDescent="0.15">
      <c r="A905" s="68" t="str">
        <f t="shared" si="14"/>
        <v>ＯＫＹ山香サッカークラブ_3</v>
      </c>
      <c r="B905" s="1" t="s">
        <v>582</v>
      </c>
      <c r="C905" s="1" t="s">
        <v>8656</v>
      </c>
      <c r="D905" s="1" t="s">
        <v>633</v>
      </c>
      <c r="E905" s="1" t="s">
        <v>9646</v>
      </c>
      <c r="F905" s="1" t="s">
        <v>9647</v>
      </c>
      <c r="G905" s="1">
        <v>4</v>
      </c>
      <c r="H905" s="1" t="s">
        <v>826</v>
      </c>
    </row>
    <row r="906" spans="1:10" x14ac:dyDescent="0.15">
      <c r="A906" s="68" t="str">
        <f t="shared" si="14"/>
        <v>ＯＫＹ山香サッカークラブ_4</v>
      </c>
      <c r="B906" s="1" t="s">
        <v>582</v>
      </c>
      <c r="C906" s="1" t="s">
        <v>8666</v>
      </c>
      <c r="D906" s="1" t="s">
        <v>633</v>
      </c>
      <c r="E906" s="1" t="s">
        <v>6679</v>
      </c>
      <c r="F906" s="1" t="s">
        <v>6680</v>
      </c>
      <c r="G906" s="1">
        <v>5</v>
      </c>
      <c r="H906" s="1" t="s">
        <v>826</v>
      </c>
    </row>
    <row r="907" spans="1:10" x14ac:dyDescent="0.15">
      <c r="A907" s="68" t="str">
        <f t="shared" si="14"/>
        <v>ＯＫＹ山香サッカークラブ_5</v>
      </c>
      <c r="B907" s="1" t="s">
        <v>582</v>
      </c>
      <c r="C907" s="1" t="s">
        <v>8667</v>
      </c>
      <c r="D907" s="1" t="s">
        <v>633</v>
      </c>
      <c r="E907" s="1" t="s">
        <v>6681</v>
      </c>
      <c r="F907" s="1" t="s">
        <v>6682</v>
      </c>
      <c r="G907" s="1">
        <v>4</v>
      </c>
      <c r="H907" s="1" t="s">
        <v>826</v>
      </c>
    </row>
    <row r="908" spans="1:10" x14ac:dyDescent="0.15">
      <c r="A908" s="68" t="str">
        <f t="shared" si="14"/>
        <v>ＯＫＹ山香サッカークラブ_6</v>
      </c>
      <c r="B908" s="1" t="s">
        <v>582</v>
      </c>
      <c r="C908" s="1" t="s">
        <v>8657</v>
      </c>
      <c r="D908" s="1" t="s">
        <v>632</v>
      </c>
      <c r="E908" s="1" t="s">
        <v>6683</v>
      </c>
      <c r="F908" s="1" t="s">
        <v>6684</v>
      </c>
      <c r="G908" s="1">
        <v>4</v>
      </c>
      <c r="H908" s="1" t="s">
        <v>826</v>
      </c>
      <c r="J908" s="1" t="s">
        <v>623</v>
      </c>
    </row>
    <row r="909" spans="1:10" x14ac:dyDescent="0.15">
      <c r="A909" s="68" t="str">
        <f t="shared" si="14"/>
        <v>ＯＫＹ山香サッカークラブ_7</v>
      </c>
      <c r="B909" s="1" t="s">
        <v>582</v>
      </c>
      <c r="C909" s="1" t="s">
        <v>8658</v>
      </c>
      <c r="D909" s="1" t="s">
        <v>632</v>
      </c>
      <c r="E909" s="1" t="s">
        <v>3771</v>
      </c>
      <c r="F909" s="1" t="s">
        <v>3772</v>
      </c>
      <c r="G909" s="1">
        <v>4</v>
      </c>
      <c r="H909" s="1" t="s">
        <v>826</v>
      </c>
      <c r="J909" s="1" t="s">
        <v>592</v>
      </c>
    </row>
    <row r="910" spans="1:10" x14ac:dyDescent="0.15">
      <c r="A910" s="68" t="str">
        <f t="shared" si="14"/>
        <v>ＯＫＹ山香サッカークラブ_8</v>
      </c>
      <c r="B910" s="1" t="s">
        <v>582</v>
      </c>
      <c r="C910" s="1" t="s">
        <v>8659</v>
      </c>
      <c r="D910" s="1" t="s">
        <v>632</v>
      </c>
      <c r="E910" s="1" t="s">
        <v>9648</v>
      </c>
      <c r="F910" s="1" t="s">
        <v>9649</v>
      </c>
      <c r="G910" s="1">
        <v>4</v>
      </c>
      <c r="H910" s="1" t="s">
        <v>826</v>
      </c>
    </row>
    <row r="911" spans="1:10" x14ac:dyDescent="0.15">
      <c r="A911" s="68" t="str">
        <f t="shared" si="14"/>
        <v>ＯＫＹ山香サッカークラブ_9</v>
      </c>
      <c r="B911" s="1" t="s">
        <v>582</v>
      </c>
      <c r="C911" s="1" t="s">
        <v>8660</v>
      </c>
      <c r="D911" s="1" t="s">
        <v>634</v>
      </c>
      <c r="E911" s="1" t="s">
        <v>6687</v>
      </c>
      <c r="F911" s="1" t="s">
        <v>6688</v>
      </c>
      <c r="G911" s="1">
        <v>5</v>
      </c>
      <c r="H911" s="1" t="s">
        <v>826</v>
      </c>
    </row>
    <row r="912" spans="1:10" x14ac:dyDescent="0.15">
      <c r="A912" s="68" t="str">
        <f t="shared" si="14"/>
        <v>ＯＫＹ山香サッカークラブ_10</v>
      </c>
      <c r="B912" s="1" t="s">
        <v>582</v>
      </c>
      <c r="C912" s="1" t="s">
        <v>8661</v>
      </c>
      <c r="D912" s="1" t="s">
        <v>632</v>
      </c>
      <c r="E912" s="1" t="s">
        <v>6685</v>
      </c>
      <c r="F912" s="1" t="s">
        <v>6686</v>
      </c>
      <c r="G912" s="1">
        <v>5</v>
      </c>
      <c r="H912" s="1" t="s">
        <v>826</v>
      </c>
      <c r="I912" s="1" t="s">
        <v>432</v>
      </c>
    </row>
    <row r="913" spans="1:10" x14ac:dyDescent="0.15">
      <c r="A913" s="68" t="str">
        <f t="shared" si="14"/>
        <v>ＯＫＹ山香サッカークラブ_11</v>
      </c>
      <c r="B913" s="1" t="s">
        <v>582</v>
      </c>
      <c r="C913" s="1" t="s">
        <v>8668</v>
      </c>
      <c r="D913" s="1" t="s">
        <v>632</v>
      </c>
      <c r="E913" s="1" t="s">
        <v>9650</v>
      </c>
      <c r="F913" s="1" t="s">
        <v>9651</v>
      </c>
      <c r="G913" s="1">
        <v>4</v>
      </c>
      <c r="H913" s="1" t="s">
        <v>826</v>
      </c>
      <c r="J913" s="1" t="s">
        <v>583</v>
      </c>
    </row>
    <row r="914" spans="1:10" x14ac:dyDescent="0.15">
      <c r="A914" s="68" t="str">
        <f t="shared" si="14"/>
        <v>ＯＫＹ山香サッカークラブ_12</v>
      </c>
      <c r="B914" s="1" t="s">
        <v>582</v>
      </c>
      <c r="C914" s="1" t="s">
        <v>8662</v>
      </c>
      <c r="D914" s="1" t="s">
        <v>632</v>
      </c>
      <c r="E914" s="1" t="s">
        <v>9652</v>
      </c>
      <c r="F914" s="1" t="s">
        <v>9653</v>
      </c>
      <c r="G914" s="1">
        <v>4</v>
      </c>
      <c r="H914" s="1" t="s">
        <v>826</v>
      </c>
      <c r="J914" s="1" t="s">
        <v>610</v>
      </c>
    </row>
    <row r="915" spans="1:10" x14ac:dyDescent="0.15">
      <c r="A915" s="68" t="str">
        <f t="shared" si="14"/>
        <v>ＯＫＹ山香サッカークラブ_13</v>
      </c>
      <c r="B915" s="1" t="s">
        <v>582</v>
      </c>
      <c r="C915" s="1" t="s">
        <v>8663</v>
      </c>
      <c r="D915" s="1" t="s">
        <v>634</v>
      </c>
      <c r="E915" s="1" t="s">
        <v>9654</v>
      </c>
      <c r="F915" s="1" t="s">
        <v>9655</v>
      </c>
      <c r="G915" s="1">
        <v>3</v>
      </c>
      <c r="H915" s="1" t="s">
        <v>826</v>
      </c>
    </row>
    <row r="916" spans="1:10" x14ac:dyDescent="0.15">
      <c r="A916" s="68" t="str">
        <f t="shared" si="14"/>
        <v>ＯＫＹ山香サッカークラブ_14</v>
      </c>
      <c r="B916" s="1" t="s">
        <v>582</v>
      </c>
      <c r="C916" s="1" t="s">
        <v>8669</v>
      </c>
      <c r="D916" s="1" t="s">
        <v>634</v>
      </c>
      <c r="E916" s="1" t="s">
        <v>9656</v>
      </c>
      <c r="F916" s="1" t="s">
        <v>9657</v>
      </c>
      <c r="G916" s="1">
        <v>2</v>
      </c>
      <c r="H916" s="1" t="s">
        <v>826</v>
      </c>
    </row>
    <row r="917" spans="1:10" x14ac:dyDescent="0.15">
      <c r="A917" s="68" t="str">
        <f t="shared" si="14"/>
        <v>ＯＫＹ山香サッカークラブ_15</v>
      </c>
      <c r="B917" s="1" t="s">
        <v>582</v>
      </c>
      <c r="C917" s="1" t="s">
        <v>8664</v>
      </c>
      <c r="D917" s="1" t="s">
        <v>634</v>
      </c>
      <c r="E917" s="1" t="s">
        <v>9658</v>
      </c>
      <c r="F917" s="1" t="s">
        <v>9659</v>
      </c>
      <c r="G917" s="1">
        <v>4</v>
      </c>
      <c r="H917" s="1" t="s">
        <v>826</v>
      </c>
    </row>
    <row r="918" spans="1:10" x14ac:dyDescent="0.15">
      <c r="A918" s="68" t="str">
        <f t="shared" si="14"/>
        <v>ＯＫＹ山香サッカークラブ_16</v>
      </c>
      <c r="B918" s="1" t="s">
        <v>582</v>
      </c>
      <c r="C918" s="1" t="s">
        <v>8665</v>
      </c>
      <c r="D918" s="1" t="s">
        <v>631</v>
      </c>
      <c r="E918" s="1" t="s">
        <v>9660</v>
      </c>
      <c r="F918" s="1" t="s">
        <v>9661</v>
      </c>
      <c r="G918" s="1">
        <v>3</v>
      </c>
      <c r="H918" s="1" t="s">
        <v>826</v>
      </c>
    </row>
    <row r="919" spans="1:10" x14ac:dyDescent="0.15">
      <c r="A919" s="68" t="str">
        <f t="shared" si="14"/>
        <v>臼杵ＳＳＳ_1</v>
      </c>
      <c r="B919" s="1" t="s">
        <v>614</v>
      </c>
      <c r="C919" s="1" t="s">
        <v>8654</v>
      </c>
      <c r="D919" s="1" t="s">
        <v>631</v>
      </c>
      <c r="E919" s="1" t="s">
        <v>9662</v>
      </c>
      <c r="F919" s="1" t="s">
        <v>9663</v>
      </c>
      <c r="G919" s="1">
        <v>5</v>
      </c>
      <c r="H919" s="1" t="s">
        <v>826</v>
      </c>
    </row>
    <row r="920" spans="1:10" x14ac:dyDescent="0.15">
      <c r="A920" s="68" t="str">
        <f t="shared" si="14"/>
        <v>臼杵ＳＳＳ_2</v>
      </c>
      <c r="B920" s="1" t="s">
        <v>614</v>
      </c>
      <c r="C920" s="1" t="s">
        <v>8655</v>
      </c>
      <c r="D920" s="1" t="s">
        <v>632</v>
      </c>
      <c r="E920" s="1" t="s">
        <v>9664</v>
      </c>
      <c r="F920" s="1" t="s">
        <v>9665</v>
      </c>
      <c r="G920" s="1">
        <v>5</v>
      </c>
      <c r="H920" s="1" t="s">
        <v>826</v>
      </c>
    </row>
    <row r="921" spans="1:10" x14ac:dyDescent="0.15">
      <c r="A921" s="68" t="str">
        <f t="shared" si="14"/>
        <v>臼杵ＳＳＳ_3</v>
      </c>
      <c r="B921" s="1" t="s">
        <v>614</v>
      </c>
      <c r="C921" s="1" t="s">
        <v>8656</v>
      </c>
      <c r="D921" s="1" t="s">
        <v>634</v>
      </c>
      <c r="E921" s="1" t="s">
        <v>9666</v>
      </c>
      <c r="F921" s="1" t="s">
        <v>9667</v>
      </c>
      <c r="G921" s="1">
        <v>5</v>
      </c>
      <c r="H921" s="1" t="s">
        <v>826</v>
      </c>
    </row>
    <row r="922" spans="1:10" x14ac:dyDescent="0.15">
      <c r="A922" s="68" t="str">
        <f t="shared" si="14"/>
        <v>臼杵ＳＳＳ_4</v>
      </c>
      <c r="B922" s="1" t="s">
        <v>614</v>
      </c>
      <c r="C922" s="1" t="s">
        <v>8666</v>
      </c>
      <c r="D922" s="1" t="s">
        <v>634</v>
      </c>
      <c r="E922" s="1" t="s">
        <v>9668</v>
      </c>
      <c r="F922" s="1" t="s">
        <v>9669</v>
      </c>
      <c r="G922" s="1">
        <v>5</v>
      </c>
      <c r="H922" s="1" t="s">
        <v>826</v>
      </c>
    </row>
    <row r="923" spans="1:10" x14ac:dyDescent="0.15">
      <c r="A923" s="68" t="str">
        <f t="shared" si="14"/>
        <v>臼杵ＳＳＳ_5</v>
      </c>
      <c r="B923" s="1" t="s">
        <v>614</v>
      </c>
      <c r="C923" s="1" t="s">
        <v>8667</v>
      </c>
      <c r="D923" s="1" t="s">
        <v>633</v>
      </c>
      <c r="E923" s="1" t="s">
        <v>4022</v>
      </c>
      <c r="F923" s="1" t="s">
        <v>4023</v>
      </c>
      <c r="G923" s="1">
        <v>5</v>
      </c>
      <c r="H923" s="1" t="s">
        <v>826</v>
      </c>
    </row>
    <row r="924" spans="1:10" x14ac:dyDescent="0.15">
      <c r="A924" s="68" t="str">
        <f t="shared" si="14"/>
        <v>臼杵ＳＳＳ_6</v>
      </c>
      <c r="B924" s="1" t="s">
        <v>614</v>
      </c>
      <c r="C924" s="1" t="s">
        <v>8657</v>
      </c>
      <c r="D924" s="1" t="s">
        <v>632</v>
      </c>
      <c r="E924" s="1" t="s">
        <v>6691</v>
      </c>
      <c r="F924" s="1" t="s">
        <v>6692</v>
      </c>
      <c r="G924" s="1">
        <v>5</v>
      </c>
      <c r="H924" s="1" t="s">
        <v>826</v>
      </c>
    </row>
    <row r="925" spans="1:10" x14ac:dyDescent="0.15">
      <c r="A925" s="68" t="str">
        <f t="shared" si="14"/>
        <v>臼杵ＳＳＳ_7</v>
      </c>
      <c r="B925" s="1" t="s">
        <v>614</v>
      </c>
      <c r="C925" s="1" t="s">
        <v>8658</v>
      </c>
      <c r="D925" s="1" t="s">
        <v>633</v>
      </c>
      <c r="E925" s="1" t="s">
        <v>4055</v>
      </c>
      <c r="F925" s="1" t="s">
        <v>4056</v>
      </c>
      <c r="G925" s="1">
        <v>5</v>
      </c>
      <c r="H925" s="1" t="s">
        <v>826</v>
      </c>
      <c r="J925" s="1" t="s">
        <v>443</v>
      </c>
    </row>
    <row r="926" spans="1:10" x14ac:dyDescent="0.15">
      <c r="A926" s="68" t="str">
        <f t="shared" si="14"/>
        <v>臼杵ＳＳＳ_8</v>
      </c>
      <c r="B926" s="1" t="s">
        <v>614</v>
      </c>
      <c r="C926" s="1" t="s">
        <v>8659</v>
      </c>
      <c r="D926" s="1" t="s">
        <v>633</v>
      </c>
      <c r="E926" s="1" t="s">
        <v>4020</v>
      </c>
      <c r="F926" s="1" t="s">
        <v>4021</v>
      </c>
      <c r="G926" s="1">
        <v>5</v>
      </c>
      <c r="H926" s="1" t="s">
        <v>826</v>
      </c>
    </row>
    <row r="927" spans="1:10" x14ac:dyDescent="0.15">
      <c r="A927" s="68" t="str">
        <f t="shared" si="14"/>
        <v>臼杵ＳＳＳ_9</v>
      </c>
      <c r="B927" s="1" t="s">
        <v>614</v>
      </c>
      <c r="C927" s="1" t="s">
        <v>8660</v>
      </c>
      <c r="D927" s="1" t="s">
        <v>634</v>
      </c>
      <c r="E927" s="1" t="s">
        <v>6758</v>
      </c>
      <c r="F927" s="1" t="s">
        <v>6759</v>
      </c>
      <c r="G927" s="1">
        <v>5</v>
      </c>
      <c r="H927" s="1" t="s">
        <v>826</v>
      </c>
      <c r="J927" s="1" t="s">
        <v>443</v>
      </c>
    </row>
    <row r="928" spans="1:10" x14ac:dyDescent="0.15">
      <c r="A928" s="68" t="str">
        <f t="shared" si="14"/>
        <v>臼杵ＳＳＳ_10</v>
      </c>
      <c r="B928" s="1" t="s">
        <v>614</v>
      </c>
      <c r="C928" s="1" t="s">
        <v>8661</v>
      </c>
      <c r="D928" s="1" t="s">
        <v>632</v>
      </c>
      <c r="E928" s="1" t="s">
        <v>4018</v>
      </c>
      <c r="F928" s="1" t="s">
        <v>4019</v>
      </c>
      <c r="G928" s="1">
        <v>5</v>
      </c>
      <c r="H928" s="1" t="s">
        <v>826</v>
      </c>
      <c r="I928" s="1" t="s">
        <v>432</v>
      </c>
    </row>
    <row r="929" spans="1:9" x14ac:dyDescent="0.15">
      <c r="A929" s="68" t="str">
        <f t="shared" si="14"/>
        <v>臼杵ＳＳＳ_11</v>
      </c>
      <c r="B929" s="1" t="s">
        <v>614</v>
      </c>
      <c r="C929" s="1" t="s">
        <v>8668</v>
      </c>
      <c r="D929" s="1" t="s">
        <v>634</v>
      </c>
      <c r="E929" s="1" t="s">
        <v>9670</v>
      </c>
      <c r="F929" s="1" t="s">
        <v>9671</v>
      </c>
      <c r="G929" s="1">
        <v>4</v>
      </c>
      <c r="H929" s="1" t="s">
        <v>826</v>
      </c>
    </row>
    <row r="930" spans="1:9" x14ac:dyDescent="0.15">
      <c r="A930" s="68" t="str">
        <f t="shared" si="14"/>
        <v>臼杵ＳＳＳ_12</v>
      </c>
      <c r="B930" s="1" t="s">
        <v>614</v>
      </c>
      <c r="C930" s="1" t="s">
        <v>8662</v>
      </c>
      <c r="D930" s="1" t="s">
        <v>634</v>
      </c>
      <c r="E930" s="1" t="s">
        <v>9672</v>
      </c>
      <c r="F930" s="1" t="s">
        <v>9673</v>
      </c>
      <c r="G930" s="1">
        <v>4</v>
      </c>
      <c r="H930" s="1" t="s">
        <v>826</v>
      </c>
    </row>
    <row r="931" spans="1:9" x14ac:dyDescent="0.15">
      <c r="A931" s="68" t="str">
        <f t="shared" si="14"/>
        <v>臼杵ＳＳＳ_13</v>
      </c>
      <c r="B931" s="1" t="s">
        <v>614</v>
      </c>
      <c r="C931" s="1" t="s">
        <v>8663</v>
      </c>
      <c r="D931" s="1" t="s">
        <v>634</v>
      </c>
      <c r="E931" s="1" t="s">
        <v>9674</v>
      </c>
      <c r="F931" s="1" t="s">
        <v>9675</v>
      </c>
      <c r="G931" s="1">
        <v>3</v>
      </c>
      <c r="H931" s="1" t="s">
        <v>826</v>
      </c>
    </row>
    <row r="932" spans="1:9" x14ac:dyDescent="0.15">
      <c r="A932" s="68" t="str">
        <f t="shared" si="14"/>
        <v>臼杵ＳＳＳ_14</v>
      </c>
      <c r="B932" s="1" t="s">
        <v>614</v>
      </c>
      <c r="C932" s="1" t="s">
        <v>8669</v>
      </c>
      <c r="D932" s="1" t="s">
        <v>632</v>
      </c>
      <c r="E932" s="1" t="s">
        <v>9676</v>
      </c>
      <c r="F932" s="1" t="s">
        <v>9677</v>
      </c>
      <c r="G932" s="1">
        <v>3</v>
      </c>
      <c r="H932" s="1" t="s">
        <v>826</v>
      </c>
    </row>
    <row r="933" spans="1:9" x14ac:dyDescent="0.15">
      <c r="A933" s="68" t="str">
        <f t="shared" si="14"/>
        <v>臼杵ＳＳＳ_15</v>
      </c>
      <c r="B933" s="1" t="s">
        <v>614</v>
      </c>
      <c r="C933" s="1" t="s">
        <v>8664</v>
      </c>
      <c r="D933" s="1" t="s">
        <v>633</v>
      </c>
      <c r="E933" s="1" t="s">
        <v>9678</v>
      </c>
      <c r="F933" s="1" t="s">
        <v>9679</v>
      </c>
      <c r="G933" s="1">
        <v>3</v>
      </c>
      <c r="H933" s="1" t="s">
        <v>826</v>
      </c>
    </row>
    <row r="934" spans="1:9" x14ac:dyDescent="0.15">
      <c r="A934" s="68" t="str">
        <f t="shared" si="14"/>
        <v>挾間ＪＦＣ_1</v>
      </c>
      <c r="B934" s="1" t="s">
        <v>453</v>
      </c>
      <c r="C934" s="1" t="s">
        <v>8654</v>
      </c>
      <c r="D934" s="1" t="s">
        <v>631</v>
      </c>
      <c r="E934" s="1" t="s">
        <v>9680</v>
      </c>
      <c r="F934" s="1" t="s">
        <v>9681</v>
      </c>
      <c r="G934" s="1">
        <v>3</v>
      </c>
      <c r="H934" s="1" t="s">
        <v>826</v>
      </c>
    </row>
    <row r="935" spans="1:9" x14ac:dyDescent="0.15">
      <c r="A935" s="68" t="str">
        <f t="shared" si="14"/>
        <v>挾間ＪＦＣ_2</v>
      </c>
      <c r="B935" s="1" t="s">
        <v>453</v>
      </c>
      <c r="C935" s="1" t="s">
        <v>8655</v>
      </c>
      <c r="D935" s="1" t="s">
        <v>632</v>
      </c>
      <c r="E935" s="1" t="s">
        <v>9682</v>
      </c>
      <c r="F935" s="1" t="s">
        <v>9683</v>
      </c>
      <c r="G935" s="1">
        <v>3</v>
      </c>
      <c r="H935" s="1" t="s">
        <v>826</v>
      </c>
    </row>
    <row r="936" spans="1:9" x14ac:dyDescent="0.15">
      <c r="A936" s="68" t="str">
        <f t="shared" si="14"/>
        <v>挾間ＪＦＣ_3</v>
      </c>
      <c r="B936" s="1" t="s">
        <v>453</v>
      </c>
      <c r="C936" s="1" t="s">
        <v>8656</v>
      </c>
      <c r="D936" s="1" t="s">
        <v>634</v>
      </c>
      <c r="E936" s="1" t="s">
        <v>9684</v>
      </c>
      <c r="F936" s="1" t="s">
        <v>9685</v>
      </c>
      <c r="G936" s="1">
        <v>3</v>
      </c>
      <c r="H936" s="1" t="s">
        <v>826</v>
      </c>
    </row>
    <row r="937" spans="1:9" x14ac:dyDescent="0.15">
      <c r="A937" s="68" t="str">
        <f t="shared" si="14"/>
        <v>挾間ＪＦＣ_4</v>
      </c>
      <c r="B937" s="1" t="s">
        <v>453</v>
      </c>
      <c r="C937" s="1" t="s">
        <v>8666</v>
      </c>
      <c r="D937" s="1" t="s">
        <v>633</v>
      </c>
      <c r="E937" s="1" t="s">
        <v>9686</v>
      </c>
      <c r="F937" s="1" t="s">
        <v>9687</v>
      </c>
      <c r="G937" s="1">
        <v>3</v>
      </c>
      <c r="H937" s="1" t="s">
        <v>826</v>
      </c>
    </row>
    <row r="938" spans="1:9" x14ac:dyDescent="0.15">
      <c r="A938" s="68" t="str">
        <f t="shared" si="14"/>
        <v>挾間ＪＦＣ_5</v>
      </c>
      <c r="B938" s="1" t="s">
        <v>453</v>
      </c>
      <c r="C938" s="1" t="s">
        <v>8667</v>
      </c>
      <c r="D938" s="1" t="s">
        <v>632</v>
      </c>
      <c r="E938" s="1" t="s">
        <v>9688</v>
      </c>
      <c r="F938" s="1" t="s">
        <v>9689</v>
      </c>
      <c r="G938" s="1">
        <v>3</v>
      </c>
      <c r="H938" s="1" t="s">
        <v>826</v>
      </c>
    </row>
    <row r="939" spans="1:9" x14ac:dyDescent="0.15">
      <c r="A939" s="68" t="str">
        <f t="shared" si="14"/>
        <v>挾間ＪＦＣ_6</v>
      </c>
      <c r="B939" s="1" t="s">
        <v>453</v>
      </c>
      <c r="C939" s="1" t="s">
        <v>8657</v>
      </c>
      <c r="D939" s="1" t="s">
        <v>634</v>
      </c>
      <c r="E939" s="1" t="s">
        <v>9690</v>
      </c>
      <c r="F939" s="1" t="s">
        <v>9691</v>
      </c>
      <c r="G939" s="1">
        <v>5</v>
      </c>
      <c r="H939" s="1" t="s">
        <v>826</v>
      </c>
    </row>
    <row r="940" spans="1:9" x14ac:dyDescent="0.15">
      <c r="A940" s="68" t="str">
        <f t="shared" si="14"/>
        <v>挾間ＪＦＣ_7</v>
      </c>
      <c r="B940" s="1" t="s">
        <v>453</v>
      </c>
      <c r="C940" s="1" t="s">
        <v>8658</v>
      </c>
      <c r="D940" s="1" t="s">
        <v>632</v>
      </c>
      <c r="E940" s="1" t="s">
        <v>4030</v>
      </c>
      <c r="F940" s="1" t="s">
        <v>4031</v>
      </c>
      <c r="G940" s="1">
        <v>5</v>
      </c>
      <c r="H940" s="1" t="s">
        <v>826</v>
      </c>
    </row>
    <row r="941" spans="1:9" x14ac:dyDescent="0.15">
      <c r="A941" s="68" t="str">
        <f t="shared" si="14"/>
        <v>挾間ＪＦＣ_8</v>
      </c>
      <c r="B941" s="1" t="s">
        <v>453</v>
      </c>
      <c r="C941" s="1" t="s">
        <v>8659</v>
      </c>
      <c r="D941" s="1" t="s">
        <v>633</v>
      </c>
      <c r="E941" s="1" t="s">
        <v>6695</v>
      </c>
      <c r="F941" s="1" t="s">
        <v>6696</v>
      </c>
      <c r="G941" s="1">
        <v>5</v>
      </c>
      <c r="H941" s="1" t="s">
        <v>826</v>
      </c>
    </row>
    <row r="942" spans="1:9" x14ac:dyDescent="0.15">
      <c r="A942" s="68" t="str">
        <f t="shared" si="14"/>
        <v>挾間ＪＦＣ_9</v>
      </c>
      <c r="B942" s="1" t="s">
        <v>453</v>
      </c>
      <c r="C942" s="1" t="s">
        <v>8660</v>
      </c>
      <c r="D942" s="1" t="s">
        <v>632</v>
      </c>
      <c r="E942" s="1" t="s">
        <v>6693</v>
      </c>
      <c r="F942" s="1" t="s">
        <v>6694</v>
      </c>
      <c r="G942" s="1">
        <v>5</v>
      </c>
      <c r="H942" s="1" t="s">
        <v>826</v>
      </c>
    </row>
    <row r="943" spans="1:9" x14ac:dyDescent="0.15">
      <c r="A943" s="68" t="str">
        <f t="shared" si="14"/>
        <v>挾間ＪＦＣ_10</v>
      </c>
      <c r="B943" s="1" t="s">
        <v>453</v>
      </c>
      <c r="C943" s="1" t="s">
        <v>8661</v>
      </c>
      <c r="D943" s="1" t="s">
        <v>633</v>
      </c>
      <c r="E943" s="1" t="s">
        <v>4028</v>
      </c>
      <c r="F943" s="1" t="s">
        <v>4029</v>
      </c>
      <c r="G943" s="1">
        <v>5</v>
      </c>
      <c r="H943" s="1" t="s">
        <v>826</v>
      </c>
      <c r="I943" s="1" t="s">
        <v>432</v>
      </c>
    </row>
    <row r="944" spans="1:9" x14ac:dyDescent="0.15">
      <c r="A944" s="68" t="str">
        <f t="shared" si="14"/>
        <v>挾間ＪＦＣ_11</v>
      </c>
      <c r="B944" s="1" t="s">
        <v>453</v>
      </c>
      <c r="C944" s="1" t="s">
        <v>8668</v>
      </c>
      <c r="D944" s="1" t="s">
        <v>632</v>
      </c>
      <c r="E944" s="1" t="s">
        <v>4026</v>
      </c>
      <c r="F944" s="1" t="s">
        <v>4027</v>
      </c>
      <c r="G944" s="1">
        <v>5</v>
      </c>
      <c r="H944" s="1" t="s">
        <v>826</v>
      </c>
    </row>
    <row r="945" spans="1:10" x14ac:dyDescent="0.15">
      <c r="A945" s="68" t="str">
        <f t="shared" si="14"/>
        <v>挾間ＪＦＣ_12</v>
      </c>
      <c r="B945" s="1" t="s">
        <v>453</v>
      </c>
      <c r="C945" s="1" t="s">
        <v>8662</v>
      </c>
      <c r="D945" s="1" t="s">
        <v>632</v>
      </c>
      <c r="E945" s="1" t="s">
        <v>6697</v>
      </c>
      <c r="F945" s="1" t="s">
        <v>6698</v>
      </c>
      <c r="G945" s="1">
        <v>5</v>
      </c>
      <c r="H945" s="1" t="s">
        <v>826</v>
      </c>
    </row>
    <row r="946" spans="1:10" x14ac:dyDescent="0.15">
      <c r="A946" s="68" t="str">
        <f t="shared" si="14"/>
        <v>ＦＣ安岐_1</v>
      </c>
      <c r="B946" s="1" t="s">
        <v>615</v>
      </c>
      <c r="C946" s="1" t="s">
        <v>8654</v>
      </c>
      <c r="D946" s="1" t="s">
        <v>631</v>
      </c>
      <c r="E946" s="1" t="s">
        <v>6699</v>
      </c>
      <c r="F946" s="1" t="s">
        <v>6700</v>
      </c>
      <c r="G946" s="1">
        <v>4</v>
      </c>
      <c r="H946" s="1" t="s">
        <v>826</v>
      </c>
    </row>
    <row r="947" spans="1:10" x14ac:dyDescent="0.15">
      <c r="A947" s="68" t="str">
        <f t="shared" si="14"/>
        <v>ＦＣ安岐_3</v>
      </c>
      <c r="B947" s="1" t="s">
        <v>615</v>
      </c>
      <c r="C947" s="1" t="s">
        <v>8656</v>
      </c>
      <c r="D947" s="1" t="s">
        <v>634</v>
      </c>
      <c r="E947" s="1" t="s">
        <v>9692</v>
      </c>
      <c r="F947" s="1" t="s">
        <v>9693</v>
      </c>
      <c r="G947" s="1">
        <v>3</v>
      </c>
      <c r="H947" s="1" t="s">
        <v>826</v>
      </c>
    </row>
    <row r="948" spans="1:10" x14ac:dyDescent="0.15">
      <c r="A948" s="68" t="str">
        <f t="shared" si="14"/>
        <v>ＦＣ安岐_4</v>
      </c>
      <c r="B948" s="1" t="s">
        <v>615</v>
      </c>
      <c r="C948" s="1" t="s">
        <v>8666</v>
      </c>
      <c r="D948" s="1" t="s">
        <v>632</v>
      </c>
      <c r="E948" s="1" t="s">
        <v>9694</v>
      </c>
      <c r="F948" s="1" t="s">
        <v>9695</v>
      </c>
      <c r="G948" s="1">
        <v>3</v>
      </c>
      <c r="H948" s="1" t="s">
        <v>826</v>
      </c>
    </row>
    <row r="949" spans="1:10" x14ac:dyDescent="0.15">
      <c r="A949" s="68" t="str">
        <f t="shared" si="14"/>
        <v>ＦＣ安岐_5</v>
      </c>
      <c r="B949" s="1" t="s">
        <v>615</v>
      </c>
      <c r="C949" s="1" t="s">
        <v>8667</v>
      </c>
      <c r="D949" s="1" t="s">
        <v>633</v>
      </c>
      <c r="E949" s="1" t="s">
        <v>6703</v>
      </c>
      <c r="F949" s="1" t="s">
        <v>6704</v>
      </c>
      <c r="G949" s="1">
        <v>4</v>
      </c>
      <c r="H949" s="1" t="s">
        <v>826</v>
      </c>
    </row>
    <row r="950" spans="1:10" x14ac:dyDescent="0.15">
      <c r="A950" s="68" t="str">
        <f t="shared" si="14"/>
        <v>ＦＣ安岐_6</v>
      </c>
      <c r="B950" s="1" t="s">
        <v>615</v>
      </c>
      <c r="C950" s="1" t="s">
        <v>8657</v>
      </c>
      <c r="D950" s="1" t="s">
        <v>632</v>
      </c>
      <c r="E950" s="1" t="s">
        <v>6701</v>
      </c>
      <c r="F950" s="1" t="s">
        <v>6702</v>
      </c>
      <c r="G950" s="1">
        <v>5</v>
      </c>
      <c r="H950" s="1" t="s">
        <v>826</v>
      </c>
    </row>
    <row r="951" spans="1:10" x14ac:dyDescent="0.15">
      <c r="A951" s="68" t="str">
        <f t="shared" si="14"/>
        <v>ＦＣ安岐_7</v>
      </c>
      <c r="B951" s="1" t="s">
        <v>615</v>
      </c>
      <c r="C951" s="1" t="s">
        <v>8658</v>
      </c>
      <c r="D951" s="1" t="s">
        <v>634</v>
      </c>
      <c r="E951" s="1" t="s">
        <v>4032</v>
      </c>
      <c r="F951" s="1" t="s">
        <v>4033</v>
      </c>
      <c r="G951" s="1">
        <v>5</v>
      </c>
      <c r="H951" s="1" t="s">
        <v>826</v>
      </c>
    </row>
    <row r="952" spans="1:10" x14ac:dyDescent="0.15">
      <c r="A952" s="68" t="str">
        <f t="shared" si="14"/>
        <v>ＦＣ安岐_8</v>
      </c>
      <c r="B952" s="1" t="s">
        <v>615</v>
      </c>
      <c r="C952" s="1" t="s">
        <v>8659</v>
      </c>
      <c r="D952" s="1" t="s">
        <v>633</v>
      </c>
      <c r="E952" s="1" t="s">
        <v>4038</v>
      </c>
      <c r="F952" s="1" t="s">
        <v>4039</v>
      </c>
      <c r="G952" s="1">
        <v>5</v>
      </c>
      <c r="H952" s="1" t="s">
        <v>826</v>
      </c>
    </row>
    <row r="953" spans="1:10" x14ac:dyDescent="0.15">
      <c r="A953" s="68" t="str">
        <f t="shared" si="14"/>
        <v>ＦＣ安岐_9</v>
      </c>
      <c r="B953" s="1" t="s">
        <v>615</v>
      </c>
      <c r="C953" s="1" t="s">
        <v>8660</v>
      </c>
      <c r="D953" s="1" t="s">
        <v>632</v>
      </c>
      <c r="E953" s="1" t="s">
        <v>4036</v>
      </c>
      <c r="F953" s="1" t="s">
        <v>4037</v>
      </c>
      <c r="G953" s="1">
        <v>5</v>
      </c>
      <c r="H953" s="1" t="s">
        <v>826</v>
      </c>
      <c r="I953" s="1" t="s">
        <v>432</v>
      </c>
    </row>
    <row r="954" spans="1:10" x14ac:dyDescent="0.15">
      <c r="A954" s="68" t="str">
        <f t="shared" si="14"/>
        <v>ＦＣ安岐_10</v>
      </c>
      <c r="B954" s="1" t="s">
        <v>615</v>
      </c>
      <c r="C954" s="1" t="s">
        <v>8661</v>
      </c>
      <c r="D954" s="1" t="s">
        <v>632</v>
      </c>
      <c r="E954" s="1" t="s">
        <v>4034</v>
      </c>
      <c r="F954" s="1" t="s">
        <v>4035</v>
      </c>
      <c r="G954" s="1">
        <v>5</v>
      </c>
      <c r="H954" s="1" t="s">
        <v>826</v>
      </c>
    </row>
    <row r="955" spans="1:10" x14ac:dyDescent="0.15">
      <c r="A955" s="68" t="str">
        <f t="shared" si="14"/>
        <v>ＦＣ安岐_16</v>
      </c>
      <c r="B955" s="1" t="s">
        <v>615</v>
      </c>
      <c r="C955" s="1" t="s">
        <v>8665</v>
      </c>
      <c r="D955" s="1" t="s">
        <v>631</v>
      </c>
      <c r="E955" s="1" t="s">
        <v>9696</v>
      </c>
      <c r="F955" s="1" t="s">
        <v>9697</v>
      </c>
      <c r="G955" s="1">
        <v>5</v>
      </c>
      <c r="H955" s="1" t="s">
        <v>826</v>
      </c>
    </row>
    <row r="956" spans="1:10" x14ac:dyDescent="0.15">
      <c r="A956" s="68" t="str">
        <f t="shared" si="14"/>
        <v>スマイス・セレソン_1</v>
      </c>
      <c r="B956" s="1" t="s">
        <v>616</v>
      </c>
      <c r="C956" s="1" t="s">
        <v>8654</v>
      </c>
      <c r="D956" s="1" t="s">
        <v>631</v>
      </c>
      <c r="E956" s="1" t="s">
        <v>9698</v>
      </c>
      <c r="F956" s="1" t="s">
        <v>9699</v>
      </c>
      <c r="G956" s="1">
        <v>5</v>
      </c>
      <c r="H956" s="1" t="s">
        <v>826</v>
      </c>
    </row>
    <row r="957" spans="1:10" x14ac:dyDescent="0.15">
      <c r="A957" s="68" t="str">
        <f t="shared" si="14"/>
        <v>スマイス・セレソン_2</v>
      </c>
      <c r="B957" s="1" t="s">
        <v>616</v>
      </c>
      <c r="C957" s="1" t="s">
        <v>8655</v>
      </c>
      <c r="D957" s="1" t="s">
        <v>634</v>
      </c>
      <c r="E957" s="1" t="s">
        <v>9700</v>
      </c>
      <c r="F957" s="1" t="s">
        <v>9701</v>
      </c>
      <c r="G957" s="1">
        <v>5</v>
      </c>
      <c r="H957" s="1" t="s">
        <v>826</v>
      </c>
      <c r="J957" s="1" t="s">
        <v>583</v>
      </c>
    </row>
    <row r="958" spans="1:10" x14ac:dyDescent="0.15">
      <c r="A958" s="68" t="str">
        <f t="shared" si="14"/>
        <v>スマイス・セレソン_3</v>
      </c>
      <c r="B958" s="1" t="s">
        <v>616</v>
      </c>
      <c r="C958" s="1" t="s">
        <v>8656</v>
      </c>
      <c r="D958" s="1" t="s">
        <v>633</v>
      </c>
      <c r="E958" s="1" t="s">
        <v>9702</v>
      </c>
      <c r="F958" s="1" t="s">
        <v>9703</v>
      </c>
      <c r="G958" s="1">
        <v>5</v>
      </c>
      <c r="H958" s="1" t="s">
        <v>826</v>
      </c>
    </row>
    <row r="959" spans="1:10" x14ac:dyDescent="0.15">
      <c r="A959" s="68" t="str">
        <f t="shared" si="14"/>
        <v>スマイス・セレソン_4</v>
      </c>
      <c r="B959" s="1" t="s">
        <v>616</v>
      </c>
      <c r="C959" s="1" t="s">
        <v>8666</v>
      </c>
      <c r="D959" s="1" t="s">
        <v>633</v>
      </c>
      <c r="E959" s="1" t="s">
        <v>6857</v>
      </c>
      <c r="F959" s="1" t="s">
        <v>6858</v>
      </c>
      <c r="G959" s="1">
        <v>5</v>
      </c>
      <c r="H959" s="1" t="s">
        <v>826</v>
      </c>
      <c r="J959" s="1" t="s">
        <v>437</v>
      </c>
    </row>
    <row r="960" spans="1:10" x14ac:dyDescent="0.15">
      <c r="A960" s="68" t="str">
        <f t="shared" si="14"/>
        <v>スマイス・セレソン_5</v>
      </c>
      <c r="B960" s="1" t="s">
        <v>616</v>
      </c>
      <c r="C960" s="1" t="s">
        <v>8667</v>
      </c>
      <c r="D960" s="1" t="s">
        <v>633</v>
      </c>
      <c r="E960" s="1" t="s">
        <v>9704</v>
      </c>
      <c r="F960" s="1" t="s">
        <v>9705</v>
      </c>
      <c r="G960" s="1">
        <v>5</v>
      </c>
      <c r="H960" s="1" t="s">
        <v>826</v>
      </c>
    </row>
    <row r="961" spans="1:10" x14ac:dyDescent="0.15">
      <c r="A961" s="68" t="str">
        <f t="shared" ref="A961:A1024" si="15">CONCATENATE(B961,"_",C961)</f>
        <v>スマイス・セレソン_6</v>
      </c>
      <c r="B961" s="1" t="s">
        <v>616</v>
      </c>
      <c r="C961" s="1" t="s">
        <v>8657</v>
      </c>
      <c r="D961" s="1" t="s">
        <v>632</v>
      </c>
      <c r="E961" s="1" t="s">
        <v>9706</v>
      </c>
      <c r="F961" s="1" t="s">
        <v>9707</v>
      </c>
      <c r="G961" s="1">
        <v>5</v>
      </c>
      <c r="H961" s="1" t="s">
        <v>826</v>
      </c>
    </row>
    <row r="962" spans="1:10" x14ac:dyDescent="0.15">
      <c r="A962" s="68" t="str">
        <f t="shared" si="15"/>
        <v>スマイス・セレソン_7</v>
      </c>
      <c r="B962" s="1" t="s">
        <v>616</v>
      </c>
      <c r="C962" s="1" t="s">
        <v>8658</v>
      </c>
      <c r="D962" s="1" t="s">
        <v>632</v>
      </c>
      <c r="E962" s="1" t="s">
        <v>9708</v>
      </c>
      <c r="F962" s="1" t="s">
        <v>6710</v>
      </c>
      <c r="G962" s="1">
        <v>4</v>
      </c>
      <c r="H962" s="1" t="s">
        <v>826</v>
      </c>
    </row>
    <row r="963" spans="1:10" x14ac:dyDescent="0.15">
      <c r="A963" s="68" t="str">
        <f t="shared" si="15"/>
        <v>スマイス・セレソン_8</v>
      </c>
      <c r="B963" s="1" t="s">
        <v>616</v>
      </c>
      <c r="C963" s="1" t="s">
        <v>8659</v>
      </c>
      <c r="D963" s="1" t="s">
        <v>634</v>
      </c>
      <c r="E963" s="1" t="s">
        <v>9709</v>
      </c>
      <c r="F963" s="1" t="s">
        <v>9710</v>
      </c>
      <c r="G963" s="1">
        <v>5</v>
      </c>
      <c r="H963" s="1" t="s">
        <v>826</v>
      </c>
    </row>
    <row r="964" spans="1:10" x14ac:dyDescent="0.15">
      <c r="A964" s="68" t="str">
        <f t="shared" si="15"/>
        <v>スマイス・セレソン_9</v>
      </c>
      <c r="B964" s="1" t="s">
        <v>616</v>
      </c>
      <c r="C964" s="1" t="s">
        <v>8660</v>
      </c>
      <c r="D964" s="1" t="s">
        <v>634</v>
      </c>
      <c r="E964" s="1" t="s">
        <v>6705</v>
      </c>
      <c r="F964" s="1" t="s">
        <v>6706</v>
      </c>
      <c r="G964" s="1">
        <v>5</v>
      </c>
      <c r="H964" s="1" t="s">
        <v>826</v>
      </c>
    </row>
    <row r="965" spans="1:10" x14ac:dyDescent="0.15">
      <c r="A965" s="68" t="str">
        <f t="shared" si="15"/>
        <v>スマイス・セレソン_10</v>
      </c>
      <c r="B965" s="1" t="s">
        <v>616</v>
      </c>
      <c r="C965" s="1" t="s">
        <v>8661</v>
      </c>
      <c r="D965" s="1" t="s">
        <v>634</v>
      </c>
      <c r="E965" s="1" t="s">
        <v>6707</v>
      </c>
      <c r="F965" s="1" t="s">
        <v>6708</v>
      </c>
      <c r="G965" s="1">
        <v>5</v>
      </c>
      <c r="H965" s="1" t="s">
        <v>826</v>
      </c>
      <c r="I965" s="1" t="s">
        <v>432</v>
      </c>
    </row>
    <row r="966" spans="1:10" x14ac:dyDescent="0.15">
      <c r="A966" s="68" t="str">
        <f t="shared" si="15"/>
        <v>スマイス・セレソン_11</v>
      </c>
      <c r="B966" s="1" t="s">
        <v>616</v>
      </c>
      <c r="C966" s="1" t="s">
        <v>8668</v>
      </c>
      <c r="D966" s="1" t="s">
        <v>632</v>
      </c>
      <c r="E966" s="1" t="s">
        <v>9711</v>
      </c>
      <c r="F966" s="1" t="s">
        <v>9712</v>
      </c>
      <c r="G966" s="1">
        <v>3</v>
      </c>
      <c r="H966" s="1" t="s">
        <v>826</v>
      </c>
    </row>
    <row r="967" spans="1:10" x14ac:dyDescent="0.15">
      <c r="A967" s="68" t="str">
        <f t="shared" si="15"/>
        <v>スマイス・セレソン_12</v>
      </c>
      <c r="B967" s="1" t="s">
        <v>616</v>
      </c>
      <c r="C967" s="1" t="s">
        <v>8662</v>
      </c>
      <c r="D967" s="1" t="s">
        <v>632</v>
      </c>
      <c r="E967" s="1" t="s">
        <v>9713</v>
      </c>
      <c r="F967" s="1" t="s">
        <v>9714</v>
      </c>
      <c r="G967" s="1">
        <v>5</v>
      </c>
      <c r="H967" s="1" t="s">
        <v>826</v>
      </c>
    </row>
    <row r="968" spans="1:10" x14ac:dyDescent="0.15">
      <c r="A968" s="68" t="str">
        <f t="shared" si="15"/>
        <v>スマイス・セレソン_13</v>
      </c>
      <c r="B968" s="1" t="s">
        <v>616</v>
      </c>
      <c r="C968" s="1" t="s">
        <v>8663</v>
      </c>
      <c r="D968" s="1" t="s">
        <v>632</v>
      </c>
      <c r="E968" s="1" t="s">
        <v>6770</v>
      </c>
      <c r="F968" s="1" t="s">
        <v>6771</v>
      </c>
      <c r="G968" s="1">
        <v>5</v>
      </c>
      <c r="H968" s="1" t="s">
        <v>826</v>
      </c>
      <c r="J968" s="1" t="s">
        <v>617</v>
      </c>
    </row>
    <row r="969" spans="1:10" x14ac:dyDescent="0.15">
      <c r="A969" s="68" t="str">
        <f t="shared" si="15"/>
        <v>スマイス・セレソン_14</v>
      </c>
      <c r="B969" s="1" t="s">
        <v>616</v>
      </c>
      <c r="C969" s="1" t="s">
        <v>8669</v>
      </c>
      <c r="D969" s="1" t="s">
        <v>632</v>
      </c>
      <c r="E969" s="1" t="s">
        <v>9715</v>
      </c>
      <c r="F969" s="1" t="s">
        <v>9649</v>
      </c>
      <c r="G969" s="1">
        <v>4</v>
      </c>
      <c r="H969" s="1" t="s">
        <v>826</v>
      </c>
    </row>
    <row r="970" spans="1:10" x14ac:dyDescent="0.15">
      <c r="A970" s="68" t="str">
        <f t="shared" si="15"/>
        <v>スマイス・セレソン_15</v>
      </c>
      <c r="B970" s="1" t="s">
        <v>616</v>
      </c>
      <c r="C970" s="1" t="s">
        <v>8664</v>
      </c>
      <c r="D970" s="1" t="s">
        <v>632</v>
      </c>
      <c r="E970" s="1" t="s">
        <v>9716</v>
      </c>
      <c r="F970" s="1" t="s">
        <v>9717</v>
      </c>
      <c r="G970" s="1">
        <v>5</v>
      </c>
      <c r="H970" s="1" t="s">
        <v>826</v>
      </c>
    </row>
    <row r="971" spans="1:10" x14ac:dyDescent="0.15">
      <c r="A971" s="68" t="str">
        <f t="shared" si="15"/>
        <v>スマイス・セレソン_16</v>
      </c>
      <c r="B971" s="1" t="s">
        <v>616</v>
      </c>
      <c r="C971" s="1" t="s">
        <v>8665</v>
      </c>
      <c r="D971" s="1" t="s">
        <v>631</v>
      </c>
      <c r="E971" s="1" t="s">
        <v>9718</v>
      </c>
      <c r="F971" s="1" t="s">
        <v>9719</v>
      </c>
      <c r="G971" s="1">
        <v>4</v>
      </c>
      <c r="H971" s="1" t="s">
        <v>826</v>
      </c>
    </row>
    <row r="972" spans="1:10" x14ac:dyDescent="0.15">
      <c r="A972" s="68" t="str">
        <f t="shared" si="15"/>
        <v>カティオーラフットボールクラブＵ－１２_1</v>
      </c>
      <c r="B972" s="1" t="s">
        <v>441</v>
      </c>
      <c r="C972" s="1" t="s">
        <v>8654</v>
      </c>
      <c r="D972" s="1" t="s">
        <v>631</v>
      </c>
      <c r="E972" s="1" t="s">
        <v>9720</v>
      </c>
      <c r="F972" s="1" t="s">
        <v>9721</v>
      </c>
      <c r="G972" s="1">
        <v>4</v>
      </c>
      <c r="H972" s="1" t="s">
        <v>826</v>
      </c>
    </row>
    <row r="973" spans="1:10" x14ac:dyDescent="0.15">
      <c r="A973" s="68" t="str">
        <f t="shared" si="15"/>
        <v>カティオーラフットボールクラブＵ－１２_2</v>
      </c>
      <c r="B973" s="1" t="s">
        <v>441</v>
      </c>
      <c r="C973" s="1" t="s">
        <v>8655</v>
      </c>
      <c r="D973" s="1" t="s">
        <v>632</v>
      </c>
      <c r="E973" s="1" t="s">
        <v>9722</v>
      </c>
      <c r="F973" s="1" t="s">
        <v>9723</v>
      </c>
      <c r="G973" s="1">
        <v>4</v>
      </c>
      <c r="H973" s="1" t="s">
        <v>826</v>
      </c>
    </row>
    <row r="974" spans="1:10" x14ac:dyDescent="0.15">
      <c r="A974" s="68" t="str">
        <f t="shared" si="15"/>
        <v>カティオーラフットボールクラブＵ－１２_3</v>
      </c>
      <c r="B974" s="1" t="s">
        <v>441</v>
      </c>
      <c r="C974" s="1" t="s">
        <v>8656</v>
      </c>
      <c r="D974" s="1" t="s">
        <v>634</v>
      </c>
      <c r="E974" s="1" t="s">
        <v>9724</v>
      </c>
      <c r="F974" s="1" t="s">
        <v>9725</v>
      </c>
      <c r="G974" s="1">
        <v>4</v>
      </c>
      <c r="H974" s="1" t="s">
        <v>826</v>
      </c>
    </row>
    <row r="975" spans="1:10" x14ac:dyDescent="0.15">
      <c r="A975" s="68" t="str">
        <f t="shared" si="15"/>
        <v>カティオーラフットボールクラブＵ－１２_4</v>
      </c>
      <c r="B975" s="1" t="s">
        <v>441</v>
      </c>
      <c r="C975" s="1" t="s">
        <v>8666</v>
      </c>
      <c r="D975" s="1" t="s">
        <v>633</v>
      </c>
      <c r="E975" s="1" t="s">
        <v>6727</v>
      </c>
      <c r="F975" s="1" t="s">
        <v>6728</v>
      </c>
      <c r="G975" s="1">
        <v>5</v>
      </c>
      <c r="H975" s="1" t="s">
        <v>826</v>
      </c>
    </row>
    <row r="976" spans="1:10" x14ac:dyDescent="0.15">
      <c r="A976" s="68" t="str">
        <f t="shared" si="15"/>
        <v>カティオーラフットボールクラブＵ－１２_5</v>
      </c>
      <c r="B976" s="1" t="s">
        <v>441</v>
      </c>
      <c r="C976" s="1" t="s">
        <v>8667</v>
      </c>
      <c r="D976" s="1" t="s">
        <v>633</v>
      </c>
      <c r="E976" s="1" t="s">
        <v>6716</v>
      </c>
      <c r="F976" s="1" t="s">
        <v>6717</v>
      </c>
      <c r="G976" s="1">
        <v>5</v>
      </c>
      <c r="H976" s="1" t="s">
        <v>826</v>
      </c>
    </row>
    <row r="977" spans="1:10" x14ac:dyDescent="0.15">
      <c r="A977" s="68" t="str">
        <f t="shared" si="15"/>
        <v>カティオーラフットボールクラブＵ－１２_6</v>
      </c>
      <c r="B977" s="1" t="s">
        <v>441</v>
      </c>
      <c r="C977" s="1" t="s">
        <v>8657</v>
      </c>
      <c r="D977" s="1" t="s">
        <v>633</v>
      </c>
      <c r="E977" s="1" t="s">
        <v>6725</v>
      </c>
      <c r="F977" s="1" t="s">
        <v>6726</v>
      </c>
      <c r="G977" s="1">
        <v>5</v>
      </c>
      <c r="H977" s="1" t="s">
        <v>826</v>
      </c>
    </row>
    <row r="978" spans="1:10" x14ac:dyDescent="0.15">
      <c r="A978" s="68" t="str">
        <f t="shared" si="15"/>
        <v>カティオーラフットボールクラブＵ－１２_7</v>
      </c>
      <c r="B978" s="1" t="s">
        <v>441</v>
      </c>
      <c r="C978" s="1" t="s">
        <v>8658</v>
      </c>
      <c r="D978" s="1" t="s">
        <v>632</v>
      </c>
      <c r="E978" s="1" t="s">
        <v>6714</v>
      </c>
      <c r="F978" s="1" t="s">
        <v>6715</v>
      </c>
      <c r="G978" s="1">
        <v>5</v>
      </c>
      <c r="H978" s="1" t="s">
        <v>826</v>
      </c>
    </row>
    <row r="979" spans="1:10" x14ac:dyDescent="0.15">
      <c r="A979" s="68" t="str">
        <f t="shared" si="15"/>
        <v>カティオーラフットボールクラブＵ－１２_8</v>
      </c>
      <c r="B979" s="1" t="s">
        <v>441</v>
      </c>
      <c r="C979" s="1" t="s">
        <v>8659</v>
      </c>
      <c r="D979" s="1" t="s">
        <v>632</v>
      </c>
      <c r="E979" s="1" t="s">
        <v>4057</v>
      </c>
      <c r="F979" s="1" t="s">
        <v>4058</v>
      </c>
      <c r="G979" s="1">
        <v>5</v>
      </c>
      <c r="H979" s="1" t="s">
        <v>826</v>
      </c>
      <c r="J979" s="1" t="s">
        <v>443</v>
      </c>
    </row>
    <row r="980" spans="1:10" x14ac:dyDescent="0.15">
      <c r="A980" s="68" t="str">
        <f t="shared" si="15"/>
        <v>カティオーラフットボールクラブＵ－１２_9</v>
      </c>
      <c r="B980" s="1" t="s">
        <v>441</v>
      </c>
      <c r="C980" s="1" t="s">
        <v>8660</v>
      </c>
      <c r="D980" s="1" t="s">
        <v>632</v>
      </c>
      <c r="E980" s="1" t="s">
        <v>6718</v>
      </c>
      <c r="F980" s="1" t="s">
        <v>3951</v>
      </c>
      <c r="G980" s="1">
        <v>5</v>
      </c>
      <c r="H980" s="1" t="s">
        <v>826</v>
      </c>
    </row>
    <row r="981" spans="1:10" x14ac:dyDescent="0.15">
      <c r="A981" s="68" t="str">
        <f t="shared" si="15"/>
        <v>カティオーラフットボールクラブＵ－１２_10</v>
      </c>
      <c r="B981" s="1" t="s">
        <v>441</v>
      </c>
      <c r="C981" s="1" t="s">
        <v>8661</v>
      </c>
      <c r="D981" s="1" t="s">
        <v>632</v>
      </c>
      <c r="E981" s="1" t="s">
        <v>6711</v>
      </c>
      <c r="F981" s="1" t="s">
        <v>6712</v>
      </c>
      <c r="G981" s="1">
        <v>5</v>
      </c>
      <c r="H981" s="1" t="s">
        <v>826</v>
      </c>
      <c r="I981" s="1" t="s">
        <v>432</v>
      </c>
    </row>
    <row r="982" spans="1:10" x14ac:dyDescent="0.15">
      <c r="A982" s="68" t="str">
        <f t="shared" si="15"/>
        <v>カティオーラフットボールクラブＵ－１２_11</v>
      </c>
      <c r="B982" s="1" t="s">
        <v>441</v>
      </c>
      <c r="C982" s="1" t="s">
        <v>8668</v>
      </c>
      <c r="D982" s="1" t="s">
        <v>634</v>
      </c>
      <c r="E982" s="1" t="s">
        <v>6729</v>
      </c>
      <c r="F982" s="1" t="s">
        <v>6730</v>
      </c>
      <c r="G982" s="1">
        <v>4</v>
      </c>
      <c r="H982" s="1" t="s">
        <v>826</v>
      </c>
    </row>
    <row r="983" spans="1:10" x14ac:dyDescent="0.15">
      <c r="A983" s="68" t="str">
        <f t="shared" si="15"/>
        <v>カティオーラフットボールクラブＵ－１２_12</v>
      </c>
      <c r="B983" s="1" t="s">
        <v>441</v>
      </c>
      <c r="C983" s="1" t="s">
        <v>8662</v>
      </c>
      <c r="D983" s="1" t="s">
        <v>632</v>
      </c>
      <c r="E983" s="1" t="s">
        <v>6723</v>
      </c>
      <c r="F983" s="1" t="s">
        <v>6724</v>
      </c>
      <c r="G983" s="1">
        <v>5</v>
      </c>
      <c r="H983" s="1" t="s">
        <v>826</v>
      </c>
    </row>
    <row r="984" spans="1:10" x14ac:dyDescent="0.15">
      <c r="A984" s="68" t="str">
        <f t="shared" si="15"/>
        <v>カティオーラフットボールクラブＵ－１２　Ｎｅｘｔ_1</v>
      </c>
      <c r="B984" s="1" t="s">
        <v>3735</v>
      </c>
      <c r="C984" s="1" t="s">
        <v>8654</v>
      </c>
      <c r="D984" s="1" t="s">
        <v>631</v>
      </c>
      <c r="E984" s="1" t="s">
        <v>9726</v>
      </c>
      <c r="F984" s="1" t="s">
        <v>9727</v>
      </c>
      <c r="G984" s="1">
        <v>5</v>
      </c>
      <c r="H984" s="1" t="s">
        <v>826</v>
      </c>
    </row>
    <row r="985" spans="1:10" x14ac:dyDescent="0.15">
      <c r="A985" s="68" t="str">
        <f t="shared" si="15"/>
        <v>カティオーラフットボールクラブＵ－１２　Ｎｅｘｔ_2</v>
      </c>
      <c r="B985" s="1" t="s">
        <v>3735</v>
      </c>
      <c r="C985" s="1" t="s">
        <v>8655</v>
      </c>
      <c r="D985" s="1" t="s">
        <v>632</v>
      </c>
      <c r="E985" s="1" t="s">
        <v>9728</v>
      </c>
      <c r="F985" s="1" t="s">
        <v>9729</v>
      </c>
      <c r="G985" s="1">
        <v>5</v>
      </c>
      <c r="H985" s="1" t="s">
        <v>826</v>
      </c>
    </row>
    <row r="986" spans="1:10" x14ac:dyDescent="0.15">
      <c r="A986" s="68" t="str">
        <f t="shared" si="15"/>
        <v>カティオーラフットボールクラブＵ－１２　Ｎｅｘｔ_3</v>
      </c>
      <c r="B986" s="1" t="s">
        <v>3735</v>
      </c>
      <c r="C986" s="1" t="s">
        <v>8656</v>
      </c>
      <c r="D986" s="1" t="s">
        <v>632</v>
      </c>
      <c r="E986" s="1" t="s">
        <v>9730</v>
      </c>
      <c r="F986" s="1" t="s">
        <v>9731</v>
      </c>
      <c r="G986" s="1">
        <v>5</v>
      </c>
      <c r="H986" s="1" t="s">
        <v>826</v>
      </c>
    </row>
    <row r="987" spans="1:10" x14ac:dyDescent="0.15">
      <c r="A987" s="68" t="str">
        <f t="shared" si="15"/>
        <v>カティオーラフットボールクラブＵ－１２　Ｎｅｘｔ_4</v>
      </c>
      <c r="B987" s="1" t="s">
        <v>3735</v>
      </c>
      <c r="C987" s="1" t="s">
        <v>8666</v>
      </c>
      <c r="D987" s="1" t="s">
        <v>633</v>
      </c>
      <c r="E987" s="1" t="s">
        <v>6719</v>
      </c>
      <c r="F987" s="1" t="s">
        <v>6720</v>
      </c>
      <c r="G987" s="1">
        <v>5</v>
      </c>
      <c r="H987" s="1" t="s">
        <v>826</v>
      </c>
    </row>
    <row r="988" spans="1:10" x14ac:dyDescent="0.15">
      <c r="A988" s="68" t="str">
        <f t="shared" si="15"/>
        <v>カティオーラフットボールクラブＵ－１２　Ｎｅｘｔ_5</v>
      </c>
      <c r="B988" s="1" t="s">
        <v>3735</v>
      </c>
      <c r="C988" s="1" t="s">
        <v>8667</v>
      </c>
      <c r="D988" s="1" t="s">
        <v>633</v>
      </c>
      <c r="E988" s="1" t="s">
        <v>9732</v>
      </c>
      <c r="F988" s="1" t="s">
        <v>9733</v>
      </c>
      <c r="G988" s="1">
        <v>5</v>
      </c>
      <c r="H988" s="1" t="s">
        <v>826</v>
      </c>
    </row>
    <row r="989" spans="1:10" x14ac:dyDescent="0.15">
      <c r="A989" s="68" t="str">
        <f t="shared" si="15"/>
        <v>カティオーラフットボールクラブＵ－１２　Ｎｅｘｔ_6</v>
      </c>
      <c r="B989" s="1" t="s">
        <v>3735</v>
      </c>
      <c r="C989" s="1" t="s">
        <v>8657</v>
      </c>
      <c r="D989" s="1" t="s">
        <v>632</v>
      </c>
      <c r="E989" s="1" t="s">
        <v>9734</v>
      </c>
      <c r="F989" s="1" t="s">
        <v>9735</v>
      </c>
      <c r="G989" s="1">
        <v>5</v>
      </c>
      <c r="H989" s="1" t="s">
        <v>826</v>
      </c>
    </row>
    <row r="990" spans="1:10" x14ac:dyDescent="0.15">
      <c r="A990" s="68" t="str">
        <f t="shared" si="15"/>
        <v>カティオーラフットボールクラブＵ－１２　Ｎｅｘｔ_7</v>
      </c>
      <c r="B990" s="1" t="s">
        <v>3735</v>
      </c>
      <c r="C990" s="1" t="s">
        <v>8658</v>
      </c>
      <c r="D990" s="1" t="s">
        <v>634</v>
      </c>
      <c r="E990" s="1" t="s">
        <v>9736</v>
      </c>
      <c r="F990" s="1" t="s">
        <v>9737</v>
      </c>
      <c r="G990" s="1">
        <v>4</v>
      </c>
      <c r="H990" s="1" t="s">
        <v>826</v>
      </c>
    </row>
    <row r="991" spans="1:10" x14ac:dyDescent="0.15">
      <c r="A991" s="68" t="str">
        <f t="shared" si="15"/>
        <v>カティオーラフットボールクラブＵ－１２　Ｎｅｘｔ_8</v>
      </c>
      <c r="B991" s="1" t="s">
        <v>3735</v>
      </c>
      <c r="C991" s="1" t="s">
        <v>8659</v>
      </c>
      <c r="D991" s="1" t="s">
        <v>633</v>
      </c>
      <c r="E991" s="1" t="s">
        <v>9738</v>
      </c>
      <c r="F991" s="1" t="s">
        <v>6551</v>
      </c>
      <c r="G991" s="1">
        <v>5</v>
      </c>
      <c r="H991" s="1" t="s">
        <v>826</v>
      </c>
    </row>
    <row r="992" spans="1:10" x14ac:dyDescent="0.15">
      <c r="A992" s="68" t="str">
        <f t="shared" si="15"/>
        <v>カティオーラフットボールクラブＵ－１２　Ｎｅｘｔ_9</v>
      </c>
      <c r="B992" s="1" t="s">
        <v>3735</v>
      </c>
      <c r="C992" s="1" t="s">
        <v>8660</v>
      </c>
      <c r="D992" s="1" t="s">
        <v>634</v>
      </c>
      <c r="E992" s="1" t="s">
        <v>9739</v>
      </c>
      <c r="F992" s="1" t="s">
        <v>9740</v>
      </c>
      <c r="G992" s="1">
        <v>5</v>
      </c>
      <c r="H992" s="1" t="s">
        <v>826</v>
      </c>
      <c r="I992" s="1" t="s">
        <v>432</v>
      </c>
    </row>
    <row r="993" spans="1:9" x14ac:dyDescent="0.15">
      <c r="A993" s="68" t="str">
        <f t="shared" si="15"/>
        <v>カティオーラフットボールクラブＵ－１２　Ｎｅｘｔ_10</v>
      </c>
      <c r="B993" s="1" t="s">
        <v>3735</v>
      </c>
      <c r="C993" s="1" t="s">
        <v>8661</v>
      </c>
      <c r="D993" s="1" t="s">
        <v>632</v>
      </c>
      <c r="E993" s="1" t="s">
        <v>6721</v>
      </c>
      <c r="F993" s="1" t="s">
        <v>6722</v>
      </c>
      <c r="G993" s="1">
        <v>5</v>
      </c>
      <c r="H993" s="1" t="s">
        <v>826</v>
      </c>
    </row>
    <row r="994" spans="1:9" x14ac:dyDescent="0.15">
      <c r="A994" s="68" t="str">
        <f t="shared" si="15"/>
        <v>カティオーラフットボールクラブＵ－１２　Ｎｅｘｔ_11</v>
      </c>
      <c r="B994" s="1" t="s">
        <v>3735</v>
      </c>
      <c r="C994" s="1" t="s">
        <v>8668</v>
      </c>
      <c r="D994" s="1" t="s">
        <v>634</v>
      </c>
      <c r="E994" s="1" t="s">
        <v>9741</v>
      </c>
      <c r="F994" s="1" t="s">
        <v>9742</v>
      </c>
      <c r="G994" s="1">
        <v>4</v>
      </c>
      <c r="H994" s="1" t="s">
        <v>826</v>
      </c>
    </row>
    <row r="995" spans="1:9" x14ac:dyDescent="0.15">
      <c r="A995" s="68" t="str">
        <f t="shared" si="15"/>
        <v>カティオーラフットボールクラブＵ－１２　Ｎｅｘｔ_12</v>
      </c>
      <c r="B995" s="1" t="s">
        <v>3735</v>
      </c>
      <c r="C995" s="1" t="s">
        <v>8662</v>
      </c>
      <c r="D995" s="1" t="s">
        <v>633</v>
      </c>
      <c r="E995" s="1" t="s">
        <v>9743</v>
      </c>
      <c r="F995" s="1" t="s">
        <v>9744</v>
      </c>
      <c r="G995" s="1">
        <v>4</v>
      </c>
      <c r="H995" s="1" t="s">
        <v>826</v>
      </c>
    </row>
    <row r="996" spans="1:9" x14ac:dyDescent="0.15">
      <c r="A996" s="68" t="str">
        <f t="shared" si="15"/>
        <v>カティオーラフットボールクラブＵ－１２　Ｆｕｔｕｒｅ_1</v>
      </c>
      <c r="B996" s="1" t="s">
        <v>3736</v>
      </c>
      <c r="C996" s="1" t="s">
        <v>8654</v>
      </c>
      <c r="D996" s="1" t="s">
        <v>631</v>
      </c>
      <c r="E996" s="1" t="s">
        <v>9745</v>
      </c>
      <c r="F996" s="1" t="s">
        <v>9746</v>
      </c>
      <c r="G996" s="1">
        <v>5</v>
      </c>
      <c r="H996" s="1" t="s">
        <v>826</v>
      </c>
      <c r="I996" s="1" t="s">
        <v>432</v>
      </c>
    </row>
    <row r="997" spans="1:9" x14ac:dyDescent="0.15">
      <c r="A997" s="68" t="str">
        <f t="shared" si="15"/>
        <v>カティオーラフットボールクラブＵ－１２　Ｆｕｔｕｒｅ_2</v>
      </c>
      <c r="B997" s="1" t="s">
        <v>3736</v>
      </c>
      <c r="C997" s="1" t="s">
        <v>8655</v>
      </c>
      <c r="D997" s="1" t="s">
        <v>632</v>
      </c>
      <c r="E997" s="1" t="s">
        <v>9747</v>
      </c>
      <c r="F997" s="1" t="s">
        <v>9748</v>
      </c>
      <c r="G997" s="1">
        <v>5</v>
      </c>
      <c r="H997" s="1" t="s">
        <v>827</v>
      </c>
    </row>
    <row r="998" spans="1:9" x14ac:dyDescent="0.15">
      <c r="A998" s="68" t="str">
        <f t="shared" si="15"/>
        <v>カティオーラフットボールクラブＵ－１２　Ｆｕｔｕｒｅ_3</v>
      </c>
      <c r="B998" s="1" t="s">
        <v>3736</v>
      </c>
      <c r="C998" s="1" t="s">
        <v>8656</v>
      </c>
      <c r="D998" s="1" t="s">
        <v>633</v>
      </c>
      <c r="E998" s="1" t="s">
        <v>9749</v>
      </c>
      <c r="F998" s="1" t="s">
        <v>9750</v>
      </c>
      <c r="G998" s="1">
        <v>5</v>
      </c>
      <c r="H998" s="1" t="s">
        <v>826</v>
      </c>
    </row>
    <row r="999" spans="1:9" x14ac:dyDescent="0.15">
      <c r="A999" s="68" t="str">
        <f t="shared" si="15"/>
        <v>カティオーラフットボールクラブＵ－１２　Ｆｕｔｕｒｅ_4</v>
      </c>
      <c r="B999" s="1" t="s">
        <v>3736</v>
      </c>
      <c r="C999" s="1" t="s">
        <v>8666</v>
      </c>
      <c r="D999" s="1" t="s">
        <v>633</v>
      </c>
      <c r="E999" s="1" t="s">
        <v>9751</v>
      </c>
      <c r="F999" s="1" t="s">
        <v>9752</v>
      </c>
      <c r="G999" s="1">
        <v>5</v>
      </c>
      <c r="H999" s="1" t="s">
        <v>826</v>
      </c>
    </row>
    <row r="1000" spans="1:9" x14ac:dyDescent="0.15">
      <c r="A1000" s="68" t="str">
        <f t="shared" si="15"/>
        <v>カティオーラフットボールクラブＵ－１２　Ｆｕｔｕｒｅ_5</v>
      </c>
      <c r="B1000" s="1" t="s">
        <v>3736</v>
      </c>
      <c r="C1000" s="1" t="s">
        <v>8667</v>
      </c>
      <c r="D1000" s="1" t="s">
        <v>633</v>
      </c>
      <c r="E1000" s="1" t="s">
        <v>9753</v>
      </c>
      <c r="F1000" s="1" t="s">
        <v>9754</v>
      </c>
      <c r="G1000" s="1">
        <v>4</v>
      </c>
      <c r="H1000" s="1" t="s">
        <v>826</v>
      </c>
    </row>
    <row r="1001" spans="1:9" x14ac:dyDescent="0.15">
      <c r="A1001" s="68" t="str">
        <f t="shared" si="15"/>
        <v>カティオーラフットボールクラブＵ－１２　Ｆｕｔｕｒｅ_6</v>
      </c>
      <c r="B1001" s="1" t="s">
        <v>3736</v>
      </c>
      <c r="C1001" s="1" t="s">
        <v>8657</v>
      </c>
      <c r="D1001" s="1" t="s">
        <v>632</v>
      </c>
      <c r="E1001" s="1" t="s">
        <v>9755</v>
      </c>
      <c r="F1001" s="1" t="s">
        <v>4093</v>
      </c>
      <c r="G1001" s="1">
        <v>5</v>
      </c>
      <c r="H1001" s="1" t="s">
        <v>826</v>
      </c>
    </row>
    <row r="1002" spans="1:9" x14ac:dyDescent="0.15">
      <c r="A1002" s="68" t="str">
        <f t="shared" si="15"/>
        <v>カティオーラフットボールクラブＵ－１２　Ｆｕｔｕｒｅ_7</v>
      </c>
      <c r="B1002" s="1" t="s">
        <v>3736</v>
      </c>
      <c r="C1002" s="1" t="s">
        <v>8658</v>
      </c>
      <c r="D1002" s="1" t="s">
        <v>632</v>
      </c>
      <c r="E1002" s="1" t="s">
        <v>9756</v>
      </c>
      <c r="F1002" s="1" t="s">
        <v>9757</v>
      </c>
      <c r="G1002" s="1">
        <v>5</v>
      </c>
      <c r="H1002" s="1" t="s">
        <v>826</v>
      </c>
    </row>
    <row r="1003" spans="1:9" x14ac:dyDescent="0.15">
      <c r="A1003" s="68" t="str">
        <f t="shared" si="15"/>
        <v>カティオーラフットボールクラブＵ－１２　Ｆｕｔｕｒｅ_8</v>
      </c>
      <c r="B1003" s="1" t="s">
        <v>3736</v>
      </c>
      <c r="C1003" s="1" t="s">
        <v>8659</v>
      </c>
      <c r="D1003" s="1" t="s">
        <v>633</v>
      </c>
      <c r="E1003" s="1" t="s">
        <v>9758</v>
      </c>
      <c r="F1003" s="1" t="s">
        <v>9759</v>
      </c>
      <c r="G1003" s="1">
        <v>5</v>
      </c>
      <c r="H1003" s="1" t="s">
        <v>826</v>
      </c>
    </row>
    <row r="1004" spans="1:9" x14ac:dyDescent="0.15">
      <c r="A1004" s="68" t="str">
        <f t="shared" si="15"/>
        <v>カティオーラフットボールクラブＵ－１２　Ｆｕｔｕｒｅ_9</v>
      </c>
      <c r="B1004" s="1" t="s">
        <v>3736</v>
      </c>
      <c r="C1004" s="1" t="s">
        <v>8660</v>
      </c>
      <c r="D1004" s="1" t="s">
        <v>634</v>
      </c>
      <c r="E1004" s="1" t="s">
        <v>9760</v>
      </c>
      <c r="F1004" s="1" t="s">
        <v>9761</v>
      </c>
      <c r="G1004" s="1">
        <v>5</v>
      </c>
      <c r="H1004" s="1" t="s">
        <v>826</v>
      </c>
    </row>
    <row r="1005" spans="1:9" x14ac:dyDescent="0.15">
      <c r="A1005" s="68" t="str">
        <f t="shared" si="15"/>
        <v>カティオーラフットボールクラブＵ－１２　Ｆｕｔｕｒｅ_10</v>
      </c>
      <c r="B1005" s="1" t="s">
        <v>3736</v>
      </c>
      <c r="C1005" s="1" t="s">
        <v>8661</v>
      </c>
      <c r="D1005" s="1" t="s">
        <v>632</v>
      </c>
      <c r="E1005" s="1" t="s">
        <v>9762</v>
      </c>
      <c r="F1005" s="1" t="s">
        <v>9763</v>
      </c>
      <c r="G1005" s="1">
        <v>5</v>
      </c>
      <c r="H1005" s="1" t="s">
        <v>826</v>
      </c>
    </row>
    <row r="1006" spans="1:9" x14ac:dyDescent="0.15">
      <c r="A1006" s="68" t="str">
        <f t="shared" si="15"/>
        <v>カティオーラフットボールクラブＵ－１２　Ｆｕｔｕｒｅ_11</v>
      </c>
      <c r="B1006" s="1" t="s">
        <v>3736</v>
      </c>
      <c r="C1006" s="1" t="s">
        <v>8668</v>
      </c>
      <c r="D1006" s="1" t="s">
        <v>632</v>
      </c>
      <c r="E1006" s="1" t="s">
        <v>9764</v>
      </c>
      <c r="F1006" s="1" t="s">
        <v>9765</v>
      </c>
      <c r="G1006" s="1">
        <v>5</v>
      </c>
      <c r="H1006" s="1" t="s">
        <v>826</v>
      </c>
    </row>
    <row r="1007" spans="1:9" x14ac:dyDescent="0.15">
      <c r="A1007" s="68" t="str">
        <f t="shared" si="15"/>
        <v>カティオーラフットボールクラブＵ－１２　Ｆｕｔｕｒｅ_12</v>
      </c>
      <c r="B1007" s="1" t="s">
        <v>3736</v>
      </c>
      <c r="C1007" s="1" t="s">
        <v>8662</v>
      </c>
      <c r="D1007" s="1" t="s">
        <v>632</v>
      </c>
      <c r="E1007" s="1" t="s">
        <v>9766</v>
      </c>
      <c r="F1007" s="1" t="s">
        <v>9767</v>
      </c>
      <c r="G1007" s="1">
        <v>4</v>
      </c>
      <c r="H1007" s="1" t="s">
        <v>826</v>
      </c>
    </row>
    <row r="1008" spans="1:9" x14ac:dyDescent="0.15">
      <c r="A1008" s="68" t="str">
        <f t="shared" si="15"/>
        <v>カティオーラフットボールクラブＵ－１２　Ｆｕｔｕｒｅ_13</v>
      </c>
      <c r="B1008" s="1" t="s">
        <v>3736</v>
      </c>
      <c r="C1008" s="1" t="s">
        <v>8663</v>
      </c>
      <c r="D1008" s="1" t="s">
        <v>634</v>
      </c>
      <c r="E1008" s="1" t="s">
        <v>9768</v>
      </c>
      <c r="F1008" s="1" t="s">
        <v>9769</v>
      </c>
      <c r="G1008" s="1">
        <v>5</v>
      </c>
      <c r="H1008" s="1" t="s">
        <v>826</v>
      </c>
    </row>
    <row r="1009" spans="1:9" x14ac:dyDescent="0.15">
      <c r="A1009" s="68" t="str">
        <f t="shared" si="15"/>
        <v>カティオーラフットボールクラブＵ－１２　Ｆｕｔｕｒｅ_14</v>
      </c>
      <c r="B1009" s="1" t="s">
        <v>3736</v>
      </c>
      <c r="C1009" s="1" t="s">
        <v>8669</v>
      </c>
      <c r="D1009" s="1" t="s">
        <v>634</v>
      </c>
      <c r="E1009" s="1" t="s">
        <v>9770</v>
      </c>
      <c r="F1009" s="1" t="s">
        <v>9771</v>
      </c>
      <c r="G1009" s="1">
        <v>5</v>
      </c>
      <c r="H1009" s="1" t="s">
        <v>826</v>
      </c>
    </row>
    <row r="1010" spans="1:9" x14ac:dyDescent="0.15">
      <c r="A1010" s="68" t="str">
        <f t="shared" si="15"/>
        <v>カティオーラフットボールクラブＵ－１２　Ｆｕｔｕｒｅ_15</v>
      </c>
      <c r="B1010" s="1" t="s">
        <v>3736</v>
      </c>
      <c r="C1010" s="1" t="s">
        <v>8664</v>
      </c>
      <c r="D1010" s="1" t="s">
        <v>632</v>
      </c>
      <c r="E1010" s="1" t="s">
        <v>9772</v>
      </c>
      <c r="F1010" s="1" t="s">
        <v>9773</v>
      </c>
      <c r="G1010" s="1">
        <v>5</v>
      </c>
      <c r="H1010" s="1" t="s">
        <v>827</v>
      </c>
    </row>
    <row r="1011" spans="1:9" x14ac:dyDescent="0.15">
      <c r="A1011" s="68" t="str">
        <f t="shared" si="15"/>
        <v>森岡サッカースポーツ少年団_1</v>
      </c>
      <c r="B1011" s="1" t="s">
        <v>3737</v>
      </c>
      <c r="C1011" s="1" t="s">
        <v>8654</v>
      </c>
      <c r="D1011" s="1" t="s">
        <v>631</v>
      </c>
      <c r="E1011" s="1" t="s">
        <v>4050</v>
      </c>
      <c r="F1011" s="1" t="s">
        <v>4051</v>
      </c>
      <c r="G1011" s="1">
        <v>5</v>
      </c>
      <c r="H1011" s="1" t="s">
        <v>826</v>
      </c>
    </row>
    <row r="1012" spans="1:9" x14ac:dyDescent="0.15">
      <c r="A1012" s="68" t="str">
        <f t="shared" si="15"/>
        <v>森岡サッカースポーツ少年団_2</v>
      </c>
      <c r="B1012" s="1" t="s">
        <v>3737</v>
      </c>
      <c r="C1012" s="1" t="s">
        <v>8655</v>
      </c>
      <c r="D1012" s="1" t="s">
        <v>633</v>
      </c>
      <c r="E1012" s="1" t="s">
        <v>9774</v>
      </c>
      <c r="F1012" s="1" t="s">
        <v>9775</v>
      </c>
      <c r="G1012" s="1">
        <v>5</v>
      </c>
      <c r="H1012" s="1" t="s">
        <v>826</v>
      </c>
    </row>
    <row r="1013" spans="1:9" x14ac:dyDescent="0.15">
      <c r="A1013" s="68" t="str">
        <f t="shared" si="15"/>
        <v>森岡サッカースポーツ少年団_3</v>
      </c>
      <c r="B1013" s="1" t="s">
        <v>3737</v>
      </c>
      <c r="C1013" s="1" t="s">
        <v>8656</v>
      </c>
      <c r="D1013" s="1" t="s">
        <v>633</v>
      </c>
      <c r="E1013" s="1" t="s">
        <v>6731</v>
      </c>
      <c r="F1013" s="1" t="s">
        <v>6732</v>
      </c>
      <c r="G1013" s="1">
        <v>5</v>
      </c>
      <c r="H1013" s="1" t="s">
        <v>826</v>
      </c>
    </row>
    <row r="1014" spans="1:9" x14ac:dyDescent="0.15">
      <c r="A1014" s="68" t="str">
        <f t="shared" si="15"/>
        <v>森岡サッカースポーツ少年団_4</v>
      </c>
      <c r="B1014" s="1" t="s">
        <v>3737</v>
      </c>
      <c r="C1014" s="1" t="s">
        <v>8666</v>
      </c>
      <c r="D1014" s="1" t="s">
        <v>633</v>
      </c>
      <c r="E1014" s="1" t="s">
        <v>9776</v>
      </c>
      <c r="F1014" s="1" t="s">
        <v>9777</v>
      </c>
      <c r="G1014" s="1">
        <v>4</v>
      </c>
      <c r="H1014" s="1" t="s">
        <v>826</v>
      </c>
    </row>
    <row r="1015" spans="1:9" x14ac:dyDescent="0.15">
      <c r="A1015" s="68" t="str">
        <f t="shared" si="15"/>
        <v>森岡サッカースポーツ少年団_5</v>
      </c>
      <c r="B1015" s="1" t="s">
        <v>3737</v>
      </c>
      <c r="C1015" s="1" t="s">
        <v>8667</v>
      </c>
      <c r="D1015" s="1" t="s">
        <v>633</v>
      </c>
      <c r="E1015" s="1" t="s">
        <v>4044</v>
      </c>
      <c r="F1015" s="1" t="s">
        <v>4045</v>
      </c>
      <c r="G1015" s="1">
        <v>5</v>
      </c>
      <c r="H1015" s="1" t="s">
        <v>826</v>
      </c>
    </row>
    <row r="1016" spans="1:9" x14ac:dyDescent="0.15">
      <c r="A1016" s="68" t="str">
        <f t="shared" si="15"/>
        <v>森岡サッカースポーツ少年団_6</v>
      </c>
      <c r="B1016" s="1" t="s">
        <v>3737</v>
      </c>
      <c r="C1016" s="1" t="s">
        <v>8657</v>
      </c>
      <c r="D1016" s="1" t="s">
        <v>632</v>
      </c>
      <c r="E1016" s="1" t="s">
        <v>9778</v>
      </c>
      <c r="F1016" s="1" t="s">
        <v>9779</v>
      </c>
      <c r="G1016" s="1">
        <v>4</v>
      </c>
      <c r="H1016" s="1" t="s">
        <v>826</v>
      </c>
    </row>
    <row r="1017" spans="1:9" x14ac:dyDescent="0.15">
      <c r="A1017" s="68" t="str">
        <f t="shared" si="15"/>
        <v>森岡サッカースポーツ少年団_7</v>
      </c>
      <c r="B1017" s="1" t="s">
        <v>3737</v>
      </c>
      <c r="C1017" s="1" t="s">
        <v>8658</v>
      </c>
      <c r="D1017" s="1" t="s">
        <v>632</v>
      </c>
      <c r="E1017" s="1" t="s">
        <v>9780</v>
      </c>
      <c r="F1017" s="1" t="s">
        <v>9781</v>
      </c>
      <c r="G1017" s="1">
        <v>4</v>
      </c>
      <c r="H1017" s="1" t="s">
        <v>826</v>
      </c>
    </row>
    <row r="1018" spans="1:9" x14ac:dyDescent="0.15">
      <c r="A1018" s="68" t="str">
        <f t="shared" si="15"/>
        <v>森岡サッカースポーツ少年団_8</v>
      </c>
      <c r="B1018" s="1" t="s">
        <v>3737</v>
      </c>
      <c r="C1018" s="1" t="s">
        <v>8659</v>
      </c>
      <c r="D1018" s="1" t="s">
        <v>632</v>
      </c>
      <c r="E1018" s="1" t="s">
        <v>4048</v>
      </c>
      <c r="F1018" s="1" t="s">
        <v>4049</v>
      </c>
      <c r="G1018" s="1">
        <v>5</v>
      </c>
      <c r="H1018" s="1" t="s">
        <v>826</v>
      </c>
    </row>
    <row r="1019" spans="1:9" x14ac:dyDescent="0.15">
      <c r="A1019" s="68" t="str">
        <f t="shared" si="15"/>
        <v>森岡サッカースポーツ少年団_9</v>
      </c>
      <c r="B1019" s="1" t="s">
        <v>3737</v>
      </c>
      <c r="C1019" s="1" t="s">
        <v>8660</v>
      </c>
      <c r="D1019" s="1" t="s">
        <v>634</v>
      </c>
      <c r="E1019" s="1" t="s">
        <v>9782</v>
      </c>
      <c r="F1019" s="1" t="s">
        <v>4041</v>
      </c>
      <c r="G1019" s="1">
        <v>5</v>
      </c>
      <c r="H1019" s="1" t="s">
        <v>826</v>
      </c>
      <c r="I1019" s="1" t="s">
        <v>432</v>
      </c>
    </row>
    <row r="1020" spans="1:9" x14ac:dyDescent="0.15">
      <c r="A1020" s="68" t="str">
        <f t="shared" si="15"/>
        <v>森岡サッカースポーツ少年団_10</v>
      </c>
      <c r="B1020" s="1" t="s">
        <v>3737</v>
      </c>
      <c r="C1020" s="1" t="s">
        <v>8661</v>
      </c>
      <c r="D1020" s="1" t="s">
        <v>632</v>
      </c>
      <c r="E1020" s="1" t="s">
        <v>4042</v>
      </c>
      <c r="F1020" s="1" t="s">
        <v>4043</v>
      </c>
      <c r="G1020" s="1">
        <v>5</v>
      </c>
      <c r="H1020" s="1" t="s">
        <v>826</v>
      </c>
    </row>
    <row r="1021" spans="1:9" x14ac:dyDescent="0.15">
      <c r="A1021" s="68" t="str">
        <f t="shared" si="15"/>
        <v>森岡サッカースポーツ少年団_11</v>
      </c>
      <c r="B1021" s="1" t="s">
        <v>3737</v>
      </c>
      <c r="C1021" s="1" t="s">
        <v>8668</v>
      </c>
      <c r="D1021" s="1" t="s">
        <v>632</v>
      </c>
      <c r="E1021" s="1" t="s">
        <v>4046</v>
      </c>
      <c r="F1021" s="1" t="s">
        <v>4047</v>
      </c>
      <c r="G1021" s="1">
        <v>4</v>
      </c>
      <c r="H1021" s="1" t="s">
        <v>826</v>
      </c>
    </row>
    <row r="1022" spans="1:9" x14ac:dyDescent="0.15">
      <c r="A1022" s="68" t="str">
        <f t="shared" si="15"/>
        <v>森岡サッカースポーツ少年団_12</v>
      </c>
      <c r="B1022" s="1" t="s">
        <v>3737</v>
      </c>
      <c r="C1022" s="1" t="s">
        <v>8662</v>
      </c>
      <c r="D1022" s="1" t="s">
        <v>631</v>
      </c>
      <c r="E1022" s="1" t="s">
        <v>9783</v>
      </c>
      <c r="F1022" s="1" t="s">
        <v>9784</v>
      </c>
      <c r="G1022" s="1">
        <v>4</v>
      </c>
      <c r="H1022" s="1" t="s">
        <v>826</v>
      </c>
    </row>
    <row r="1023" spans="1:9" x14ac:dyDescent="0.15">
      <c r="A1023" s="68" t="str">
        <f t="shared" si="15"/>
        <v>森岡サッカースポーツ少年団_13</v>
      </c>
      <c r="B1023" s="1" t="s">
        <v>3737</v>
      </c>
      <c r="C1023" s="1" t="s">
        <v>8663</v>
      </c>
      <c r="D1023" s="1" t="s">
        <v>633</v>
      </c>
      <c r="E1023" s="1" t="s">
        <v>9785</v>
      </c>
      <c r="F1023" s="1" t="s">
        <v>9786</v>
      </c>
      <c r="G1023" s="1">
        <v>4</v>
      </c>
      <c r="H1023" s="1" t="s">
        <v>826</v>
      </c>
    </row>
    <row r="1024" spans="1:9" x14ac:dyDescent="0.15">
      <c r="A1024" s="68" t="str">
        <f t="shared" si="15"/>
        <v>森岡サッカースポーツ少年団_14</v>
      </c>
      <c r="B1024" s="1" t="s">
        <v>3737</v>
      </c>
      <c r="C1024" s="1" t="s">
        <v>8669</v>
      </c>
      <c r="D1024" s="1" t="s">
        <v>634</v>
      </c>
      <c r="E1024" s="1" t="s">
        <v>9787</v>
      </c>
      <c r="F1024" s="1" t="s">
        <v>9788</v>
      </c>
      <c r="G1024" s="1">
        <v>3</v>
      </c>
      <c r="H1024" s="1" t="s">
        <v>826</v>
      </c>
    </row>
    <row r="1025" spans="1:9" x14ac:dyDescent="0.15">
      <c r="A1025" s="68" t="str">
        <f t="shared" ref="A1025:A1088" si="16">CONCATENATE(B1025,"_",C1025)</f>
        <v>森岡サッカースポーツ少年団_15</v>
      </c>
      <c r="B1025" s="1" t="s">
        <v>3737</v>
      </c>
      <c r="C1025" s="1" t="s">
        <v>8664</v>
      </c>
      <c r="D1025" s="1" t="s">
        <v>633</v>
      </c>
      <c r="E1025" s="1" t="s">
        <v>9789</v>
      </c>
      <c r="F1025" s="1" t="s">
        <v>9790</v>
      </c>
      <c r="G1025" s="1">
        <v>4</v>
      </c>
      <c r="H1025" s="1" t="s">
        <v>826</v>
      </c>
    </row>
    <row r="1026" spans="1:9" x14ac:dyDescent="0.15">
      <c r="A1026" s="68" t="str">
        <f t="shared" si="16"/>
        <v>森岡サッカースポーツ少年団_16</v>
      </c>
      <c r="B1026" s="1" t="s">
        <v>3737</v>
      </c>
      <c r="C1026" s="1" t="s">
        <v>8665</v>
      </c>
      <c r="D1026" s="1" t="s">
        <v>634</v>
      </c>
      <c r="E1026" s="1" t="s">
        <v>9791</v>
      </c>
      <c r="F1026" s="1" t="s">
        <v>9792</v>
      </c>
      <c r="G1026" s="1">
        <v>4</v>
      </c>
      <c r="H1026" s="1" t="s">
        <v>826</v>
      </c>
    </row>
    <row r="1027" spans="1:9" x14ac:dyDescent="0.15">
      <c r="A1027" s="68" t="str">
        <f t="shared" si="16"/>
        <v>由布川サッカースポーツ少年団_3</v>
      </c>
      <c r="B1027" s="1" t="s">
        <v>467</v>
      </c>
      <c r="C1027" s="1" t="s">
        <v>8656</v>
      </c>
      <c r="D1027" s="1" t="s">
        <v>633</v>
      </c>
      <c r="E1027" s="1" t="s">
        <v>6735</v>
      </c>
      <c r="F1027" s="1" t="s">
        <v>6736</v>
      </c>
      <c r="G1027" s="1">
        <v>5</v>
      </c>
      <c r="H1027" s="1" t="s">
        <v>826</v>
      </c>
      <c r="I1027" s="1" t="s">
        <v>432</v>
      </c>
    </row>
    <row r="1028" spans="1:9" x14ac:dyDescent="0.15">
      <c r="A1028" s="68" t="str">
        <f t="shared" si="16"/>
        <v>由布川サッカースポーツ少年団_4</v>
      </c>
      <c r="B1028" s="1" t="s">
        <v>467</v>
      </c>
      <c r="C1028" s="1" t="s">
        <v>8666</v>
      </c>
      <c r="D1028" s="1" t="s">
        <v>634</v>
      </c>
      <c r="E1028" s="1" t="s">
        <v>6739</v>
      </c>
      <c r="F1028" s="1" t="s">
        <v>3746</v>
      </c>
      <c r="G1028" s="1">
        <v>5</v>
      </c>
      <c r="H1028" s="1" t="s">
        <v>826</v>
      </c>
    </row>
    <row r="1029" spans="1:9" x14ac:dyDescent="0.15">
      <c r="A1029" s="68" t="str">
        <f t="shared" si="16"/>
        <v>由布川サッカースポーツ少年団_5</v>
      </c>
      <c r="B1029" s="1" t="s">
        <v>467</v>
      </c>
      <c r="C1029" s="1" t="s">
        <v>8667</v>
      </c>
      <c r="D1029" s="1" t="s">
        <v>633</v>
      </c>
      <c r="E1029" s="1" t="s">
        <v>6740</v>
      </c>
      <c r="F1029" s="1" t="s">
        <v>6741</v>
      </c>
      <c r="G1029" s="1">
        <v>5</v>
      </c>
      <c r="H1029" s="1" t="s">
        <v>826</v>
      </c>
    </row>
    <row r="1030" spans="1:9" x14ac:dyDescent="0.15">
      <c r="A1030" s="68" t="str">
        <f t="shared" si="16"/>
        <v>由布川サッカースポーツ少年団_6</v>
      </c>
      <c r="B1030" s="1" t="s">
        <v>467</v>
      </c>
      <c r="C1030" s="1" t="s">
        <v>8657</v>
      </c>
      <c r="D1030" s="1" t="s">
        <v>634</v>
      </c>
      <c r="E1030" s="1" t="s">
        <v>6742</v>
      </c>
      <c r="F1030" s="1" t="s">
        <v>6743</v>
      </c>
      <c r="G1030" s="1">
        <v>5</v>
      </c>
      <c r="H1030" s="1" t="s">
        <v>826</v>
      </c>
    </row>
    <row r="1031" spans="1:9" x14ac:dyDescent="0.15">
      <c r="A1031" s="68" t="str">
        <f t="shared" si="16"/>
        <v>由布川サッカースポーツ少年団_7</v>
      </c>
      <c r="B1031" s="1" t="s">
        <v>467</v>
      </c>
      <c r="C1031" s="1" t="s">
        <v>8658</v>
      </c>
      <c r="D1031" s="1" t="s">
        <v>632</v>
      </c>
      <c r="E1031" s="1" t="s">
        <v>6744</v>
      </c>
      <c r="F1031" s="1" t="s">
        <v>6745</v>
      </c>
      <c r="G1031" s="1">
        <v>5</v>
      </c>
      <c r="H1031" s="1" t="s">
        <v>826</v>
      </c>
    </row>
    <row r="1032" spans="1:9" x14ac:dyDescent="0.15">
      <c r="A1032" s="68" t="str">
        <f t="shared" si="16"/>
        <v>由布川サッカースポーツ少年団_8</v>
      </c>
      <c r="B1032" s="1" t="s">
        <v>467</v>
      </c>
      <c r="C1032" s="1" t="s">
        <v>8659</v>
      </c>
      <c r="D1032" s="1" t="s">
        <v>633</v>
      </c>
      <c r="E1032" s="1" t="s">
        <v>6746</v>
      </c>
      <c r="F1032" s="1" t="s">
        <v>6747</v>
      </c>
      <c r="G1032" s="1">
        <v>4</v>
      </c>
      <c r="H1032" s="1" t="s">
        <v>826</v>
      </c>
    </row>
    <row r="1033" spans="1:9" x14ac:dyDescent="0.15">
      <c r="A1033" s="68" t="str">
        <f t="shared" si="16"/>
        <v>由布川サッカースポーツ少年団_9</v>
      </c>
      <c r="B1033" s="1" t="s">
        <v>467</v>
      </c>
      <c r="C1033" s="1" t="s">
        <v>8660</v>
      </c>
      <c r="D1033" s="1" t="s">
        <v>633</v>
      </c>
      <c r="E1033" s="1" t="s">
        <v>6748</v>
      </c>
      <c r="F1033" s="1" t="s">
        <v>6749</v>
      </c>
      <c r="G1033" s="1">
        <v>4</v>
      </c>
      <c r="H1033" s="1" t="s">
        <v>826</v>
      </c>
    </row>
    <row r="1034" spans="1:9" x14ac:dyDescent="0.15">
      <c r="A1034" s="68" t="str">
        <f t="shared" si="16"/>
        <v>由布川サッカースポーツ少年団_10</v>
      </c>
      <c r="B1034" s="1" t="s">
        <v>467</v>
      </c>
      <c r="C1034" s="1" t="s">
        <v>8661</v>
      </c>
      <c r="D1034" s="1" t="s">
        <v>634</v>
      </c>
      <c r="E1034" s="1" t="s">
        <v>9793</v>
      </c>
      <c r="F1034" s="1" t="s">
        <v>9794</v>
      </c>
      <c r="G1034" s="1">
        <v>3</v>
      </c>
      <c r="H1034" s="1" t="s">
        <v>826</v>
      </c>
    </row>
    <row r="1035" spans="1:9" x14ac:dyDescent="0.15">
      <c r="A1035" s="68" t="str">
        <f t="shared" si="16"/>
        <v>由布川サッカースポーツ少年団_12</v>
      </c>
      <c r="B1035" s="1" t="s">
        <v>467</v>
      </c>
      <c r="C1035" s="1" t="s">
        <v>8662</v>
      </c>
      <c r="D1035" s="1" t="s">
        <v>634</v>
      </c>
      <c r="E1035" s="1" t="s">
        <v>6756</v>
      </c>
      <c r="F1035" s="1" t="s">
        <v>6757</v>
      </c>
      <c r="G1035" s="1">
        <v>4</v>
      </c>
      <c r="H1035" s="1" t="s">
        <v>826</v>
      </c>
    </row>
    <row r="1036" spans="1:9" x14ac:dyDescent="0.15">
      <c r="A1036" s="68" t="str">
        <f t="shared" si="16"/>
        <v>由布川サッカースポーツ少年団_13</v>
      </c>
      <c r="B1036" s="1" t="s">
        <v>467</v>
      </c>
      <c r="C1036" s="1" t="s">
        <v>8663</v>
      </c>
      <c r="D1036" s="1" t="s">
        <v>632</v>
      </c>
      <c r="E1036" s="1" t="s">
        <v>6752</v>
      </c>
      <c r="F1036" s="1" t="s">
        <v>6753</v>
      </c>
      <c r="G1036" s="1">
        <v>4</v>
      </c>
      <c r="H1036" s="1" t="s">
        <v>826</v>
      </c>
    </row>
    <row r="1037" spans="1:9" x14ac:dyDescent="0.15">
      <c r="A1037" s="68" t="str">
        <f t="shared" si="16"/>
        <v>由布川サッカースポーツ少年団_14</v>
      </c>
      <c r="B1037" s="1" t="s">
        <v>467</v>
      </c>
      <c r="C1037" s="1" t="s">
        <v>8669</v>
      </c>
      <c r="D1037" s="1" t="s">
        <v>632</v>
      </c>
      <c r="E1037" s="1" t="s">
        <v>6754</v>
      </c>
      <c r="F1037" s="1" t="s">
        <v>6755</v>
      </c>
      <c r="G1037" s="1">
        <v>4</v>
      </c>
      <c r="H1037" s="1" t="s">
        <v>826</v>
      </c>
    </row>
    <row r="1038" spans="1:9" x14ac:dyDescent="0.15">
      <c r="A1038" s="68" t="str">
        <f t="shared" si="16"/>
        <v>由布川サッカースポーツ少年団_15</v>
      </c>
      <c r="B1038" s="1" t="s">
        <v>467</v>
      </c>
      <c r="C1038" s="1" t="s">
        <v>8664</v>
      </c>
      <c r="D1038" s="1" t="s">
        <v>632</v>
      </c>
      <c r="E1038" s="1" t="s">
        <v>9795</v>
      </c>
      <c r="F1038" s="1" t="s">
        <v>9796</v>
      </c>
      <c r="G1038" s="1">
        <v>5</v>
      </c>
      <c r="H1038" s="1" t="s">
        <v>826</v>
      </c>
    </row>
    <row r="1039" spans="1:9" x14ac:dyDescent="0.15">
      <c r="A1039" s="68" t="str">
        <f t="shared" si="16"/>
        <v>由布川サッカースポーツ少年団_16</v>
      </c>
      <c r="B1039" s="1" t="s">
        <v>467</v>
      </c>
      <c r="C1039" s="1" t="s">
        <v>8665</v>
      </c>
      <c r="D1039" s="1" t="s">
        <v>631</v>
      </c>
      <c r="E1039" s="1" t="s">
        <v>6737</v>
      </c>
      <c r="F1039" s="1" t="s">
        <v>6738</v>
      </c>
      <c r="G1039" s="1">
        <v>5</v>
      </c>
      <c r="H1039" s="1" t="s">
        <v>826</v>
      </c>
    </row>
    <row r="1040" spans="1:9" x14ac:dyDescent="0.15">
      <c r="A1040" s="68" t="str">
        <f t="shared" si="16"/>
        <v>由布川サッカースポーツ少年団_17</v>
      </c>
      <c r="B1040" s="1" t="s">
        <v>467</v>
      </c>
      <c r="C1040" s="1" t="s">
        <v>8670</v>
      </c>
      <c r="D1040" s="1" t="s">
        <v>631</v>
      </c>
      <c r="E1040" s="1" t="s">
        <v>6750</v>
      </c>
      <c r="F1040" s="1" t="s">
        <v>6751</v>
      </c>
      <c r="G1040" s="1">
        <v>4</v>
      </c>
      <c r="H1040" s="1" t="s">
        <v>826</v>
      </c>
    </row>
    <row r="1041" spans="1:10" x14ac:dyDescent="0.15">
      <c r="A1041" s="68" t="str">
        <f t="shared" si="16"/>
        <v>ＫＩＮＧＳ　ＦＯＯＴＢＡＬＬＣＬＵＢ　Ｕ－１２_1</v>
      </c>
      <c r="B1041" s="1" t="s">
        <v>443</v>
      </c>
      <c r="C1041" s="1" t="s">
        <v>8654</v>
      </c>
      <c r="D1041" s="1" t="s">
        <v>631</v>
      </c>
      <c r="E1041" s="1" t="s">
        <v>9797</v>
      </c>
      <c r="F1041" s="1" t="s">
        <v>9798</v>
      </c>
      <c r="G1041" s="1">
        <v>4</v>
      </c>
      <c r="H1041" s="1" t="s">
        <v>826</v>
      </c>
    </row>
    <row r="1042" spans="1:10" x14ac:dyDescent="0.15">
      <c r="A1042" s="68" t="str">
        <f t="shared" si="16"/>
        <v>ＫＩＮＧＳ　ＦＯＯＴＢＡＬＬＣＬＵＢ　Ｕ－１２_2</v>
      </c>
      <c r="B1042" s="1" t="s">
        <v>443</v>
      </c>
      <c r="C1042" s="1" t="s">
        <v>8655</v>
      </c>
      <c r="D1042" s="1" t="s">
        <v>632</v>
      </c>
      <c r="E1042" s="1" t="s">
        <v>9799</v>
      </c>
      <c r="F1042" s="1" t="s">
        <v>9800</v>
      </c>
      <c r="G1042" s="1">
        <v>4</v>
      </c>
      <c r="H1042" s="1" t="s">
        <v>826</v>
      </c>
    </row>
    <row r="1043" spans="1:10" x14ac:dyDescent="0.15">
      <c r="A1043" s="68" t="str">
        <f t="shared" si="16"/>
        <v>ＫＩＮＧＳ　ＦＯＯＴＢＡＬＬＣＬＵＢ　Ｕ－１２_3</v>
      </c>
      <c r="B1043" s="1" t="s">
        <v>443</v>
      </c>
      <c r="C1043" s="1" t="s">
        <v>8656</v>
      </c>
      <c r="D1043" s="1" t="s">
        <v>633</v>
      </c>
      <c r="E1043" s="1" t="s">
        <v>9801</v>
      </c>
      <c r="F1043" s="1" t="s">
        <v>9802</v>
      </c>
      <c r="G1043" s="1">
        <v>4</v>
      </c>
      <c r="H1043" s="1" t="s">
        <v>826</v>
      </c>
    </row>
    <row r="1044" spans="1:10" x14ac:dyDescent="0.15">
      <c r="A1044" s="68" t="str">
        <f t="shared" si="16"/>
        <v>ＫＩＮＧＳ　ＦＯＯＴＢＡＬＬＣＬＵＢ　Ｕ－１２_4</v>
      </c>
      <c r="B1044" s="1" t="s">
        <v>443</v>
      </c>
      <c r="C1044" s="1" t="s">
        <v>8666</v>
      </c>
      <c r="D1044" s="1" t="s">
        <v>633</v>
      </c>
      <c r="E1044" s="1" t="s">
        <v>9803</v>
      </c>
      <c r="F1044" s="1" t="s">
        <v>9804</v>
      </c>
      <c r="G1044" s="1">
        <v>4</v>
      </c>
      <c r="H1044" s="1" t="s">
        <v>826</v>
      </c>
    </row>
    <row r="1045" spans="1:10" x14ac:dyDescent="0.15">
      <c r="A1045" s="68" t="str">
        <f t="shared" si="16"/>
        <v>ＫＩＮＧＳ　ＦＯＯＴＢＡＬＬＣＬＵＢ　Ｕ－１２_5</v>
      </c>
      <c r="B1045" s="1" t="s">
        <v>443</v>
      </c>
      <c r="C1045" s="1" t="s">
        <v>8667</v>
      </c>
      <c r="D1045" s="1" t="s">
        <v>633</v>
      </c>
      <c r="E1045" s="1" t="s">
        <v>6760</v>
      </c>
      <c r="F1045" s="1" t="s">
        <v>6761</v>
      </c>
      <c r="G1045" s="1">
        <v>5</v>
      </c>
      <c r="H1045" s="1" t="s">
        <v>826</v>
      </c>
    </row>
    <row r="1046" spans="1:10" x14ac:dyDescent="0.15">
      <c r="A1046" s="68" t="str">
        <f t="shared" si="16"/>
        <v>ＫＩＮＧＳ　ＦＯＯＴＢＡＬＬＣＬＵＢ　Ｕ－１２_6</v>
      </c>
      <c r="B1046" s="1" t="s">
        <v>443</v>
      </c>
      <c r="C1046" s="1" t="s">
        <v>8657</v>
      </c>
      <c r="D1046" s="1" t="s">
        <v>632</v>
      </c>
      <c r="E1046" s="1" t="s">
        <v>9805</v>
      </c>
      <c r="F1046" s="1" t="s">
        <v>9806</v>
      </c>
      <c r="G1046" s="1">
        <v>4</v>
      </c>
      <c r="H1046" s="1" t="s">
        <v>826</v>
      </c>
    </row>
    <row r="1047" spans="1:10" x14ac:dyDescent="0.15">
      <c r="A1047" s="68" t="str">
        <f t="shared" si="16"/>
        <v>ＫＩＮＧＳ　ＦＯＯＴＢＡＬＬＣＬＵＢ　Ｕ－１２_7</v>
      </c>
      <c r="B1047" s="1" t="s">
        <v>443</v>
      </c>
      <c r="C1047" s="1" t="s">
        <v>8658</v>
      </c>
      <c r="D1047" s="1" t="s">
        <v>634</v>
      </c>
      <c r="E1047" s="1" t="s">
        <v>9807</v>
      </c>
      <c r="F1047" s="1" t="s">
        <v>9808</v>
      </c>
      <c r="G1047" s="1">
        <v>5</v>
      </c>
      <c r="H1047" s="1" t="s">
        <v>826</v>
      </c>
    </row>
    <row r="1048" spans="1:10" x14ac:dyDescent="0.15">
      <c r="A1048" s="68" t="str">
        <f t="shared" si="16"/>
        <v>ＫＩＮＧＳ　ＦＯＯＴＢＡＬＬＣＬＵＢ　Ｕ－１２_8</v>
      </c>
      <c r="B1048" s="1" t="s">
        <v>443</v>
      </c>
      <c r="C1048" s="1" t="s">
        <v>8659</v>
      </c>
      <c r="D1048" s="1" t="s">
        <v>633</v>
      </c>
      <c r="E1048" s="1" t="s">
        <v>9809</v>
      </c>
      <c r="F1048" s="1" t="s">
        <v>9810</v>
      </c>
      <c r="G1048" s="1">
        <v>4</v>
      </c>
      <c r="H1048" s="1" t="s">
        <v>826</v>
      </c>
    </row>
    <row r="1049" spans="1:10" x14ac:dyDescent="0.15">
      <c r="A1049" s="68" t="str">
        <f t="shared" si="16"/>
        <v>ＫＩＮＧＳ　ＦＯＯＴＢＡＬＬＣＬＵＢ　Ｕ－１２_9</v>
      </c>
      <c r="B1049" s="1" t="s">
        <v>443</v>
      </c>
      <c r="C1049" s="1" t="s">
        <v>8660</v>
      </c>
      <c r="D1049" s="1" t="s">
        <v>633</v>
      </c>
      <c r="E1049" s="1" t="s">
        <v>9811</v>
      </c>
      <c r="F1049" s="1" t="s">
        <v>9812</v>
      </c>
      <c r="G1049" s="1">
        <v>4</v>
      </c>
      <c r="H1049" s="1" t="s">
        <v>826</v>
      </c>
    </row>
    <row r="1050" spans="1:10" x14ac:dyDescent="0.15">
      <c r="A1050" s="68" t="str">
        <f t="shared" si="16"/>
        <v>ＫＩＮＧＳ　ＦＯＯＴＢＡＬＬＣＬＵＢ　Ｕ－１２_10</v>
      </c>
      <c r="B1050" s="1" t="s">
        <v>443</v>
      </c>
      <c r="C1050" s="1" t="s">
        <v>8661</v>
      </c>
      <c r="D1050" s="1" t="s">
        <v>634</v>
      </c>
      <c r="E1050" s="1" t="s">
        <v>4059</v>
      </c>
      <c r="F1050" s="1" t="s">
        <v>4060</v>
      </c>
      <c r="G1050" s="1">
        <v>5</v>
      </c>
      <c r="H1050" s="1" t="s">
        <v>826</v>
      </c>
      <c r="I1050" s="1" t="s">
        <v>432</v>
      </c>
    </row>
    <row r="1051" spans="1:10" x14ac:dyDescent="0.15">
      <c r="A1051" s="68" t="str">
        <f t="shared" si="16"/>
        <v>ＫＩＮＧＳ　ＦＯＯＴＢＡＬＬＣＬＵＢ　Ｕ－１２_11</v>
      </c>
      <c r="B1051" s="1" t="s">
        <v>443</v>
      </c>
      <c r="C1051" s="1" t="s">
        <v>8668</v>
      </c>
      <c r="D1051" s="1" t="s">
        <v>634</v>
      </c>
      <c r="E1051" s="1" t="s">
        <v>9813</v>
      </c>
      <c r="F1051" s="1" t="s">
        <v>9814</v>
      </c>
      <c r="G1051" s="1">
        <v>4</v>
      </c>
      <c r="H1051" s="1" t="s">
        <v>826</v>
      </c>
    </row>
    <row r="1052" spans="1:10" x14ac:dyDescent="0.15">
      <c r="A1052" s="68" t="str">
        <f t="shared" si="16"/>
        <v>ＫＩＮＧＳ　ＦＯＯＴＢＡＬＬＣＬＵＢ　Ｕ－１２_12</v>
      </c>
      <c r="B1052" s="1" t="s">
        <v>443</v>
      </c>
      <c r="C1052" s="1" t="s">
        <v>8662</v>
      </c>
      <c r="D1052" s="1" t="s">
        <v>632</v>
      </c>
      <c r="E1052" s="1" t="s">
        <v>9815</v>
      </c>
      <c r="F1052" s="1" t="s">
        <v>9816</v>
      </c>
      <c r="G1052" s="1">
        <v>5</v>
      </c>
      <c r="H1052" s="1" t="s">
        <v>826</v>
      </c>
    </row>
    <row r="1053" spans="1:10" x14ac:dyDescent="0.15">
      <c r="A1053" s="68" t="str">
        <f t="shared" si="16"/>
        <v>ＫＩＮＧＳ　ＦＯＯＴＢＡＬＬＣＬＵＢ　Ｕ－１２_13</v>
      </c>
      <c r="B1053" s="1" t="s">
        <v>443</v>
      </c>
      <c r="C1053" s="1" t="s">
        <v>8663</v>
      </c>
      <c r="D1053" s="1" t="s">
        <v>632</v>
      </c>
      <c r="E1053" s="1" t="s">
        <v>9817</v>
      </c>
      <c r="F1053" s="1" t="s">
        <v>9818</v>
      </c>
      <c r="G1053" s="1">
        <v>3</v>
      </c>
      <c r="H1053" s="1" t="s">
        <v>826</v>
      </c>
    </row>
    <row r="1054" spans="1:10" x14ac:dyDescent="0.15">
      <c r="A1054" s="68" t="str">
        <f t="shared" si="16"/>
        <v>ＫＩＮＧＳ　ＦＯＯＴＢＡＬＬＣＬＵＢ　Ｕ－１２_14</v>
      </c>
      <c r="B1054" s="1" t="s">
        <v>443</v>
      </c>
      <c r="C1054" s="1" t="s">
        <v>8669</v>
      </c>
      <c r="D1054" s="1" t="s">
        <v>632</v>
      </c>
      <c r="E1054" s="1" t="s">
        <v>9819</v>
      </c>
      <c r="F1054" s="1" t="s">
        <v>9820</v>
      </c>
      <c r="G1054" s="1">
        <v>3</v>
      </c>
      <c r="H1054" s="1" t="s">
        <v>826</v>
      </c>
    </row>
    <row r="1055" spans="1:10" x14ac:dyDescent="0.15">
      <c r="A1055" s="68" t="str">
        <f t="shared" si="16"/>
        <v>ＫＩＮＧＳ　ＦＯＯＴＢＡＬＬＣＬＵＢ　Ｕ－１２_18</v>
      </c>
      <c r="B1055" s="1" t="s">
        <v>443</v>
      </c>
      <c r="C1055" s="1" t="s">
        <v>8671</v>
      </c>
      <c r="D1055" s="1" t="s">
        <v>632</v>
      </c>
      <c r="E1055" s="1" t="s">
        <v>9821</v>
      </c>
      <c r="F1055" s="1" t="s">
        <v>9822</v>
      </c>
      <c r="G1055" s="1">
        <v>3</v>
      </c>
      <c r="H1055" s="1" t="s">
        <v>826</v>
      </c>
    </row>
    <row r="1056" spans="1:10" x14ac:dyDescent="0.15">
      <c r="A1056" s="68" t="str">
        <f t="shared" si="16"/>
        <v>スマイスＦＣ_1</v>
      </c>
      <c r="B1056" s="1" t="s">
        <v>617</v>
      </c>
      <c r="C1056" s="1" t="s">
        <v>8654</v>
      </c>
      <c r="D1056" s="1" t="s">
        <v>631</v>
      </c>
      <c r="E1056" s="1" t="s">
        <v>9823</v>
      </c>
      <c r="F1056" s="1" t="s">
        <v>9824</v>
      </c>
      <c r="G1056" s="1">
        <v>5</v>
      </c>
      <c r="H1056" s="1" t="s">
        <v>826</v>
      </c>
      <c r="J1056" s="1" t="s">
        <v>616</v>
      </c>
    </row>
    <row r="1057" spans="1:9" x14ac:dyDescent="0.15">
      <c r="A1057" s="68" t="str">
        <f t="shared" si="16"/>
        <v>スマイスＦＣ_2</v>
      </c>
      <c r="B1057" s="1" t="s">
        <v>617</v>
      </c>
      <c r="C1057" s="1" t="s">
        <v>8655</v>
      </c>
      <c r="D1057" s="1" t="s">
        <v>633</v>
      </c>
      <c r="E1057" s="1" t="s">
        <v>9825</v>
      </c>
      <c r="F1057" s="1" t="s">
        <v>9826</v>
      </c>
      <c r="G1057" s="1">
        <v>5</v>
      </c>
      <c r="H1057" s="1" t="s">
        <v>826</v>
      </c>
    </row>
    <row r="1058" spans="1:9" x14ac:dyDescent="0.15">
      <c r="A1058" s="68" t="str">
        <f t="shared" si="16"/>
        <v>スマイスＦＣ_3</v>
      </c>
      <c r="B1058" s="1" t="s">
        <v>617</v>
      </c>
      <c r="C1058" s="1" t="s">
        <v>8656</v>
      </c>
      <c r="D1058" s="1" t="s">
        <v>632</v>
      </c>
      <c r="E1058" s="1" t="s">
        <v>4063</v>
      </c>
      <c r="F1058" s="1" t="s">
        <v>4064</v>
      </c>
      <c r="G1058" s="1">
        <v>5</v>
      </c>
      <c r="H1058" s="1" t="s">
        <v>826</v>
      </c>
    </row>
    <row r="1059" spans="1:9" x14ac:dyDescent="0.15">
      <c r="A1059" s="68" t="str">
        <f t="shared" si="16"/>
        <v>スマイスＦＣ_4</v>
      </c>
      <c r="B1059" s="1" t="s">
        <v>617</v>
      </c>
      <c r="C1059" s="1" t="s">
        <v>8666</v>
      </c>
      <c r="D1059" s="1" t="s">
        <v>632</v>
      </c>
      <c r="E1059" s="1" t="s">
        <v>6768</v>
      </c>
      <c r="F1059" s="1" t="s">
        <v>6769</v>
      </c>
      <c r="G1059" s="1">
        <v>5</v>
      </c>
      <c r="H1059" s="1" t="s">
        <v>826</v>
      </c>
    </row>
    <row r="1060" spans="1:9" x14ac:dyDescent="0.15">
      <c r="A1060" s="68" t="str">
        <f t="shared" si="16"/>
        <v>スマイスＦＣ_5</v>
      </c>
      <c r="B1060" s="1" t="s">
        <v>617</v>
      </c>
      <c r="C1060" s="1" t="s">
        <v>8667</v>
      </c>
      <c r="D1060" s="1" t="s">
        <v>633</v>
      </c>
      <c r="E1060" s="1" t="s">
        <v>9827</v>
      </c>
      <c r="F1060" s="1" t="s">
        <v>9828</v>
      </c>
      <c r="G1060" s="1">
        <v>5</v>
      </c>
      <c r="H1060" s="1" t="s">
        <v>826</v>
      </c>
    </row>
    <row r="1061" spans="1:9" x14ac:dyDescent="0.15">
      <c r="A1061" s="68" t="str">
        <f t="shared" si="16"/>
        <v>スマイスＦＣ_6</v>
      </c>
      <c r="B1061" s="1" t="s">
        <v>617</v>
      </c>
      <c r="C1061" s="1" t="s">
        <v>8657</v>
      </c>
      <c r="D1061" s="1" t="s">
        <v>632</v>
      </c>
      <c r="E1061" s="1" t="s">
        <v>6766</v>
      </c>
      <c r="F1061" s="1" t="s">
        <v>6767</v>
      </c>
      <c r="G1061" s="1">
        <v>5</v>
      </c>
      <c r="H1061" s="1" t="s">
        <v>826</v>
      </c>
    </row>
    <row r="1062" spans="1:9" x14ac:dyDescent="0.15">
      <c r="A1062" s="68" t="str">
        <f t="shared" si="16"/>
        <v>スマイスＦＣ_7</v>
      </c>
      <c r="B1062" s="1" t="s">
        <v>617</v>
      </c>
      <c r="C1062" s="1" t="s">
        <v>8658</v>
      </c>
      <c r="D1062" s="1" t="s">
        <v>634</v>
      </c>
      <c r="E1062" s="1" t="s">
        <v>6764</v>
      </c>
      <c r="F1062" s="1" t="s">
        <v>6765</v>
      </c>
      <c r="G1062" s="1">
        <v>5</v>
      </c>
      <c r="H1062" s="1" t="s">
        <v>826</v>
      </c>
    </row>
    <row r="1063" spans="1:9" x14ac:dyDescent="0.15">
      <c r="A1063" s="68" t="str">
        <f t="shared" si="16"/>
        <v>スマイスＦＣ_8</v>
      </c>
      <c r="B1063" s="1" t="s">
        <v>617</v>
      </c>
      <c r="C1063" s="1" t="s">
        <v>8659</v>
      </c>
      <c r="D1063" s="1" t="s">
        <v>633</v>
      </c>
      <c r="E1063" s="1" t="s">
        <v>9829</v>
      </c>
      <c r="F1063" s="1" t="s">
        <v>9830</v>
      </c>
      <c r="G1063" s="1">
        <v>5</v>
      </c>
      <c r="H1063" s="1" t="s">
        <v>826</v>
      </c>
    </row>
    <row r="1064" spans="1:9" x14ac:dyDescent="0.15">
      <c r="A1064" s="68" t="str">
        <f t="shared" si="16"/>
        <v>スマイスＦＣ_9</v>
      </c>
      <c r="B1064" s="1" t="s">
        <v>617</v>
      </c>
      <c r="C1064" s="1" t="s">
        <v>8660</v>
      </c>
      <c r="D1064" s="1" t="s">
        <v>634</v>
      </c>
      <c r="E1064" s="1" t="s">
        <v>6772</v>
      </c>
      <c r="F1064" s="1" t="s">
        <v>6773</v>
      </c>
      <c r="G1064" s="1">
        <v>5</v>
      </c>
      <c r="H1064" s="1" t="s">
        <v>826</v>
      </c>
    </row>
    <row r="1065" spans="1:9" x14ac:dyDescent="0.15">
      <c r="A1065" s="68" t="str">
        <f t="shared" si="16"/>
        <v>スマイスＦＣ_10</v>
      </c>
      <c r="B1065" s="1" t="s">
        <v>617</v>
      </c>
      <c r="C1065" s="1" t="s">
        <v>8661</v>
      </c>
      <c r="D1065" s="1" t="s">
        <v>632</v>
      </c>
      <c r="E1065" s="1" t="s">
        <v>6762</v>
      </c>
      <c r="F1065" s="1" t="s">
        <v>6763</v>
      </c>
      <c r="G1065" s="1">
        <v>5</v>
      </c>
      <c r="H1065" s="1" t="s">
        <v>826</v>
      </c>
      <c r="I1065" s="1" t="s">
        <v>432</v>
      </c>
    </row>
    <row r="1066" spans="1:9" x14ac:dyDescent="0.15">
      <c r="A1066" s="68" t="str">
        <f t="shared" si="16"/>
        <v>スマイスＦＣ_11</v>
      </c>
      <c r="B1066" s="1" t="s">
        <v>617</v>
      </c>
      <c r="C1066" s="1" t="s">
        <v>8668</v>
      </c>
      <c r="D1066" s="1" t="s">
        <v>634</v>
      </c>
      <c r="E1066" s="1" t="s">
        <v>6774</v>
      </c>
      <c r="F1066" s="1" t="s">
        <v>6775</v>
      </c>
      <c r="G1066" s="1">
        <v>5</v>
      </c>
      <c r="H1066" s="1" t="s">
        <v>826</v>
      </c>
    </row>
    <row r="1067" spans="1:9" x14ac:dyDescent="0.15">
      <c r="A1067" s="68" t="str">
        <f t="shared" si="16"/>
        <v>スマイスＦＣ_12</v>
      </c>
      <c r="B1067" s="1" t="s">
        <v>617</v>
      </c>
      <c r="C1067" s="1" t="s">
        <v>8662</v>
      </c>
      <c r="D1067" s="1" t="s">
        <v>632</v>
      </c>
      <c r="E1067" s="1" t="s">
        <v>9831</v>
      </c>
      <c r="F1067" s="1" t="s">
        <v>9832</v>
      </c>
      <c r="G1067" s="1">
        <v>5</v>
      </c>
      <c r="H1067" s="1" t="s">
        <v>827</v>
      </c>
    </row>
    <row r="1068" spans="1:9" x14ac:dyDescent="0.15">
      <c r="A1068" s="68" t="str">
        <f t="shared" si="16"/>
        <v>市浜レッドソックス_1</v>
      </c>
      <c r="B1068" s="1" t="s">
        <v>618</v>
      </c>
      <c r="C1068" s="1" t="s">
        <v>8654</v>
      </c>
      <c r="D1068" s="1" t="s">
        <v>631</v>
      </c>
      <c r="E1068" s="1" t="s">
        <v>6788</v>
      </c>
      <c r="F1068" s="1" t="s">
        <v>6789</v>
      </c>
      <c r="G1068" s="1">
        <v>5</v>
      </c>
      <c r="H1068" s="1" t="s">
        <v>826</v>
      </c>
    </row>
    <row r="1069" spans="1:9" x14ac:dyDescent="0.15">
      <c r="A1069" s="68" t="str">
        <f t="shared" si="16"/>
        <v>市浜レッドソックス_2</v>
      </c>
      <c r="B1069" s="1" t="s">
        <v>618</v>
      </c>
      <c r="C1069" s="1" t="s">
        <v>8655</v>
      </c>
      <c r="D1069" s="1" t="s">
        <v>633</v>
      </c>
      <c r="E1069" s="1" t="s">
        <v>9833</v>
      </c>
      <c r="F1069" s="1" t="s">
        <v>9834</v>
      </c>
      <c r="G1069" s="1">
        <v>5</v>
      </c>
      <c r="H1069" s="1" t="s">
        <v>827</v>
      </c>
    </row>
    <row r="1070" spans="1:9" x14ac:dyDescent="0.15">
      <c r="A1070" s="68" t="str">
        <f t="shared" si="16"/>
        <v>市浜レッドソックス_3</v>
      </c>
      <c r="B1070" s="1" t="s">
        <v>618</v>
      </c>
      <c r="C1070" s="1" t="s">
        <v>8656</v>
      </c>
      <c r="D1070" s="1" t="s">
        <v>632</v>
      </c>
      <c r="E1070" s="1" t="s">
        <v>9835</v>
      </c>
      <c r="F1070" s="1" t="s">
        <v>9836</v>
      </c>
      <c r="G1070" s="1">
        <v>5</v>
      </c>
      <c r="H1070" s="1" t="s">
        <v>826</v>
      </c>
    </row>
    <row r="1071" spans="1:9" x14ac:dyDescent="0.15">
      <c r="A1071" s="68" t="str">
        <f t="shared" si="16"/>
        <v>市浜レッドソックス_4</v>
      </c>
      <c r="B1071" s="1" t="s">
        <v>618</v>
      </c>
      <c r="C1071" s="1" t="s">
        <v>8666</v>
      </c>
      <c r="D1071" s="1" t="s">
        <v>633</v>
      </c>
      <c r="E1071" s="1" t="s">
        <v>6784</v>
      </c>
      <c r="F1071" s="1" t="s">
        <v>6785</v>
      </c>
      <c r="G1071" s="1">
        <v>5</v>
      </c>
      <c r="H1071" s="1" t="s">
        <v>826</v>
      </c>
      <c r="I1071" s="1" t="s">
        <v>432</v>
      </c>
    </row>
    <row r="1072" spans="1:9" x14ac:dyDescent="0.15">
      <c r="A1072" s="68" t="str">
        <f t="shared" si="16"/>
        <v>市浜レッドソックス_6</v>
      </c>
      <c r="B1072" s="1" t="s">
        <v>618</v>
      </c>
      <c r="C1072" s="1" t="s">
        <v>8657</v>
      </c>
      <c r="D1072" s="1" t="s">
        <v>633</v>
      </c>
      <c r="E1072" s="1" t="s">
        <v>6778</v>
      </c>
      <c r="F1072" s="1" t="s">
        <v>6779</v>
      </c>
      <c r="G1072" s="1">
        <v>5</v>
      </c>
      <c r="H1072" s="1" t="s">
        <v>826</v>
      </c>
    </row>
    <row r="1073" spans="1:9" x14ac:dyDescent="0.15">
      <c r="A1073" s="68" t="str">
        <f t="shared" si="16"/>
        <v>市浜レッドソックス_7</v>
      </c>
      <c r="B1073" s="1" t="s">
        <v>618</v>
      </c>
      <c r="C1073" s="1" t="s">
        <v>8658</v>
      </c>
      <c r="D1073" s="1" t="s">
        <v>632</v>
      </c>
      <c r="E1073" s="1" t="s">
        <v>9837</v>
      </c>
      <c r="F1073" s="1" t="s">
        <v>9838</v>
      </c>
      <c r="G1073" s="1">
        <v>5</v>
      </c>
      <c r="H1073" s="1" t="s">
        <v>826</v>
      </c>
    </row>
    <row r="1074" spans="1:9" x14ac:dyDescent="0.15">
      <c r="A1074" s="68" t="str">
        <f t="shared" si="16"/>
        <v>市浜レッドソックス_8</v>
      </c>
      <c r="B1074" s="1" t="s">
        <v>618</v>
      </c>
      <c r="C1074" s="1" t="s">
        <v>8659</v>
      </c>
      <c r="D1074" s="1" t="s">
        <v>632</v>
      </c>
      <c r="E1074" s="1" t="s">
        <v>6776</v>
      </c>
      <c r="F1074" s="1" t="s">
        <v>6777</v>
      </c>
      <c r="G1074" s="1">
        <v>5</v>
      </c>
      <c r="H1074" s="1" t="s">
        <v>826</v>
      </c>
    </row>
    <row r="1075" spans="1:9" x14ac:dyDescent="0.15">
      <c r="A1075" s="68" t="str">
        <f t="shared" si="16"/>
        <v>市浜レッドソックス_9</v>
      </c>
      <c r="B1075" s="1" t="s">
        <v>618</v>
      </c>
      <c r="C1075" s="1" t="s">
        <v>8660</v>
      </c>
      <c r="D1075" s="1" t="s">
        <v>634</v>
      </c>
      <c r="E1075" s="1" t="s">
        <v>6782</v>
      </c>
      <c r="F1075" s="1" t="s">
        <v>6783</v>
      </c>
      <c r="G1075" s="1">
        <v>5</v>
      </c>
      <c r="H1075" s="1" t="s">
        <v>826</v>
      </c>
    </row>
    <row r="1076" spans="1:9" x14ac:dyDescent="0.15">
      <c r="A1076" s="68" t="str">
        <f t="shared" si="16"/>
        <v>市浜レッドソックス_10</v>
      </c>
      <c r="B1076" s="1" t="s">
        <v>618</v>
      </c>
      <c r="C1076" s="1" t="s">
        <v>8661</v>
      </c>
      <c r="D1076" s="1" t="s">
        <v>634</v>
      </c>
      <c r="E1076" s="1" t="s">
        <v>6786</v>
      </c>
      <c r="F1076" s="1" t="s">
        <v>6787</v>
      </c>
      <c r="G1076" s="1">
        <v>4</v>
      </c>
      <c r="H1076" s="1" t="s">
        <v>826</v>
      </c>
    </row>
    <row r="1077" spans="1:9" x14ac:dyDescent="0.15">
      <c r="A1077" s="68" t="str">
        <f t="shared" si="16"/>
        <v>市浜レッドソックス_11</v>
      </c>
      <c r="B1077" s="1" t="s">
        <v>618</v>
      </c>
      <c r="C1077" s="1" t="s">
        <v>8668</v>
      </c>
      <c r="D1077" s="1" t="s">
        <v>632</v>
      </c>
      <c r="E1077" s="1" t="s">
        <v>4065</v>
      </c>
      <c r="F1077" s="1" t="s">
        <v>4066</v>
      </c>
      <c r="G1077" s="1">
        <v>5</v>
      </c>
      <c r="H1077" s="1" t="s">
        <v>826</v>
      </c>
    </row>
    <row r="1078" spans="1:9" x14ac:dyDescent="0.15">
      <c r="A1078" s="68" t="str">
        <f t="shared" si="16"/>
        <v>市浜レッドソックス_13</v>
      </c>
      <c r="B1078" s="1" t="s">
        <v>618</v>
      </c>
      <c r="C1078" s="1" t="s">
        <v>8663</v>
      </c>
      <c r="D1078" s="1" t="s">
        <v>634</v>
      </c>
      <c r="E1078" s="1" t="s">
        <v>6780</v>
      </c>
      <c r="F1078" s="1" t="s">
        <v>6781</v>
      </c>
      <c r="G1078" s="1">
        <v>4</v>
      </c>
      <c r="H1078" s="1" t="s">
        <v>826</v>
      </c>
    </row>
    <row r="1079" spans="1:9" x14ac:dyDescent="0.15">
      <c r="A1079" s="68" t="str">
        <f t="shared" si="16"/>
        <v>市浜レッドソックス_14</v>
      </c>
      <c r="B1079" s="1" t="s">
        <v>618</v>
      </c>
      <c r="C1079" s="1" t="s">
        <v>8669</v>
      </c>
      <c r="D1079" s="1" t="s">
        <v>632</v>
      </c>
      <c r="E1079" s="1" t="s">
        <v>4067</v>
      </c>
      <c r="F1079" s="1" t="s">
        <v>4068</v>
      </c>
      <c r="G1079" s="1">
        <v>5</v>
      </c>
      <c r="H1079" s="1" t="s">
        <v>826</v>
      </c>
    </row>
    <row r="1080" spans="1:9" x14ac:dyDescent="0.15">
      <c r="A1080" s="68" t="str">
        <f t="shared" si="16"/>
        <v>市浜レッドソックス_16</v>
      </c>
      <c r="B1080" s="1" t="s">
        <v>618</v>
      </c>
      <c r="C1080" s="1" t="s">
        <v>8665</v>
      </c>
      <c r="D1080" s="1" t="s">
        <v>631</v>
      </c>
      <c r="E1080" s="1" t="s">
        <v>9839</v>
      </c>
      <c r="F1080" s="1" t="s">
        <v>9840</v>
      </c>
      <c r="G1080" s="1">
        <v>4</v>
      </c>
      <c r="H1080" s="1" t="s">
        <v>826</v>
      </c>
    </row>
    <row r="1081" spans="1:9" x14ac:dyDescent="0.15">
      <c r="A1081" s="68" t="str">
        <f t="shared" si="16"/>
        <v>県央おおのＪＦＣ_1</v>
      </c>
      <c r="B1081" s="1" t="s">
        <v>619</v>
      </c>
      <c r="C1081" s="1" t="s">
        <v>8654</v>
      </c>
      <c r="D1081" s="1" t="s">
        <v>634</v>
      </c>
      <c r="E1081" s="1" t="s">
        <v>6790</v>
      </c>
      <c r="F1081" s="1" t="s">
        <v>6791</v>
      </c>
      <c r="G1081" s="1">
        <v>5</v>
      </c>
      <c r="H1081" s="1" t="s">
        <v>826</v>
      </c>
      <c r="I1081" s="1" t="s">
        <v>432</v>
      </c>
    </row>
    <row r="1082" spans="1:9" x14ac:dyDescent="0.15">
      <c r="A1082" s="68" t="str">
        <f t="shared" si="16"/>
        <v>県央おおのＪＦＣ_2</v>
      </c>
      <c r="B1082" s="1" t="s">
        <v>619</v>
      </c>
      <c r="C1082" s="1" t="s">
        <v>8655</v>
      </c>
      <c r="D1082" s="1" t="s">
        <v>633</v>
      </c>
      <c r="E1082" s="1" t="s">
        <v>4077</v>
      </c>
      <c r="F1082" s="1" t="s">
        <v>4078</v>
      </c>
      <c r="G1082" s="1">
        <v>3</v>
      </c>
      <c r="H1082" s="1" t="s">
        <v>826</v>
      </c>
    </row>
    <row r="1083" spans="1:9" x14ac:dyDescent="0.15">
      <c r="A1083" s="68" t="str">
        <f t="shared" si="16"/>
        <v>県央おおのＪＦＣ_3</v>
      </c>
      <c r="B1083" s="1" t="s">
        <v>619</v>
      </c>
      <c r="C1083" s="1" t="s">
        <v>8656</v>
      </c>
      <c r="D1083" s="1" t="s">
        <v>632</v>
      </c>
      <c r="E1083" s="1" t="s">
        <v>6798</v>
      </c>
      <c r="F1083" s="1" t="s">
        <v>6799</v>
      </c>
      <c r="G1083" s="1">
        <v>3</v>
      </c>
      <c r="H1083" s="1" t="s">
        <v>826</v>
      </c>
    </row>
    <row r="1084" spans="1:9" x14ac:dyDescent="0.15">
      <c r="A1084" s="68" t="str">
        <f t="shared" si="16"/>
        <v>県央おおのＪＦＣ_4</v>
      </c>
      <c r="B1084" s="1" t="s">
        <v>619</v>
      </c>
      <c r="C1084" s="1" t="s">
        <v>8666</v>
      </c>
      <c r="D1084" s="1" t="s">
        <v>633</v>
      </c>
      <c r="E1084" s="1" t="s">
        <v>4079</v>
      </c>
      <c r="F1084" s="1" t="s">
        <v>4080</v>
      </c>
      <c r="G1084" s="1">
        <v>3</v>
      </c>
      <c r="H1084" s="1" t="s">
        <v>826</v>
      </c>
    </row>
    <row r="1085" spans="1:9" x14ac:dyDescent="0.15">
      <c r="A1085" s="68" t="str">
        <f t="shared" si="16"/>
        <v>県央おおのＪＦＣ_5</v>
      </c>
      <c r="B1085" s="1" t="s">
        <v>619</v>
      </c>
      <c r="C1085" s="1" t="s">
        <v>8667</v>
      </c>
      <c r="D1085" s="1" t="s">
        <v>632</v>
      </c>
      <c r="E1085" s="1" t="s">
        <v>4075</v>
      </c>
      <c r="F1085" s="1" t="s">
        <v>4076</v>
      </c>
      <c r="G1085" s="1">
        <v>3</v>
      </c>
      <c r="H1085" s="1" t="s">
        <v>826</v>
      </c>
    </row>
    <row r="1086" spans="1:9" x14ac:dyDescent="0.15">
      <c r="A1086" s="68" t="str">
        <f t="shared" si="16"/>
        <v>県央おおのＪＦＣ_6</v>
      </c>
      <c r="B1086" s="1" t="s">
        <v>619</v>
      </c>
      <c r="C1086" s="1" t="s">
        <v>8657</v>
      </c>
      <c r="D1086" s="1" t="s">
        <v>632</v>
      </c>
      <c r="E1086" s="1" t="s">
        <v>6794</v>
      </c>
      <c r="F1086" s="1" t="s">
        <v>6795</v>
      </c>
      <c r="G1086" s="1">
        <v>4</v>
      </c>
      <c r="H1086" s="1" t="s">
        <v>826</v>
      </c>
    </row>
    <row r="1087" spans="1:9" x14ac:dyDescent="0.15">
      <c r="A1087" s="68" t="str">
        <f t="shared" si="16"/>
        <v>県央おおのＪＦＣ_7</v>
      </c>
      <c r="B1087" s="1" t="s">
        <v>619</v>
      </c>
      <c r="C1087" s="1" t="s">
        <v>8658</v>
      </c>
      <c r="D1087" s="1" t="s">
        <v>632</v>
      </c>
      <c r="E1087" s="1" t="s">
        <v>4071</v>
      </c>
      <c r="F1087" s="1" t="s">
        <v>4072</v>
      </c>
      <c r="G1087" s="1">
        <v>4</v>
      </c>
      <c r="H1087" s="1" t="s">
        <v>826</v>
      </c>
    </row>
    <row r="1088" spans="1:9" x14ac:dyDescent="0.15">
      <c r="A1088" s="68" t="str">
        <f t="shared" si="16"/>
        <v>県央おおのＪＦＣ_8</v>
      </c>
      <c r="B1088" s="1" t="s">
        <v>619</v>
      </c>
      <c r="C1088" s="1" t="s">
        <v>8659</v>
      </c>
      <c r="D1088" s="1" t="s">
        <v>633</v>
      </c>
      <c r="E1088" s="1" t="s">
        <v>4069</v>
      </c>
      <c r="F1088" s="1" t="s">
        <v>4070</v>
      </c>
      <c r="G1088" s="1">
        <v>5</v>
      </c>
      <c r="H1088" s="1" t="s">
        <v>827</v>
      </c>
    </row>
    <row r="1089" spans="1:10" x14ac:dyDescent="0.15">
      <c r="A1089" s="68" t="str">
        <f t="shared" ref="A1089:A1152" si="17">CONCATENATE(B1089,"_",C1089)</f>
        <v>県央おおのＪＦＣ_9</v>
      </c>
      <c r="B1089" s="1" t="s">
        <v>619</v>
      </c>
      <c r="C1089" s="1" t="s">
        <v>8660</v>
      </c>
      <c r="D1089" s="1" t="s">
        <v>634</v>
      </c>
      <c r="E1089" s="1" t="s">
        <v>6792</v>
      </c>
      <c r="F1089" s="1" t="s">
        <v>6793</v>
      </c>
      <c r="G1089" s="1">
        <v>5</v>
      </c>
      <c r="H1089" s="1" t="s">
        <v>826</v>
      </c>
    </row>
    <row r="1090" spans="1:10" x14ac:dyDescent="0.15">
      <c r="A1090" s="68" t="str">
        <f t="shared" si="17"/>
        <v>県央おおのＪＦＣ_12</v>
      </c>
      <c r="B1090" s="1" t="s">
        <v>619</v>
      </c>
      <c r="C1090" s="1" t="s">
        <v>8662</v>
      </c>
      <c r="D1090" s="1" t="s">
        <v>633</v>
      </c>
      <c r="E1090" s="1" t="s">
        <v>4073</v>
      </c>
      <c r="F1090" s="1" t="s">
        <v>4074</v>
      </c>
      <c r="G1090" s="1">
        <v>5</v>
      </c>
      <c r="H1090" s="1" t="s">
        <v>826</v>
      </c>
    </row>
    <row r="1091" spans="1:10" x14ac:dyDescent="0.15">
      <c r="A1091" s="68" t="str">
        <f t="shared" si="17"/>
        <v>県央おおのＪＦＣ_13</v>
      </c>
      <c r="B1091" s="1" t="s">
        <v>619</v>
      </c>
      <c r="C1091" s="1" t="s">
        <v>8663</v>
      </c>
      <c r="D1091" s="1" t="s">
        <v>632</v>
      </c>
      <c r="E1091" s="1" t="s">
        <v>9841</v>
      </c>
      <c r="F1091" s="1" t="s">
        <v>9842</v>
      </c>
      <c r="G1091" s="1">
        <v>2</v>
      </c>
      <c r="H1091" s="1" t="s">
        <v>826</v>
      </c>
    </row>
    <row r="1092" spans="1:10" x14ac:dyDescent="0.15">
      <c r="A1092" s="68" t="str">
        <f t="shared" si="17"/>
        <v>県央おおのＪＦＣ_14</v>
      </c>
      <c r="B1092" s="1" t="s">
        <v>619</v>
      </c>
      <c r="C1092" s="1" t="s">
        <v>8669</v>
      </c>
      <c r="D1092" s="1" t="s">
        <v>632</v>
      </c>
      <c r="E1092" s="1" t="s">
        <v>9843</v>
      </c>
      <c r="F1092" s="1" t="s">
        <v>9844</v>
      </c>
      <c r="G1092" s="1">
        <v>2</v>
      </c>
      <c r="H1092" s="1" t="s">
        <v>826</v>
      </c>
    </row>
    <row r="1093" spans="1:10" x14ac:dyDescent="0.15">
      <c r="A1093" s="68" t="str">
        <f t="shared" si="17"/>
        <v>県央おおのＪＦＣ_15</v>
      </c>
      <c r="B1093" s="1" t="s">
        <v>619</v>
      </c>
      <c r="C1093" s="1" t="s">
        <v>8664</v>
      </c>
      <c r="D1093" s="1" t="s">
        <v>632</v>
      </c>
      <c r="E1093" s="1" t="s">
        <v>9845</v>
      </c>
      <c r="F1093" s="1" t="s">
        <v>9846</v>
      </c>
      <c r="G1093" s="1">
        <v>2</v>
      </c>
      <c r="H1093" s="1" t="s">
        <v>827</v>
      </c>
    </row>
    <row r="1094" spans="1:10" x14ac:dyDescent="0.15">
      <c r="A1094" s="68" t="str">
        <f t="shared" si="17"/>
        <v>県央おおのＪＦＣ_16</v>
      </c>
      <c r="B1094" s="1" t="s">
        <v>619</v>
      </c>
      <c r="C1094" s="1" t="s">
        <v>8665</v>
      </c>
      <c r="D1094" s="1" t="s">
        <v>632</v>
      </c>
      <c r="E1094" s="1" t="s">
        <v>9847</v>
      </c>
      <c r="F1094" s="1" t="s">
        <v>9848</v>
      </c>
      <c r="G1094" s="1">
        <v>2</v>
      </c>
      <c r="H1094" s="1" t="s">
        <v>827</v>
      </c>
    </row>
    <row r="1095" spans="1:10" x14ac:dyDescent="0.15">
      <c r="A1095" s="68" t="str">
        <f t="shared" si="17"/>
        <v>県央おおのＪＦＣ_17</v>
      </c>
      <c r="B1095" s="1" t="s">
        <v>619</v>
      </c>
      <c r="C1095" s="1" t="s">
        <v>8670</v>
      </c>
      <c r="D1095" s="1" t="s">
        <v>631</v>
      </c>
      <c r="E1095" s="1" t="s">
        <v>6796</v>
      </c>
      <c r="F1095" s="1" t="s">
        <v>6797</v>
      </c>
      <c r="G1095" s="1">
        <v>3</v>
      </c>
      <c r="H1095" s="1" t="s">
        <v>826</v>
      </c>
    </row>
    <row r="1096" spans="1:10" x14ac:dyDescent="0.15">
      <c r="A1096" s="68" t="str">
        <f t="shared" si="17"/>
        <v>県央おおのＪＦＣ_18</v>
      </c>
      <c r="B1096" s="1" t="s">
        <v>619</v>
      </c>
      <c r="C1096" s="1" t="s">
        <v>8671</v>
      </c>
      <c r="D1096" s="1" t="s">
        <v>633</v>
      </c>
      <c r="E1096" s="1" t="s">
        <v>9849</v>
      </c>
      <c r="F1096" s="1" t="s">
        <v>9850</v>
      </c>
      <c r="G1096" s="1">
        <v>4</v>
      </c>
      <c r="H1096" s="1" t="s">
        <v>826</v>
      </c>
    </row>
    <row r="1097" spans="1:10" x14ac:dyDescent="0.15">
      <c r="A1097" s="68" t="str">
        <f t="shared" si="17"/>
        <v>ブルーウイングフットボールクラブ_1</v>
      </c>
      <c r="B1097" s="1" t="s">
        <v>455</v>
      </c>
      <c r="C1097" s="1" t="s">
        <v>8654</v>
      </c>
      <c r="D1097" s="1" t="s">
        <v>631</v>
      </c>
      <c r="E1097" s="1" t="s">
        <v>9851</v>
      </c>
      <c r="F1097" s="1" t="s">
        <v>9852</v>
      </c>
      <c r="G1097" s="1">
        <v>5</v>
      </c>
      <c r="H1097" s="1" t="s">
        <v>826</v>
      </c>
    </row>
    <row r="1098" spans="1:10" x14ac:dyDescent="0.15">
      <c r="A1098" s="68" t="str">
        <f t="shared" si="17"/>
        <v>ブルーウイングフットボールクラブ_4</v>
      </c>
      <c r="B1098" s="1" t="s">
        <v>455</v>
      </c>
      <c r="C1098" s="1" t="s">
        <v>8666</v>
      </c>
      <c r="D1098" s="1" t="s">
        <v>633</v>
      </c>
      <c r="E1098" s="1" t="s">
        <v>9853</v>
      </c>
      <c r="F1098" s="1" t="s">
        <v>9854</v>
      </c>
      <c r="G1098" s="1">
        <v>5</v>
      </c>
      <c r="H1098" s="1" t="s">
        <v>826</v>
      </c>
    </row>
    <row r="1099" spans="1:10" x14ac:dyDescent="0.15">
      <c r="A1099" s="68" t="str">
        <f t="shared" si="17"/>
        <v>ブルーウイングフットボールクラブ_5</v>
      </c>
      <c r="B1099" s="1" t="s">
        <v>455</v>
      </c>
      <c r="C1099" s="1" t="s">
        <v>8667</v>
      </c>
      <c r="D1099" s="1" t="s">
        <v>632</v>
      </c>
      <c r="E1099" s="1" t="s">
        <v>6800</v>
      </c>
      <c r="F1099" s="1" t="s">
        <v>6801</v>
      </c>
      <c r="G1099" s="1">
        <v>5</v>
      </c>
      <c r="H1099" s="1" t="s">
        <v>826</v>
      </c>
    </row>
    <row r="1100" spans="1:10" x14ac:dyDescent="0.15">
      <c r="A1100" s="68" t="str">
        <f t="shared" si="17"/>
        <v>ブルーウイングフットボールクラブ_6</v>
      </c>
      <c r="B1100" s="1" t="s">
        <v>455</v>
      </c>
      <c r="C1100" s="1" t="s">
        <v>8657</v>
      </c>
      <c r="D1100" s="1" t="s">
        <v>632</v>
      </c>
      <c r="E1100" s="1" t="s">
        <v>6808</v>
      </c>
      <c r="F1100" s="1" t="s">
        <v>6809</v>
      </c>
      <c r="G1100" s="1">
        <v>5</v>
      </c>
      <c r="H1100" s="1" t="s">
        <v>826</v>
      </c>
    </row>
    <row r="1101" spans="1:10" x14ac:dyDescent="0.15">
      <c r="A1101" s="68" t="str">
        <f t="shared" si="17"/>
        <v>ブルーウイングフットボールクラブ_7</v>
      </c>
      <c r="B1101" s="1" t="s">
        <v>455</v>
      </c>
      <c r="C1101" s="1" t="s">
        <v>8658</v>
      </c>
      <c r="D1101" s="1" t="s">
        <v>634</v>
      </c>
      <c r="E1101" s="1" t="s">
        <v>9855</v>
      </c>
      <c r="F1101" s="1" t="s">
        <v>9856</v>
      </c>
      <c r="G1101" s="1">
        <v>5</v>
      </c>
      <c r="H1101" s="1" t="s">
        <v>826</v>
      </c>
    </row>
    <row r="1102" spans="1:10" x14ac:dyDescent="0.15">
      <c r="A1102" s="68" t="str">
        <f t="shared" si="17"/>
        <v>ブルーウイングフットボールクラブ_8</v>
      </c>
      <c r="B1102" s="1" t="s">
        <v>455</v>
      </c>
      <c r="C1102" s="1" t="s">
        <v>8659</v>
      </c>
      <c r="D1102" s="1" t="s">
        <v>632</v>
      </c>
      <c r="E1102" s="1" t="s">
        <v>4016</v>
      </c>
      <c r="F1102" s="1" t="s">
        <v>4017</v>
      </c>
      <c r="G1102" s="1">
        <v>5</v>
      </c>
      <c r="H1102" s="1" t="s">
        <v>826</v>
      </c>
      <c r="J1102" s="1" t="s">
        <v>450</v>
      </c>
    </row>
    <row r="1103" spans="1:10" x14ac:dyDescent="0.15">
      <c r="A1103" s="68" t="str">
        <f t="shared" si="17"/>
        <v>ブルーウイングフットボールクラブ_9</v>
      </c>
      <c r="B1103" s="1" t="s">
        <v>455</v>
      </c>
      <c r="C1103" s="1" t="s">
        <v>8660</v>
      </c>
      <c r="D1103" s="1" t="s">
        <v>633</v>
      </c>
      <c r="E1103" s="1" t="s">
        <v>6802</v>
      </c>
      <c r="F1103" s="1" t="s">
        <v>6803</v>
      </c>
      <c r="G1103" s="1">
        <v>5</v>
      </c>
      <c r="H1103" s="1" t="s">
        <v>826</v>
      </c>
    </row>
    <row r="1104" spans="1:10" x14ac:dyDescent="0.15">
      <c r="A1104" s="68" t="str">
        <f t="shared" si="17"/>
        <v>ブルーウイングフットボールクラブ_10</v>
      </c>
      <c r="B1104" s="1" t="s">
        <v>455</v>
      </c>
      <c r="C1104" s="1" t="s">
        <v>8661</v>
      </c>
      <c r="D1104" s="1" t="s">
        <v>632</v>
      </c>
      <c r="E1104" s="1" t="s">
        <v>6806</v>
      </c>
      <c r="F1104" s="1" t="s">
        <v>6807</v>
      </c>
      <c r="G1104" s="1">
        <v>5</v>
      </c>
      <c r="H1104" s="1" t="s">
        <v>826</v>
      </c>
    </row>
    <row r="1105" spans="1:9" x14ac:dyDescent="0.15">
      <c r="A1105" s="68" t="str">
        <f t="shared" si="17"/>
        <v>ブルーウイングフットボールクラブ_11</v>
      </c>
      <c r="B1105" s="1" t="s">
        <v>455</v>
      </c>
      <c r="C1105" s="1" t="s">
        <v>8668</v>
      </c>
      <c r="D1105" s="1" t="s">
        <v>633</v>
      </c>
      <c r="E1105" s="1" t="s">
        <v>6804</v>
      </c>
      <c r="F1105" s="1" t="s">
        <v>6805</v>
      </c>
      <c r="G1105" s="1">
        <v>4</v>
      </c>
      <c r="H1105" s="1" t="s">
        <v>826</v>
      </c>
    </row>
    <row r="1106" spans="1:9" x14ac:dyDescent="0.15">
      <c r="A1106" s="68" t="str">
        <f t="shared" si="17"/>
        <v>ブルーウイングフットボールクラブ_13</v>
      </c>
      <c r="B1106" s="1" t="s">
        <v>455</v>
      </c>
      <c r="C1106" s="1" t="s">
        <v>8663</v>
      </c>
      <c r="D1106" s="1" t="s">
        <v>634</v>
      </c>
      <c r="E1106" s="1" t="s">
        <v>9857</v>
      </c>
      <c r="F1106" s="1" t="s">
        <v>9858</v>
      </c>
      <c r="G1106" s="1">
        <v>4</v>
      </c>
      <c r="H1106" s="1" t="s">
        <v>826</v>
      </c>
    </row>
    <row r="1107" spans="1:9" x14ac:dyDescent="0.15">
      <c r="A1107" s="68" t="str">
        <f t="shared" si="17"/>
        <v>ブルーウイングフットボールクラブ_14</v>
      </c>
      <c r="B1107" s="1" t="s">
        <v>455</v>
      </c>
      <c r="C1107" s="1" t="s">
        <v>8669</v>
      </c>
      <c r="D1107" s="1" t="s">
        <v>633</v>
      </c>
      <c r="E1107" s="1" t="s">
        <v>4081</v>
      </c>
      <c r="F1107" s="1" t="s">
        <v>4082</v>
      </c>
      <c r="G1107" s="1">
        <v>5</v>
      </c>
      <c r="H1107" s="1" t="s">
        <v>826</v>
      </c>
      <c r="I1107" s="1" t="s">
        <v>432</v>
      </c>
    </row>
    <row r="1108" spans="1:9" x14ac:dyDescent="0.15">
      <c r="A1108" s="68" t="str">
        <f t="shared" si="17"/>
        <v>ブルーウイングフットボールクラブ_15</v>
      </c>
      <c r="B1108" s="1" t="s">
        <v>455</v>
      </c>
      <c r="C1108" s="1" t="s">
        <v>8664</v>
      </c>
      <c r="D1108" s="1" t="s">
        <v>634</v>
      </c>
      <c r="E1108" s="1" t="s">
        <v>9859</v>
      </c>
      <c r="F1108" s="1" t="s">
        <v>9860</v>
      </c>
      <c r="G1108" s="1">
        <v>4</v>
      </c>
      <c r="H1108" s="1" t="s">
        <v>826</v>
      </c>
    </row>
    <row r="1109" spans="1:9" x14ac:dyDescent="0.15">
      <c r="A1109" s="68" t="str">
        <f t="shared" si="17"/>
        <v>ようこくバンビーレＦＣ_1</v>
      </c>
      <c r="B1109" s="1" t="s">
        <v>620</v>
      </c>
      <c r="C1109" s="1" t="s">
        <v>8654</v>
      </c>
      <c r="D1109" s="1" t="s">
        <v>631</v>
      </c>
      <c r="E1109" s="1" t="s">
        <v>4083</v>
      </c>
      <c r="F1109" s="1" t="s">
        <v>4084</v>
      </c>
      <c r="G1109" s="1">
        <v>4</v>
      </c>
      <c r="H1109" s="1" t="s">
        <v>826</v>
      </c>
    </row>
    <row r="1110" spans="1:9" x14ac:dyDescent="0.15">
      <c r="A1110" s="68" t="str">
        <f t="shared" si="17"/>
        <v>ようこくバンビーレＦＣ_2</v>
      </c>
      <c r="B1110" s="1" t="s">
        <v>620</v>
      </c>
      <c r="C1110" s="1" t="s">
        <v>8655</v>
      </c>
      <c r="D1110" s="1" t="s">
        <v>633</v>
      </c>
      <c r="E1110" s="1" t="s">
        <v>4085</v>
      </c>
      <c r="F1110" s="1" t="s">
        <v>4086</v>
      </c>
      <c r="G1110" s="1">
        <v>4</v>
      </c>
      <c r="H1110" s="1" t="s">
        <v>826</v>
      </c>
    </row>
    <row r="1111" spans="1:9" x14ac:dyDescent="0.15">
      <c r="A1111" s="68" t="str">
        <f t="shared" si="17"/>
        <v>ようこくバンビーレＦＣ_3</v>
      </c>
      <c r="B1111" s="1" t="s">
        <v>620</v>
      </c>
      <c r="C1111" s="1" t="s">
        <v>8656</v>
      </c>
      <c r="D1111" s="1" t="s">
        <v>632</v>
      </c>
      <c r="E1111" s="1" t="s">
        <v>9861</v>
      </c>
      <c r="F1111" s="1" t="s">
        <v>9862</v>
      </c>
      <c r="G1111" s="1">
        <v>2</v>
      </c>
      <c r="H1111" s="1" t="s">
        <v>826</v>
      </c>
    </row>
    <row r="1112" spans="1:9" x14ac:dyDescent="0.15">
      <c r="A1112" s="68" t="str">
        <f t="shared" si="17"/>
        <v>ようこくバンビーレＦＣ_4</v>
      </c>
      <c r="B1112" s="1" t="s">
        <v>620</v>
      </c>
      <c r="C1112" s="1" t="s">
        <v>8666</v>
      </c>
      <c r="D1112" s="1" t="s">
        <v>633</v>
      </c>
      <c r="E1112" s="1" t="s">
        <v>9863</v>
      </c>
      <c r="F1112" s="1" t="s">
        <v>9864</v>
      </c>
      <c r="G1112" s="1">
        <v>3</v>
      </c>
      <c r="H1112" s="1" t="s">
        <v>826</v>
      </c>
    </row>
    <row r="1113" spans="1:9" x14ac:dyDescent="0.15">
      <c r="A1113" s="68" t="str">
        <f t="shared" si="17"/>
        <v>ようこくバンビーレＦＣ_5</v>
      </c>
      <c r="B1113" s="1" t="s">
        <v>620</v>
      </c>
      <c r="C1113" s="1" t="s">
        <v>8667</v>
      </c>
      <c r="D1113" s="1" t="s">
        <v>632</v>
      </c>
      <c r="E1113" s="1" t="s">
        <v>9865</v>
      </c>
      <c r="F1113" s="1" t="s">
        <v>9866</v>
      </c>
      <c r="G1113" s="1">
        <v>3</v>
      </c>
      <c r="H1113" s="1" t="s">
        <v>826</v>
      </c>
    </row>
    <row r="1114" spans="1:9" x14ac:dyDescent="0.15">
      <c r="A1114" s="68" t="str">
        <f t="shared" si="17"/>
        <v>ようこくバンビーレＦＣ_6</v>
      </c>
      <c r="B1114" s="1" t="s">
        <v>620</v>
      </c>
      <c r="C1114" s="1" t="s">
        <v>8657</v>
      </c>
      <c r="D1114" s="1" t="s">
        <v>632</v>
      </c>
      <c r="E1114" s="1" t="s">
        <v>9867</v>
      </c>
      <c r="F1114" s="1" t="s">
        <v>9868</v>
      </c>
      <c r="G1114" s="1">
        <v>3</v>
      </c>
      <c r="H1114" s="1" t="s">
        <v>826</v>
      </c>
    </row>
    <row r="1115" spans="1:9" x14ac:dyDescent="0.15">
      <c r="A1115" s="68" t="str">
        <f t="shared" si="17"/>
        <v>ようこくバンビーレＦＣ_12</v>
      </c>
      <c r="B1115" s="1" t="s">
        <v>620</v>
      </c>
      <c r="C1115" s="1" t="s">
        <v>8662</v>
      </c>
      <c r="D1115" s="1" t="s">
        <v>634</v>
      </c>
      <c r="E1115" s="1" t="s">
        <v>6810</v>
      </c>
      <c r="F1115" s="1" t="s">
        <v>6811</v>
      </c>
      <c r="G1115" s="1">
        <v>4</v>
      </c>
      <c r="H1115" s="1" t="s">
        <v>826</v>
      </c>
    </row>
    <row r="1116" spans="1:9" x14ac:dyDescent="0.15">
      <c r="A1116" s="68" t="str">
        <f t="shared" si="17"/>
        <v>ようこくバンビーレＦＣ_13</v>
      </c>
      <c r="B1116" s="1" t="s">
        <v>620</v>
      </c>
      <c r="C1116" s="1" t="s">
        <v>8663</v>
      </c>
      <c r="D1116" s="1" t="s">
        <v>633</v>
      </c>
      <c r="E1116" s="1" t="s">
        <v>9869</v>
      </c>
      <c r="F1116" s="1" t="s">
        <v>9870</v>
      </c>
      <c r="G1116" s="1">
        <v>4</v>
      </c>
      <c r="H1116" s="1" t="s">
        <v>827</v>
      </c>
    </row>
    <row r="1117" spans="1:9" x14ac:dyDescent="0.15">
      <c r="A1117" s="68" t="str">
        <f t="shared" si="17"/>
        <v>ようこくバンビーレＦＣ_14</v>
      </c>
      <c r="B1117" s="1" t="s">
        <v>620</v>
      </c>
      <c r="C1117" s="1" t="s">
        <v>8669</v>
      </c>
      <c r="D1117" s="1" t="s">
        <v>632</v>
      </c>
      <c r="E1117" s="1" t="s">
        <v>9871</v>
      </c>
      <c r="F1117" s="1" t="s">
        <v>9872</v>
      </c>
      <c r="G1117" s="1">
        <v>3</v>
      </c>
      <c r="H1117" s="1" t="s">
        <v>826</v>
      </c>
    </row>
    <row r="1118" spans="1:9" x14ac:dyDescent="0.15">
      <c r="A1118" s="68" t="str">
        <f t="shared" si="17"/>
        <v>ようこくバンビーレＦＣ_15</v>
      </c>
      <c r="B1118" s="1" t="s">
        <v>620</v>
      </c>
      <c r="C1118" s="1" t="s">
        <v>8664</v>
      </c>
      <c r="D1118" s="1" t="s">
        <v>633</v>
      </c>
      <c r="E1118" s="1" t="s">
        <v>9873</v>
      </c>
      <c r="F1118" s="1" t="s">
        <v>9874</v>
      </c>
      <c r="G1118" s="1">
        <v>5</v>
      </c>
      <c r="H1118" s="1" t="s">
        <v>826</v>
      </c>
      <c r="I1118" s="1" t="s">
        <v>432</v>
      </c>
    </row>
    <row r="1119" spans="1:9" x14ac:dyDescent="0.15">
      <c r="A1119" s="68" t="str">
        <f t="shared" si="17"/>
        <v>ようこくバンビーレＦＣ_16</v>
      </c>
      <c r="B1119" s="1" t="s">
        <v>620</v>
      </c>
      <c r="C1119" s="1" t="s">
        <v>8665</v>
      </c>
      <c r="D1119" s="1" t="s">
        <v>634</v>
      </c>
      <c r="E1119" s="1" t="s">
        <v>9875</v>
      </c>
      <c r="F1119" s="1" t="s">
        <v>9876</v>
      </c>
      <c r="G1119" s="1">
        <v>3</v>
      </c>
      <c r="H1119" s="1" t="s">
        <v>826</v>
      </c>
    </row>
    <row r="1120" spans="1:9" x14ac:dyDescent="0.15">
      <c r="A1120" s="68" t="str">
        <f t="shared" si="17"/>
        <v>野津ＦＣ_1</v>
      </c>
      <c r="B1120" s="1" t="s">
        <v>621</v>
      </c>
      <c r="C1120" s="1" t="s">
        <v>8654</v>
      </c>
      <c r="D1120" s="1" t="s">
        <v>631</v>
      </c>
      <c r="E1120" s="1" t="s">
        <v>6812</v>
      </c>
      <c r="F1120" s="1" t="s">
        <v>6813</v>
      </c>
      <c r="G1120" s="1">
        <v>5</v>
      </c>
      <c r="H1120" s="1" t="s">
        <v>826</v>
      </c>
    </row>
    <row r="1121" spans="1:10" x14ac:dyDescent="0.15">
      <c r="A1121" s="68" t="str">
        <f t="shared" si="17"/>
        <v>野津ＦＣ_2</v>
      </c>
      <c r="B1121" s="1" t="s">
        <v>621</v>
      </c>
      <c r="C1121" s="1" t="s">
        <v>8655</v>
      </c>
      <c r="D1121" s="1" t="s">
        <v>632</v>
      </c>
      <c r="E1121" s="1" t="s">
        <v>6814</v>
      </c>
      <c r="F1121" s="1" t="s">
        <v>6815</v>
      </c>
      <c r="G1121" s="1">
        <v>5</v>
      </c>
      <c r="H1121" s="1" t="s">
        <v>826</v>
      </c>
    </row>
    <row r="1122" spans="1:10" x14ac:dyDescent="0.15">
      <c r="A1122" s="68" t="str">
        <f t="shared" si="17"/>
        <v>野津ＦＣ_4</v>
      </c>
      <c r="B1122" s="1" t="s">
        <v>621</v>
      </c>
      <c r="C1122" s="1" t="s">
        <v>8666</v>
      </c>
      <c r="D1122" s="1" t="s">
        <v>633</v>
      </c>
      <c r="E1122" s="1" t="s">
        <v>4089</v>
      </c>
      <c r="F1122" s="1" t="s">
        <v>4090</v>
      </c>
      <c r="G1122" s="1">
        <v>5</v>
      </c>
      <c r="H1122" s="1" t="s">
        <v>826</v>
      </c>
    </row>
    <row r="1123" spans="1:10" x14ac:dyDescent="0.15">
      <c r="A1123" s="68" t="str">
        <f t="shared" si="17"/>
        <v>野津ＦＣ_5</v>
      </c>
      <c r="B1123" s="1" t="s">
        <v>621</v>
      </c>
      <c r="C1123" s="1" t="s">
        <v>8667</v>
      </c>
      <c r="D1123" s="1" t="s">
        <v>633</v>
      </c>
      <c r="E1123" s="1" t="s">
        <v>6818</v>
      </c>
      <c r="F1123" s="1" t="s">
        <v>6819</v>
      </c>
      <c r="G1123" s="1">
        <v>5</v>
      </c>
      <c r="H1123" s="1" t="s">
        <v>826</v>
      </c>
    </row>
    <row r="1124" spans="1:10" x14ac:dyDescent="0.15">
      <c r="A1124" s="68" t="str">
        <f t="shared" si="17"/>
        <v>野津ＦＣ_6</v>
      </c>
      <c r="B1124" s="1" t="s">
        <v>621</v>
      </c>
      <c r="C1124" s="1" t="s">
        <v>8657</v>
      </c>
      <c r="D1124" s="1" t="s">
        <v>633</v>
      </c>
      <c r="E1124" s="1" t="s">
        <v>6820</v>
      </c>
      <c r="F1124" s="1" t="s">
        <v>6821</v>
      </c>
      <c r="G1124" s="1">
        <v>5</v>
      </c>
      <c r="H1124" s="1" t="s">
        <v>826</v>
      </c>
    </row>
    <row r="1125" spans="1:10" x14ac:dyDescent="0.15">
      <c r="A1125" s="68" t="str">
        <f t="shared" si="17"/>
        <v>野津ＦＣ_7</v>
      </c>
      <c r="B1125" s="1" t="s">
        <v>621</v>
      </c>
      <c r="C1125" s="1" t="s">
        <v>8658</v>
      </c>
      <c r="D1125" s="1" t="s">
        <v>632</v>
      </c>
      <c r="E1125" s="1" t="s">
        <v>6822</v>
      </c>
      <c r="F1125" s="1" t="s">
        <v>6823</v>
      </c>
      <c r="G1125" s="1">
        <v>5</v>
      </c>
      <c r="H1125" s="1" t="s">
        <v>826</v>
      </c>
    </row>
    <row r="1126" spans="1:10" x14ac:dyDescent="0.15">
      <c r="A1126" s="68" t="str">
        <f t="shared" si="17"/>
        <v>野津ＦＣ_8</v>
      </c>
      <c r="B1126" s="1" t="s">
        <v>621</v>
      </c>
      <c r="C1126" s="1" t="s">
        <v>8659</v>
      </c>
      <c r="D1126" s="1" t="s">
        <v>634</v>
      </c>
      <c r="E1126" s="1" t="s">
        <v>6816</v>
      </c>
      <c r="F1126" s="1" t="s">
        <v>6817</v>
      </c>
      <c r="G1126" s="1">
        <v>5</v>
      </c>
      <c r="H1126" s="1" t="s">
        <v>826</v>
      </c>
    </row>
    <row r="1127" spans="1:10" x14ac:dyDescent="0.15">
      <c r="A1127" s="68" t="str">
        <f t="shared" si="17"/>
        <v>野津ＦＣ_9</v>
      </c>
      <c r="B1127" s="1" t="s">
        <v>621</v>
      </c>
      <c r="C1127" s="1" t="s">
        <v>8660</v>
      </c>
      <c r="D1127" s="1" t="s">
        <v>634</v>
      </c>
      <c r="E1127" s="1" t="s">
        <v>6824</v>
      </c>
      <c r="F1127" s="1" t="s">
        <v>6825</v>
      </c>
      <c r="G1127" s="1">
        <v>5</v>
      </c>
      <c r="H1127" s="1" t="s">
        <v>827</v>
      </c>
    </row>
    <row r="1128" spans="1:10" x14ac:dyDescent="0.15">
      <c r="A1128" s="68" t="str">
        <f t="shared" si="17"/>
        <v>野津ＦＣ_10</v>
      </c>
      <c r="B1128" s="1" t="s">
        <v>621</v>
      </c>
      <c r="C1128" s="1" t="s">
        <v>8661</v>
      </c>
      <c r="D1128" s="1" t="s">
        <v>632</v>
      </c>
      <c r="E1128" s="1" t="s">
        <v>4087</v>
      </c>
      <c r="F1128" s="1" t="s">
        <v>4088</v>
      </c>
      <c r="G1128" s="1">
        <v>5</v>
      </c>
      <c r="H1128" s="1" t="s">
        <v>826</v>
      </c>
      <c r="I1128" s="1" t="s">
        <v>432</v>
      </c>
    </row>
    <row r="1129" spans="1:10" x14ac:dyDescent="0.15">
      <c r="A1129" s="68" t="str">
        <f t="shared" si="17"/>
        <v>野津ＦＣ_12</v>
      </c>
      <c r="B1129" s="1" t="s">
        <v>621</v>
      </c>
      <c r="C1129" s="1" t="s">
        <v>8662</v>
      </c>
      <c r="D1129" s="1" t="s">
        <v>632</v>
      </c>
      <c r="E1129" s="1" t="s">
        <v>6826</v>
      </c>
      <c r="F1129" s="1" t="s">
        <v>6827</v>
      </c>
      <c r="G1129" s="1">
        <v>4</v>
      </c>
      <c r="H1129" s="1" t="s">
        <v>826</v>
      </c>
    </row>
    <row r="1130" spans="1:10" x14ac:dyDescent="0.15">
      <c r="A1130" s="68" t="str">
        <f t="shared" si="17"/>
        <v>野津ＦＣ_13</v>
      </c>
      <c r="B1130" s="1" t="s">
        <v>621</v>
      </c>
      <c r="C1130" s="1" t="s">
        <v>8663</v>
      </c>
      <c r="D1130" s="1" t="s">
        <v>632</v>
      </c>
      <c r="E1130" s="1" t="s">
        <v>6828</v>
      </c>
      <c r="F1130" s="1" t="s">
        <v>6829</v>
      </c>
      <c r="G1130" s="1">
        <v>4</v>
      </c>
      <c r="H1130" s="1" t="s">
        <v>826</v>
      </c>
    </row>
    <row r="1131" spans="1:10" x14ac:dyDescent="0.15">
      <c r="A1131" s="68" t="str">
        <f t="shared" si="17"/>
        <v>野津ＦＣ_14</v>
      </c>
      <c r="B1131" s="1" t="s">
        <v>621</v>
      </c>
      <c r="C1131" s="1" t="s">
        <v>8669</v>
      </c>
      <c r="D1131" s="1" t="s">
        <v>633</v>
      </c>
      <c r="E1131" s="1" t="s">
        <v>6830</v>
      </c>
      <c r="F1131" s="1" t="s">
        <v>6831</v>
      </c>
      <c r="G1131" s="1">
        <v>4</v>
      </c>
      <c r="H1131" s="1" t="s">
        <v>826</v>
      </c>
    </row>
    <row r="1132" spans="1:10" x14ac:dyDescent="0.15">
      <c r="A1132" s="68" t="str">
        <f t="shared" si="17"/>
        <v>野津ＦＣ_15</v>
      </c>
      <c r="B1132" s="1" t="s">
        <v>621</v>
      </c>
      <c r="C1132" s="1" t="s">
        <v>8664</v>
      </c>
      <c r="D1132" s="1" t="s">
        <v>633</v>
      </c>
      <c r="E1132" s="1" t="s">
        <v>6832</v>
      </c>
      <c r="F1132" s="1" t="s">
        <v>6833</v>
      </c>
      <c r="G1132" s="1">
        <v>4</v>
      </c>
      <c r="H1132" s="1" t="s">
        <v>826</v>
      </c>
    </row>
    <row r="1133" spans="1:10" x14ac:dyDescent="0.15">
      <c r="A1133" s="68" t="str">
        <f t="shared" si="17"/>
        <v>野津ＦＣ_16</v>
      </c>
      <c r="B1133" s="1" t="s">
        <v>621</v>
      </c>
      <c r="C1133" s="1" t="s">
        <v>8665</v>
      </c>
      <c r="D1133" s="1" t="s">
        <v>633</v>
      </c>
      <c r="E1133" s="1" t="s">
        <v>3804</v>
      </c>
      <c r="F1133" s="1" t="s">
        <v>3805</v>
      </c>
      <c r="G1133" s="1">
        <v>4</v>
      </c>
      <c r="H1133" s="1" t="s">
        <v>826</v>
      </c>
      <c r="J1133" s="1" t="s">
        <v>581</v>
      </c>
    </row>
    <row r="1134" spans="1:10" x14ac:dyDescent="0.15">
      <c r="A1134" s="68" t="str">
        <f t="shared" si="17"/>
        <v>野津ＦＣ_17</v>
      </c>
      <c r="B1134" s="1" t="s">
        <v>621</v>
      </c>
      <c r="C1134" s="1" t="s">
        <v>8670</v>
      </c>
      <c r="D1134" s="1" t="s">
        <v>632</v>
      </c>
      <c r="E1134" s="1" t="s">
        <v>9877</v>
      </c>
      <c r="F1134" s="1" t="s">
        <v>9878</v>
      </c>
      <c r="G1134" s="1">
        <v>3</v>
      </c>
      <c r="H1134" s="1" t="s">
        <v>826</v>
      </c>
    </row>
    <row r="1135" spans="1:10" x14ac:dyDescent="0.15">
      <c r="A1135" s="68" t="str">
        <f t="shared" si="17"/>
        <v>野津ＦＣ_20</v>
      </c>
      <c r="B1135" s="1" t="s">
        <v>621</v>
      </c>
      <c r="C1135" s="1" t="s">
        <v>8673</v>
      </c>
      <c r="D1135" s="1" t="s">
        <v>631</v>
      </c>
      <c r="E1135" s="1" t="s">
        <v>9879</v>
      </c>
      <c r="F1135" s="1" t="s">
        <v>9880</v>
      </c>
      <c r="G1135" s="1">
        <v>2</v>
      </c>
      <c r="H1135" s="1" t="s">
        <v>826</v>
      </c>
    </row>
    <row r="1136" spans="1:10" x14ac:dyDescent="0.15">
      <c r="A1136" s="68" t="str">
        <f t="shared" si="17"/>
        <v>ＦＣ　ＲＥＧＡＴＥ_1</v>
      </c>
      <c r="B1136" s="1" t="s">
        <v>435</v>
      </c>
      <c r="C1136" s="1" t="s">
        <v>8654</v>
      </c>
      <c r="D1136" s="1" t="s">
        <v>631</v>
      </c>
      <c r="E1136" s="1" t="s">
        <v>9881</v>
      </c>
      <c r="F1136" s="1" t="s">
        <v>9882</v>
      </c>
      <c r="G1136" s="1">
        <v>4</v>
      </c>
      <c r="H1136" s="1" t="s">
        <v>826</v>
      </c>
    </row>
    <row r="1137" spans="1:10" x14ac:dyDescent="0.15">
      <c r="A1137" s="68" t="str">
        <f t="shared" si="17"/>
        <v>ＦＣ　ＲＥＧＡＴＥ_2</v>
      </c>
      <c r="B1137" s="1" t="s">
        <v>435</v>
      </c>
      <c r="C1137" s="1" t="s">
        <v>8655</v>
      </c>
      <c r="D1137" s="1" t="s">
        <v>632</v>
      </c>
      <c r="E1137" s="1" t="s">
        <v>6848</v>
      </c>
      <c r="F1137" s="1" t="s">
        <v>6849</v>
      </c>
      <c r="G1137" s="1">
        <v>4</v>
      </c>
      <c r="H1137" s="1" t="s">
        <v>826</v>
      </c>
    </row>
    <row r="1138" spans="1:10" x14ac:dyDescent="0.15">
      <c r="A1138" s="68" t="str">
        <f t="shared" si="17"/>
        <v>ＦＣ　ＲＥＧＡＴＥ_3</v>
      </c>
      <c r="B1138" s="1" t="s">
        <v>435</v>
      </c>
      <c r="C1138" s="1" t="s">
        <v>8656</v>
      </c>
      <c r="D1138" s="1" t="s">
        <v>633</v>
      </c>
      <c r="E1138" s="1" t="s">
        <v>9883</v>
      </c>
      <c r="F1138" s="1" t="s">
        <v>9884</v>
      </c>
      <c r="G1138" s="1">
        <v>4</v>
      </c>
      <c r="H1138" s="1" t="s">
        <v>826</v>
      </c>
    </row>
    <row r="1139" spans="1:10" x14ac:dyDescent="0.15">
      <c r="A1139" s="68" t="str">
        <f t="shared" si="17"/>
        <v>ＦＣ　ＲＥＧＡＴＥ_4</v>
      </c>
      <c r="B1139" s="1" t="s">
        <v>435</v>
      </c>
      <c r="C1139" s="1" t="s">
        <v>8666</v>
      </c>
      <c r="D1139" s="1" t="s">
        <v>634</v>
      </c>
      <c r="E1139" s="1" t="s">
        <v>6844</v>
      </c>
      <c r="F1139" s="1" t="s">
        <v>6845</v>
      </c>
      <c r="G1139" s="1">
        <v>5</v>
      </c>
      <c r="H1139" s="1" t="s">
        <v>826</v>
      </c>
    </row>
    <row r="1140" spans="1:10" x14ac:dyDescent="0.15">
      <c r="A1140" s="68" t="str">
        <f t="shared" si="17"/>
        <v>ＦＣ　ＲＥＧＡＴＥ_5</v>
      </c>
      <c r="B1140" s="1" t="s">
        <v>435</v>
      </c>
      <c r="C1140" s="1" t="s">
        <v>8667</v>
      </c>
      <c r="D1140" s="1" t="s">
        <v>632</v>
      </c>
      <c r="E1140" s="1" t="s">
        <v>9885</v>
      </c>
      <c r="F1140" s="1" t="s">
        <v>9886</v>
      </c>
      <c r="G1140" s="1">
        <v>4</v>
      </c>
      <c r="H1140" s="1" t="s">
        <v>826</v>
      </c>
    </row>
    <row r="1141" spans="1:10" x14ac:dyDescent="0.15">
      <c r="A1141" s="68" t="str">
        <f t="shared" si="17"/>
        <v>ＦＣ　ＲＥＧＡＴＥ_6</v>
      </c>
      <c r="B1141" s="1" t="s">
        <v>435</v>
      </c>
      <c r="C1141" s="1" t="s">
        <v>8657</v>
      </c>
      <c r="D1141" s="1" t="s">
        <v>632</v>
      </c>
      <c r="E1141" s="1" t="s">
        <v>6852</v>
      </c>
      <c r="F1141" s="1" t="s">
        <v>6853</v>
      </c>
      <c r="G1141" s="1">
        <v>4</v>
      </c>
      <c r="H1141" s="1" t="s">
        <v>826</v>
      </c>
    </row>
    <row r="1142" spans="1:10" x14ac:dyDescent="0.15">
      <c r="A1142" s="68" t="str">
        <f t="shared" si="17"/>
        <v>ＦＣ　ＲＥＧＡＴＥ_7</v>
      </c>
      <c r="B1142" s="1" t="s">
        <v>435</v>
      </c>
      <c r="C1142" s="1" t="s">
        <v>8658</v>
      </c>
      <c r="D1142" s="1" t="s">
        <v>632</v>
      </c>
      <c r="E1142" s="1" t="s">
        <v>6846</v>
      </c>
      <c r="F1142" s="1" t="s">
        <v>6847</v>
      </c>
      <c r="G1142" s="1">
        <v>5</v>
      </c>
      <c r="H1142" s="1" t="s">
        <v>826</v>
      </c>
      <c r="I1142" s="1" t="s">
        <v>432</v>
      </c>
    </row>
    <row r="1143" spans="1:10" x14ac:dyDescent="0.15">
      <c r="A1143" s="68" t="str">
        <f t="shared" si="17"/>
        <v>ＦＣ　ＲＥＧＡＴＥ_8</v>
      </c>
      <c r="B1143" s="1" t="s">
        <v>435</v>
      </c>
      <c r="C1143" s="1" t="s">
        <v>8659</v>
      </c>
      <c r="D1143" s="1" t="s">
        <v>633</v>
      </c>
      <c r="E1143" s="1" t="s">
        <v>9887</v>
      </c>
      <c r="F1143" s="1" t="s">
        <v>9888</v>
      </c>
      <c r="G1143" s="1">
        <v>4</v>
      </c>
      <c r="H1143" s="1" t="s">
        <v>826</v>
      </c>
    </row>
    <row r="1144" spans="1:10" x14ac:dyDescent="0.15">
      <c r="A1144" s="68" t="str">
        <f t="shared" si="17"/>
        <v>ＦＣ　ＲＥＧＡＴＥ_9</v>
      </c>
      <c r="B1144" s="1" t="s">
        <v>435</v>
      </c>
      <c r="C1144" s="1" t="s">
        <v>8660</v>
      </c>
      <c r="D1144" s="1" t="s">
        <v>634</v>
      </c>
      <c r="E1144" s="1" t="s">
        <v>9889</v>
      </c>
      <c r="F1144" s="1" t="s">
        <v>9890</v>
      </c>
      <c r="G1144" s="1">
        <v>3</v>
      </c>
      <c r="H1144" s="1" t="s">
        <v>826</v>
      </c>
    </row>
    <row r="1145" spans="1:10" x14ac:dyDescent="0.15">
      <c r="A1145" s="68" t="str">
        <f t="shared" si="17"/>
        <v>ＦＣ　ＲＥＧＡＴＥ_10</v>
      </c>
      <c r="B1145" s="1" t="s">
        <v>435</v>
      </c>
      <c r="C1145" s="1" t="s">
        <v>8661</v>
      </c>
      <c r="D1145" s="1" t="s">
        <v>633</v>
      </c>
      <c r="E1145" s="1" t="s">
        <v>9891</v>
      </c>
      <c r="F1145" s="1" t="s">
        <v>9892</v>
      </c>
      <c r="G1145" s="1">
        <v>4</v>
      </c>
      <c r="H1145" s="1" t="s">
        <v>826</v>
      </c>
    </row>
    <row r="1146" spans="1:10" x14ac:dyDescent="0.15">
      <c r="A1146" s="68" t="str">
        <f t="shared" si="17"/>
        <v>ＦＣ　ＲＥＧＡＴＥ_11</v>
      </c>
      <c r="B1146" s="1" t="s">
        <v>435</v>
      </c>
      <c r="C1146" s="1" t="s">
        <v>8668</v>
      </c>
      <c r="D1146" s="1" t="s">
        <v>632</v>
      </c>
      <c r="E1146" s="1" t="s">
        <v>6854</v>
      </c>
      <c r="F1146" s="1" t="s">
        <v>6855</v>
      </c>
      <c r="G1146" s="1">
        <v>4</v>
      </c>
      <c r="H1146" s="1" t="s">
        <v>826</v>
      </c>
    </row>
    <row r="1147" spans="1:10" x14ac:dyDescent="0.15">
      <c r="A1147" s="68" t="str">
        <f t="shared" si="17"/>
        <v>ＦＣ　ＲＥＧＡＴＥ_12</v>
      </c>
      <c r="B1147" s="1" t="s">
        <v>435</v>
      </c>
      <c r="C1147" s="1" t="s">
        <v>8662</v>
      </c>
      <c r="D1147" s="1" t="s">
        <v>634</v>
      </c>
      <c r="E1147" s="1" t="s">
        <v>9893</v>
      </c>
      <c r="F1147" s="1" t="s">
        <v>9894</v>
      </c>
      <c r="G1147" s="1">
        <v>3</v>
      </c>
      <c r="H1147" s="1" t="s">
        <v>826</v>
      </c>
    </row>
    <row r="1148" spans="1:10" x14ac:dyDescent="0.15">
      <c r="A1148" s="68" t="str">
        <f t="shared" si="17"/>
        <v>ＦＣ　ＲＥＧＡＴＥ_20</v>
      </c>
      <c r="B1148" s="1" t="s">
        <v>435</v>
      </c>
      <c r="C1148" s="1" t="s">
        <v>8673</v>
      </c>
      <c r="D1148" s="1" t="s">
        <v>631</v>
      </c>
      <c r="E1148" s="1" t="s">
        <v>6850</v>
      </c>
      <c r="F1148" s="1" t="s">
        <v>6851</v>
      </c>
      <c r="G1148" s="1">
        <v>4</v>
      </c>
      <c r="H1148" s="1" t="s">
        <v>826</v>
      </c>
    </row>
    <row r="1149" spans="1:10" x14ac:dyDescent="0.15">
      <c r="A1149" s="68" t="str">
        <f t="shared" si="17"/>
        <v>大分トリニータタートルズ_1</v>
      </c>
      <c r="B1149" s="1" t="s">
        <v>437</v>
      </c>
      <c r="C1149" s="1" t="s">
        <v>8654</v>
      </c>
      <c r="D1149" s="1" t="s">
        <v>631</v>
      </c>
      <c r="E1149" s="1" t="s">
        <v>9895</v>
      </c>
      <c r="F1149" s="1" t="s">
        <v>9896</v>
      </c>
      <c r="G1149" s="1">
        <v>5</v>
      </c>
      <c r="H1149" s="1" t="s">
        <v>826</v>
      </c>
    </row>
    <row r="1150" spans="1:10" x14ac:dyDescent="0.15">
      <c r="A1150" s="68" t="str">
        <f t="shared" si="17"/>
        <v>大分トリニータタートルズ_2</v>
      </c>
      <c r="B1150" s="1" t="s">
        <v>437</v>
      </c>
      <c r="C1150" s="1" t="s">
        <v>8655</v>
      </c>
      <c r="D1150" s="1" t="s">
        <v>633</v>
      </c>
      <c r="E1150" s="1" t="s">
        <v>9897</v>
      </c>
      <c r="F1150" s="1" t="s">
        <v>9898</v>
      </c>
      <c r="G1150" s="1">
        <v>5</v>
      </c>
      <c r="H1150" s="1" t="s">
        <v>826</v>
      </c>
    </row>
    <row r="1151" spans="1:10" x14ac:dyDescent="0.15">
      <c r="A1151" s="68" t="str">
        <f t="shared" si="17"/>
        <v>大分トリニータタートルズ_3</v>
      </c>
      <c r="B1151" s="1" t="s">
        <v>437</v>
      </c>
      <c r="C1151" s="1" t="s">
        <v>8656</v>
      </c>
      <c r="D1151" s="1" t="s">
        <v>632</v>
      </c>
      <c r="E1151" s="1" t="s">
        <v>9899</v>
      </c>
      <c r="F1151" s="1" t="s">
        <v>9900</v>
      </c>
      <c r="G1151" s="1">
        <v>5</v>
      </c>
      <c r="H1151" s="1" t="s">
        <v>826</v>
      </c>
      <c r="J1151" s="1" t="s">
        <v>610</v>
      </c>
    </row>
    <row r="1152" spans="1:10" x14ac:dyDescent="0.15">
      <c r="A1152" s="68" t="str">
        <f t="shared" si="17"/>
        <v>大分トリニータタートルズ_4</v>
      </c>
      <c r="B1152" s="1" t="s">
        <v>437</v>
      </c>
      <c r="C1152" s="1" t="s">
        <v>8666</v>
      </c>
      <c r="D1152" s="1" t="s">
        <v>633</v>
      </c>
      <c r="E1152" s="1" t="s">
        <v>9901</v>
      </c>
      <c r="F1152" s="1" t="s">
        <v>9902</v>
      </c>
      <c r="G1152" s="1">
        <v>5</v>
      </c>
      <c r="H1152" s="1" t="s">
        <v>826</v>
      </c>
    </row>
    <row r="1153" spans="1:10" x14ac:dyDescent="0.15">
      <c r="A1153" s="68" t="str">
        <f t="shared" ref="A1153:A1216" si="18">CONCATENATE(B1153,"_",C1153)</f>
        <v>大分トリニータタートルズ_5</v>
      </c>
      <c r="B1153" s="1" t="s">
        <v>437</v>
      </c>
      <c r="C1153" s="1" t="s">
        <v>8667</v>
      </c>
      <c r="D1153" s="1" t="s">
        <v>632</v>
      </c>
      <c r="E1153" s="1" t="s">
        <v>9903</v>
      </c>
      <c r="F1153" s="1" t="s">
        <v>9904</v>
      </c>
      <c r="G1153" s="1">
        <v>5</v>
      </c>
      <c r="H1153" s="1" t="s">
        <v>827</v>
      </c>
    </row>
    <row r="1154" spans="1:10" x14ac:dyDescent="0.15">
      <c r="A1154" s="68" t="str">
        <f t="shared" si="18"/>
        <v>大分トリニータタートルズ_6</v>
      </c>
      <c r="B1154" s="1" t="s">
        <v>437</v>
      </c>
      <c r="C1154" s="1" t="s">
        <v>8657</v>
      </c>
      <c r="D1154" s="1" t="s">
        <v>632</v>
      </c>
      <c r="E1154" s="1" t="s">
        <v>6249</v>
      </c>
      <c r="F1154" s="1" t="s">
        <v>6250</v>
      </c>
      <c r="G1154" s="1">
        <v>5</v>
      </c>
      <c r="H1154" s="1" t="s">
        <v>826</v>
      </c>
      <c r="J1154" s="1" t="s">
        <v>596</v>
      </c>
    </row>
    <row r="1155" spans="1:10" x14ac:dyDescent="0.15">
      <c r="A1155" s="68" t="str">
        <f t="shared" si="18"/>
        <v>大分トリニータタートルズ_7</v>
      </c>
      <c r="B1155" s="1" t="s">
        <v>437</v>
      </c>
      <c r="C1155" s="1" t="s">
        <v>8658</v>
      </c>
      <c r="D1155" s="1" t="s">
        <v>634</v>
      </c>
      <c r="E1155" s="1" t="s">
        <v>9905</v>
      </c>
      <c r="F1155" s="1" t="s">
        <v>9906</v>
      </c>
      <c r="G1155" s="1">
        <v>5</v>
      </c>
      <c r="H1155" s="1" t="s">
        <v>826</v>
      </c>
    </row>
    <row r="1156" spans="1:10" x14ac:dyDescent="0.15">
      <c r="A1156" s="68" t="str">
        <f t="shared" si="18"/>
        <v>大分トリニータタートルズ_8</v>
      </c>
      <c r="B1156" s="1" t="s">
        <v>437</v>
      </c>
      <c r="C1156" s="1" t="s">
        <v>8659</v>
      </c>
      <c r="D1156" s="1" t="s">
        <v>632</v>
      </c>
      <c r="E1156" s="1" t="s">
        <v>9907</v>
      </c>
      <c r="F1156" s="1" t="s">
        <v>9908</v>
      </c>
      <c r="G1156" s="1">
        <v>5</v>
      </c>
      <c r="H1156" s="1" t="s">
        <v>826</v>
      </c>
    </row>
    <row r="1157" spans="1:10" x14ac:dyDescent="0.15">
      <c r="A1157" s="68" t="str">
        <f t="shared" si="18"/>
        <v>大分トリニータタートルズ_9</v>
      </c>
      <c r="B1157" s="1" t="s">
        <v>437</v>
      </c>
      <c r="C1157" s="1" t="s">
        <v>8660</v>
      </c>
      <c r="D1157" s="1" t="s">
        <v>634</v>
      </c>
      <c r="E1157" s="1" t="s">
        <v>9909</v>
      </c>
      <c r="F1157" s="1" t="s">
        <v>9910</v>
      </c>
      <c r="G1157" s="1">
        <v>5</v>
      </c>
      <c r="H1157" s="1" t="s">
        <v>826</v>
      </c>
    </row>
    <row r="1158" spans="1:10" x14ac:dyDescent="0.15">
      <c r="A1158" s="68" t="str">
        <f t="shared" si="18"/>
        <v>大分トリニータタートルズ_10</v>
      </c>
      <c r="B1158" s="1" t="s">
        <v>437</v>
      </c>
      <c r="C1158" s="1" t="s">
        <v>8661</v>
      </c>
      <c r="D1158" s="1" t="s">
        <v>634</v>
      </c>
      <c r="E1158" s="1" t="s">
        <v>9911</v>
      </c>
      <c r="F1158" s="1" t="s">
        <v>9912</v>
      </c>
      <c r="G1158" s="1">
        <v>5</v>
      </c>
      <c r="H1158" s="1" t="s">
        <v>826</v>
      </c>
      <c r="I1158" s="1" t="s">
        <v>432</v>
      </c>
    </row>
    <row r="1159" spans="1:10" x14ac:dyDescent="0.15">
      <c r="A1159" s="68" t="str">
        <f t="shared" si="18"/>
        <v>大分トリニータタートルズ_11</v>
      </c>
      <c r="B1159" s="1" t="s">
        <v>437</v>
      </c>
      <c r="C1159" s="1" t="s">
        <v>8668</v>
      </c>
      <c r="D1159" s="1" t="s">
        <v>632</v>
      </c>
      <c r="E1159" s="1" t="s">
        <v>9913</v>
      </c>
      <c r="F1159" s="1" t="s">
        <v>9914</v>
      </c>
      <c r="G1159" s="1">
        <v>5</v>
      </c>
      <c r="H1159" s="1" t="s">
        <v>826</v>
      </c>
      <c r="J1159" s="1" t="s">
        <v>609</v>
      </c>
    </row>
    <row r="1160" spans="1:10" x14ac:dyDescent="0.15">
      <c r="A1160" s="68" t="str">
        <f t="shared" si="18"/>
        <v>大分トリニータタートルズ_16</v>
      </c>
      <c r="B1160" s="1" t="s">
        <v>437</v>
      </c>
      <c r="C1160" s="1" t="s">
        <v>8665</v>
      </c>
      <c r="D1160" s="1" t="s">
        <v>633</v>
      </c>
      <c r="E1160" s="1" t="s">
        <v>3016</v>
      </c>
      <c r="F1160" s="1" t="s">
        <v>3017</v>
      </c>
      <c r="G1160" s="1">
        <v>5</v>
      </c>
      <c r="H1160" s="1" t="s">
        <v>826</v>
      </c>
      <c r="J1160" s="1" t="s">
        <v>446</v>
      </c>
    </row>
    <row r="1161" spans="1:10" x14ac:dyDescent="0.15">
      <c r="A1161" s="68" t="str">
        <f t="shared" si="18"/>
        <v>大分トリニータタートルズＷ_1</v>
      </c>
      <c r="B1161" s="1" t="s">
        <v>10174</v>
      </c>
      <c r="C1161" s="1" t="s">
        <v>8654</v>
      </c>
      <c r="D1161" s="1" t="s">
        <v>631</v>
      </c>
      <c r="E1161" s="1" t="s">
        <v>6863</v>
      </c>
      <c r="F1161" s="1" t="s">
        <v>6864</v>
      </c>
      <c r="G1161" s="1">
        <v>5</v>
      </c>
      <c r="H1161" s="1" t="s">
        <v>826</v>
      </c>
    </row>
    <row r="1162" spans="1:10" x14ac:dyDescent="0.15">
      <c r="A1162" s="68" t="str">
        <f t="shared" si="18"/>
        <v>大分トリニータタートルズＷ_2</v>
      </c>
      <c r="B1162" s="1" t="s">
        <v>10174</v>
      </c>
      <c r="C1162" s="1" t="s">
        <v>8655</v>
      </c>
      <c r="D1162" s="1" t="s">
        <v>632</v>
      </c>
      <c r="E1162" s="1" t="s">
        <v>9915</v>
      </c>
      <c r="F1162" s="1" t="s">
        <v>9916</v>
      </c>
      <c r="G1162" s="1">
        <v>5</v>
      </c>
      <c r="H1162" s="1" t="s">
        <v>826</v>
      </c>
    </row>
    <row r="1163" spans="1:10" x14ac:dyDescent="0.15">
      <c r="A1163" s="68" t="str">
        <f t="shared" si="18"/>
        <v>大分トリニータタートルズＷ_3</v>
      </c>
      <c r="B1163" s="1" t="s">
        <v>10174</v>
      </c>
      <c r="C1163" s="1" t="s">
        <v>8656</v>
      </c>
      <c r="D1163" s="1" t="s">
        <v>633</v>
      </c>
      <c r="E1163" s="1" t="s">
        <v>9917</v>
      </c>
      <c r="F1163" s="1" t="s">
        <v>9918</v>
      </c>
      <c r="G1163" s="1">
        <v>5</v>
      </c>
      <c r="H1163" s="1" t="s">
        <v>826</v>
      </c>
    </row>
    <row r="1164" spans="1:10" x14ac:dyDescent="0.15">
      <c r="A1164" s="68" t="str">
        <f t="shared" si="18"/>
        <v>大分トリニータタートルズＷ_4</v>
      </c>
      <c r="B1164" s="1" t="s">
        <v>10174</v>
      </c>
      <c r="C1164" s="1" t="s">
        <v>8666</v>
      </c>
      <c r="D1164" s="1" t="s">
        <v>632</v>
      </c>
      <c r="E1164" s="1" t="s">
        <v>9919</v>
      </c>
      <c r="F1164" s="1" t="s">
        <v>9920</v>
      </c>
      <c r="G1164" s="1">
        <v>5</v>
      </c>
      <c r="H1164" s="1" t="s">
        <v>826</v>
      </c>
    </row>
    <row r="1165" spans="1:10" x14ac:dyDescent="0.15">
      <c r="A1165" s="68" t="str">
        <f t="shared" si="18"/>
        <v>大分トリニータタートルズＷ_5</v>
      </c>
      <c r="B1165" s="1" t="s">
        <v>10174</v>
      </c>
      <c r="C1165" s="1" t="s">
        <v>8667</v>
      </c>
      <c r="D1165" s="1" t="s">
        <v>634</v>
      </c>
      <c r="E1165" s="1" t="s">
        <v>9921</v>
      </c>
      <c r="F1165" s="1" t="s">
        <v>9922</v>
      </c>
      <c r="G1165" s="1">
        <v>5</v>
      </c>
      <c r="H1165" s="1" t="s">
        <v>826</v>
      </c>
    </row>
    <row r="1166" spans="1:10" x14ac:dyDescent="0.15">
      <c r="A1166" s="68" t="str">
        <f t="shared" si="18"/>
        <v>大分トリニータタートルズＷ_6</v>
      </c>
      <c r="B1166" s="1" t="s">
        <v>10174</v>
      </c>
      <c r="C1166" s="1" t="s">
        <v>8657</v>
      </c>
      <c r="D1166" s="1" t="s">
        <v>634</v>
      </c>
      <c r="E1166" s="1" t="s">
        <v>9923</v>
      </c>
      <c r="F1166" s="1" t="s">
        <v>9924</v>
      </c>
      <c r="G1166" s="1">
        <v>5</v>
      </c>
      <c r="H1166" s="1" t="s">
        <v>827</v>
      </c>
    </row>
    <row r="1167" spans="1:10" x14ac:dyDescent="0.15">
      <c r="A1167" s="68" t="str">
        <f t="shared" si="18"/>
        <v>大分トリニータタートルズＷ_7</v>
      </c>
      <c r="B1167" s="1" t="s">
        <v>10174</v>
      </c>
      <c r="C1167" s="1" t="s">
        <v>8658</v>
      </c>
      <c r="D1167" s="1" t="s">
        <v>632</v>
      </c>
      <c r="E1167" s="1" t="s">
        <v>9925</v>
      </c>
      <c r="F1167" s="1" t="s">
        <v>9926</v>
      </c>
      <c r="G1167" s="1">
        <v>5</v>
      </c>
      <c r="H1167" s="1" t="s">
        <v>826</v>
      </c>
    </row>
    <row r="1168" spans="1:10" x14ac:dyDescent="0.15">
      <c r="A1168" s="68" t="str">
        <f t="shared" si="18"/>
        <v>大分トリニータタートルズＷ_8</v>
      </c>
      <c r="B1168" s="1" t="s">
        <v>10174</v>
      </c>
      <c r="C1168" s="1" t="s">
        <v>8659</v>
      </c>
      <c r="D1168" s="1" t="s">
        <v>632</v>
      </c>
      <c r="E1168" s="1" t="s">
        <v>9927</v>
      </c>
      <c r="F1168" s="1" t="s">
        <v>9928</v>
      </c>
      <c r="G1168" s="1">
        <v>5</v>
      </c>
      <c r="H1168" s="1" t="s">
        <v>826</v>
      </c>
    </row>
    <row r="1169" spans="1:10" x14ac:dyDescent="0.15">
      <c r="A1169" s="68" t="str">
        <f t="shared" si="18"/>
        <v>大分トリニータタートルズＷ_9</v>
      </c>
      <c r="B1169" s="1" t="s">
        <v>10174</v>
      </c>
      <c r="C1169" s="1" t="s">
        <v>8660</v>
      </c>
      <c r="D1169" s="1" t="s">
        <v>634</v>
      </c>
      <c r="E1169" s="1" t="s">
        <v>9929</v>
      </c>
      <c r="F1169" s="1" t="s">
        <v>9930</v>
      </c>
      <c r="G1169" s="1">
        <v>5</v>
      </c>
      <c r="H1169" s="1" t="s">
        <v>826</v>
      </c>
    </row>
    <row r="1170" spans="1:10" x14ac:dyDescent="0.15">
      <c r="A1170" s="68" t="str">
        <f t="shared" si="18"/>
        <v>大分トリニータタートルズＷ_10</v>
      </c>
      <c r="B1170" s="1" t="s">
        <v>10174</v>
      </c>
      <c r="C1170" s="1" t="s">
        <v>8661</v>
      </c>
      <c r="D1170" s="1" t="s">
        <v>632</v>
      </c>
      <c r="E1170" s="1" t="s">
        <v>9931</v>
      </c>
      <c r="F1170" s="1" t="s">
        <v>9932</v>
      </c>
      <c r="G1170" s="1">
        <v>5</v>
      </c>
      <c r="H1170" s="1" t="s">
        <v>827</v>
      </c>
      <c r="I1170" s="1" t="s">
        <v>432</v>
      </c>
    </row>
    <row r="1171" spans="1:10" x14ac:dyDescent="0.15">
      <c r="A1171" s="68" t="str">
        <f t="shared" si="18"/>
        <v>大分トリニータタートルズＷ_11</v>
      </c>
      <c r="B1171" s="1" t="s">
        <v>10174</v>
      </c>
      <c r="C1171" s="1" t="s">
        <v>8668</v>
      </c>
      <c r="D1171" s="1" t="s">
        <v>632</v>
      </c>
      <c r="E1171" s="1" t="s">
        <v>6546</v>
      </c>
      <c r="F1171" s="1" t="s">
        <v>6547</v>
      </c>
      <c r="G1171" s="1">
        <v>5</v>
      </c>
      <c r="H1171" s="1" t="s">
        <v>826</v>
      </c>
      <c r="J1171" s="1" t="s">
        <v>429</v>
      </c>
    </row>
    <row r="1172" spans="1:10" x14ac:dyDescent="0.15">
      <c r="A1172" s="68" t="str">
        <f t="shared" si="18"/>
        <v>大分トリニータタートルズＷ_16</v>
      </c>
      <c r="B1172" s="1" t="s">
        <v>10174</v>
      </c>
      <c r="C1172" s="1" t="s">
        <v>8665</v>
      </c>
      <c r="D1172" s="1" t="s">
        <v>631</v>
      </c>
      <c r="E1172" s="1" t="s">
        <v>9933</v>
      </c>
      <c r="F1172" s="1" t="s">
        <v>9934</v>
      </c>
      <c r="G1172" s="1">
        <v>5</v>
      </c>
      <c r="H1172" s="1" t="s">
        <v>826</v>
      </c>
    </row>
    <row r="1173" spans="1:10" x14ac:dyDescent="0.15">
      <c r="A1173" s="68" t="str">
        <f t="shared" si="18"/>
        <v>鶴崎ＳＳＳ_1</v>
      </c>
      <c r="B1173" s="1" t="s">
        <v>449</v>
      </c>
      <c r="C1173" s="1" t="s">
        <v>8654</v>
      </c>
      <c r="D1173" s="1" t="s">
        <v>631</v>
      </c>
      <c r="E1173" s="1" t="s">
        <v>6873</v>
      </c>
      <c r="F1173" s="1" t="s">
        <v>6874</v>
      </c>
      <c r="G1173" s="1">
        <v>5</v>
      </c>
      <c r="H1173" s="1" t="s">
        <v>826</v>
      </c>
    </row>
    <row r="1174" spans="1:10" x14ac:dyDescent="0.15">
      <c r="A1174" s="68" t="str">
        <f t="shared" si="18"/>
        <v>鶴崎ＳＳＳ_2</v>
      </c>
      <c r="B1174" s="1" t="s">
        <v>449</v>
      </c>
      <c r="C1174" s="1" t="s">
        <v>8655</v>
      </c>
      <c r="D1174" s="1" t="s">
        <v>633</v>
      </c>
      <c r="E1174" s="1" t="s">
        <v>9935</v>
      </c>
      <c r="F1174" s="1" t="s">
        <v>9936</v>
      </c>
      <c r="G1174" s="1">
        <v>4</v>
      </c>
      <c r="H1174" s="1" t="s">
        <v>827</v>
      </c>
    </row>
    <row r="1175" spans="1:10" x14ac:dyDescent="0.15">
      <c r="A1175" s="68" t="str">
        <f t="shared" si="18"/>
        <v>鶴崎ＳＳＳ_3</v>
      </c>
      <c r="B1175" s="1" t="s">
        <v>449</v>
      </c>
      <c r="C1175" s="1" t="s">
        <v>8656</v>
      </c>
      <c r="D1175" s="1" t="s">
        <v>634</v>
      </c>
      <c r="E1175" s="1" t="s">
        <v>9937</v>
      </c>
      <c r="F1175" s="1" t="s">
        <v>9938</v>
      </c>
      <c r="G1175" s="1">
        <v>2</v>
      </c>
      <c r="H1175" s="1" t="s">
        <v>826</v>
      </c>
    </row>
    <row r="1176" spans="1:10" x14ac:dyDescent="0.15">
      <c r="A1176" s="68" t="str">
        <f t="shared" si="18"/>
        <v>鶴崎ＳＳＳ_4</v>
      </c>
      <c r="B1176" s="1" t="s">
        <v>449</v>
      </c>
      <c r="C1176" s="1" t="s">
        <v>8666</v>
      </c>
      <c r="D1176" s="1" t="s">
        <v>632</v>
      </c>
      <c r="E1176" s="1" t="s">
        <v>9939</v>
      </c>
      <c r="F1176" s="1" t="s">
        <v>9940</v>
      </c>
      <c r="G1176" s="1">
        <v>3</v>
      </c>
      <c r="H1176" s="1" t="s">
        <v>827</v>
      </c>
    </row>
    <row r="1177" spans="1:10" x14ac:dyDescent="0.15">
      <c r="A1177" s="68" t="str">
        <f t="shared" si="18"/>
        <v>鶴崎ＳＳＳ_5</v>
      </c>
      <c r="B1177" s="1" t="s">
        <v>449</v>
      </c>
      <c r="C1177" s="1" t="s">
        <v>8667</v>
      </c>
      <c r="D1177" s="1" t="s">
        <v>634</v>
      </c>
      <c r="E1177" s="1" t="s">
        <v>9941</v>
      </c>
      <c r="F1177" s="1" t="s">
        <v>9942</v>
      </c>
      <c r="G1177" s="1">
        <v>3</v>
      </c>
      <c r="H1177" s="1" t="s">
        <v>826</v>
      </c>
    </row>
    <row r="1178" spans="1:10" x14ac:dyDescent="0.15">
      <c r="A1178" s="68" t="str">
        <f t="shared" si="18"/>
        <v>鶴崎ＳＳＳ_6</v>
      </c>
      <c r="B1178" s="1" t="s">
        <v>449</v>
      </c>
      <c r="C1178" s="1" t="s">
        <v>8657</v>
      </c>
      <c r="D1178" s="1" t="s">
        <v>633</v>
      </c>
      <c r="E1178" s="1" t="s">
        <v>9943</v>
      </c>
      <c r="F1178" s="1" t="s">
        <v>9944</v>
      </c>
      <c r="G1178" s="1">
        <v>4</v>
      </c>
      <c r="H1178" s="1" t="s">
        <v>827</v>
      </c>
    </row>
    <row r="1179" spans="1:10" x14ac:dyDescent="0.15">
      <c r="A1179" s="68" t="str">
        <f t="shared" si="18"/>
        <v>鶴崎ＳＳＳ_7</v>
      </c>
      <c r="B1179" s="1" t="s">
        <v>449</v>
      </c>
      <c r="C1179" s="1" t="s">
        <v>8658</v>
      </c>
      <c r="D1179" s="1" t="s">
        <v>633</v>
      </c>
      <c r="E1179" s="1" t="s">
        <v>9945</v>
      </c>
      <c r="F1179" s="1" t="s">
        <v>9946</v>
      </c>
      <c r="G1179" s="1">
        <v>4</v>
      </c>
      <c r="H1179" s="1" t="s">
        <v>827</v>
      </c>
    </row>
    <row r="1180" spans="1:10" x14ac:dyDescent="0.15">
      <c r="A1180" s="68" t="str">
        <f t="shared" si="18"/>
        <v>鶴崎ＳＳＳ_8</v>
      </c>
      <c r="B1180" s="1" t="s">
        <v>449</v>
      </c>
      <c r="C1180" s="1" t="s">
        <v>8659</v>
      </c>
      <c r="D1180" s="1" t="s">
        <v>632</v>
      </c>
      <c r="E1180" s="1" t="s">
        <v>9947</v>
      </c>
      <c r="F1180" s="1" t="s">
        <v>9948</v>
      </c>
      <c r="G1180" s="1">
        <v>3</v>
      </c>
      <c r="H1180" s="1" t="s">
        <v>826</v>
      </c>
    </row>
    <row r="1181" spans="1:10" x14ac:dyDescent="0.15">
      <c r="A1181" s="68" t="str">
        <f t="shared" si="18"/>
        <v>鶴崎ＳＳＳ_9</v>
      </c>
      <c r="B1181" s="1" t="s">
        <v>449</v>
      </c>
      <c r="C1181" s="1" t="s">
        <v>8660</v>
      </c>
      <c r="D1181" s="1" t="s">
        <v>634</v>
      </c>
      <c r="E1181" s="1" t="s">
        <v>9949</v>
      </c>
      <c r="F1181" s="1" t="s">
        <v>9950</v>
      </c>
      <c r="G1181" s="1">
        <v>2</v>
      </c>
      <c r="H1181" s="1" t="s">
        <v>826</v>
      </c>
    </row>
    <row r="1182" spans="1:10" x14ac:dyDescent="0.15">
      <c r="A1182" s="68" t="str">
        <f t="shared" si="18"/>
        <v>鶴崎ＳＳＳ_10</v>
      </c>
      <c r="B1182" s="1" t="s">
        <v>449</v>
      </c>
      <c r="C1182" s="1" t="s">
        <v>8661</v>
      </c>
      <c r="D1182" s="1" t="s">
        <v>632</v>
      </c>
      <c r="E1182" s="1" t="s">
        <v>3060</v>
      </c>
      <c r="F1182" s="1" t="s">
        <v>3061</v>
      </c>
      <c r="G1182" s="1">
        <v>5</v>
      </c>
      <c r="H1182" s="1" t="s">
        <v>826</v>
      </c>
    </row>
    <row r="1183" spans="1:10" x14ac:dyDescent="0.15">
      <c r="A1183" s="68" t="str">
        <f t="shared" si="18"/>
        <v>鶴崎ＳＳＳ_11</v>
      </c>
      <c r="B1183" s="1" t="s">
        <v>449</v>
      </c>
      <c r="C1183" s="1" t="s">
        <v>8668</v>
      </c>
      <c r="D1183" s="1" t="s">
        <v>632</v>
      </c>
      <c r="E1183" s="1" t="s">
        <v>9951</v>
      </c>
      <c r="F1183" s="1" t="s">
        <v>9952</v>
      </c>
      <c r="G1183" s="1">
        <v>5</v>
      </c>
      <c r="H1183" s="1" t="s">
        <v>826</v>
      </c>
    </row>
    <row r="1184" spans="1:10" x14ac:dyDescent="0.15">
      <c r="A1184" s="68" t="str">
        <f t="shared" si="18"/>
        <v>鶴崎ＳＳＳ_12</v>
      </c>
      <c r="B1184" s="1" t="s">
        <v>449</v>
      </c>
      <c r="C1184" s="1" t="s">
        <v>8662</v>
      </c>
      <c r="D1184" s="1" t="s">
        <v>634</v>
      </c>
      <c r="E1184" s="1" t="s">
        <v>9953</v>
      </c>
      <c r="F1184" s="1" t="s">
        <v>9954</v>
      </c>
      <c r="G1184" s="1">
        <v>2</v>
      </c>
      <c r="H1184" s="1" t="s">
        <v>826</v>
      </c>
    </row>
    <row r="1185" spans="1:10" x14ac:dyDescent="0.15">
      <c r="A1185" s="68" t="str">
        <f t="shared" si="18"/>
        <v>鶴崎ＳＳＳ_13</v>
      </c>
      <c r="B1185" s="1" t="s">
        <v>449</v>
      </c>
      <c r="C1185" s="1" t="s">
        <v>8663</v>
      </c>
      <c r="D1185" s="1" t="s">
        <v>633</v>
      </c>
      <c r="E1185" s="1" t="s">
        <v>3058</v>
      </c>
      <c r="F1185" s="1" t="s">
        <v>3059</v>
      </c>
      <c r="G1185" s="1">
        <v>5</v>
      </c>
      <c r="H1185" s="1" t="s">
        <v>826</v>
      </c>
      <c r="I1185" s="1" t="s">
        <v>432</v>
      </c>
    </row>
    <row r="1186" spans="1:10" x14ac:dyDescent="0.15">
      <c r="A1186" s="68" t="str">
        <f t="shared" si="18"/>
        <v>鶴崎ＳＳＳ_14</v>
      </c>
      <c r="B1186" s="1" t="s">
        <v>449</v>
      </c>
      <c r="C1186" s="1" t="s">
        <v>8669</v>
      </c>
      <c r="D1186" s="1" t="s">
        <v>633</v>
      </c>
      <c r="E1186" s="1" t="s">
        <v>6871</v>
      </c>
      <c r="F1186" s="1" t="s">
        <v>6872</v>
      </c>
      <c r="G1186" s="1">
        <v>3</v>
      </c>
      <c r="H1186" s="1" t="s">
        <v>826</v>
      </c>
    </row>
    <row r="1187" spans="1:10" x14ac:dyDescent="0.15">
      <c r="A1187" s="68" t="str">
        <f t="shared" si="18"/>
        <v>鶴崎ＳＳＳ_16</v>
      </c>
      <c r="B1187" s="1" t="s">
        <v>449</v>
      </c>
      <c r="C1187" s="1" t="s">
        <v>8665</v>
      </c>
      <c r="D1187" s="1" t="s">
        <v>631</v>
      </c>
      <c r="E1187" s="1" t="s">
        <v>4094</v>
      </c>
      <c r="F1187" s="1" t="s">
        <v>4095</v>
      </c>
      <c r="G1187" s="1">
        <v>5</v>
      </c>
      <c r="H1187" s="1" t="s">
        <v>826</v>
      </c>
    </row>
    <row r="1188" spans="1:10" x14ac:dyDescent="0.15">
      <c r="A1188" s="68" t="str">
        <f t="shared" si="18"/>
        <v>ティエラフットボールクラブＵ－１２_2</v>
      </c>
      <c r="B1188" s="1" t="s">
        <v>622</v>
      </c>
      <c r="C1188" s="1" t="s">
        <v>8655</v>
      </c>
      <c r="D1188" s="1" t="s">
        <v>633</v>
      </c>
      <c r="E1188" s="1" t="s">
        <v>9955</v>
      </c>
      <c r="F1188" s="1" t="s">
        <v>9956</v>
      </c>
      <c r="G1188" s="1">
        <v>4</v>
      </c>
      <c r="H1188" s="1" t="s">
        <v>826</v>
      </c>
      <c r="J1188" s="1" t="s">
        <v>595</v>
      </c>
    </row>
    <row r="1189" spans="1:10" x14ac:dyDescent="0.15">
      <c r="A1189" s="68" t="str">
        <f t="shared" si="18"/>
        <v>ティエラフットボールクラブＵ－１２_3</v>
      </c>
      <c r="B1189" s="1" t="s">
        <v>622</v>
      </c>
      <c r="C1189" s="1" t="s">
        <v>8656</v>
      </c>
      <c r="D1189" s="1" t="s">
        <v>633</v>
      </c>
      <c r="E1189" s="1" t="s">
        <v>6877</v>
      </c>
      <c r="F1189" s="1" t="s">
        <v>6878</v>
      </c>
      <c r="G1189" s="1">
        <v>5</v>
      </c>
      <c r="H1189" s="1" t="s">
        <v>826</v>
      </c>
    </row>
    <row r="1190" spans="1:10" x14ac:dyDescent="0.15">
      <c r="A1190" s="68" t="str">
        <f t="shared" si="18"/>
        <v>ティエラフットボールクラブＵ－１２_4</v>
      </c>
      <c r="B1190" s="1" t="s">
        <v>622</v>
      </c>
      <c r="C1190" s="1" t="s">
        <v>8666</v>
      </c>
      <c r="D1190" s="1" t="s">
        <v>633</v>
      </c>
      <c r="E1190" s="1" t="s">
        <v>9957</v>
      </c>
      <c r="F1190" s="1" t="s">
        <v>9958</v>
      </c>
      <c r="G1190" s="1">
        <v>4</v>
      </c>
      <c r="H1190" s="1" t="s">
        <v>826</v>
      </c>
    </row>
    <row r="1191" spans="1:10" x14ac:dyDescent="0.15">
      <c r="A1191" s="68" t="str">
        <f t="shared" si="18"/>
        <v>ティエラフットボールクラブＵ－１２_5</v>
      </c>
      <c r="B1191" s="1" t="s">
        <v>622</v>
      </c>
      <c r="C1191" s="1" t="s">
        <v>8667</v>
      </c>
      <c r="D1191" s="1" t="s">
        <v>634</v>
      </c>
      <c r="E1191" s="1" t="s">
        <v>9959</v>
      </c>
      <c r="F1191" s="1" t="s">
        <v>9960</v>
      </c>
      <c r="G1191" s="1">
        <v>5</v>
      </c>
      <c r="H1191" s="1" t="s">
        <v>826</v>
      </c>
    </row>
    <row r="1192" spans="1:10" x14ac:dyDescent="0.15">
      <c r="A1192" s="68" t="str">
        <f t="shared" si="18"/>
        <v>ティエラフットボールクラブＵ－１２_6</v>
      </c>
      <c r="B1192" s="1" t="s">
        <v>622</v>
      </c>
      <c r="C1192" s="1" t="s">
        <v>8657</v>
      </c>
      <c r="D1192" s="1" t="s">
        <v>631</v>
      </c>
      <c r="E1192" s="1" t="s">
        <v>6883</v>
      </c>
      <c r="F1192" s="1" t="s">
        <v>6884</v>
      </c>
      <c r="G1192" s="1">
        <v>5</v>
      </c>
      <c r="H1192" s="1" t="s">
        <v>826</v>
      </c>
    </row>
    <row r="1193" spans="1:10" x14ac:dyDescent="0.15">
      <c r="A1193" s="68" t="str">
        <f t="shared" si="18"/>
        <v>ティエラフットボールクラブＵ－１２_7</v>
      </c>
      <c r="B1193" s="1" t="s">
        <v>622</v>
      </c>
      <c r="C1193" s="1" t="s">
        <v>8658</v>
      </c>
      <c r="D1193" s="1" t="s">
        <v>634</v>
      </c>
      <c r="E1193" s="1" t="s">
        <v>6879</v>
      </c>
      <c r="F1193" s="1" t="s">
        <v>6880</v>
      </c>
      <c r="G1193" s="1">
        <v>5</v>
      </c>
      <c r="H1193" s="1" t="s">
        <v>826</v>
      </c>
    </row>
    <row r="1194" spans="1:10" x14ac:dyDescent="0.15">
      <c r="A1194" s="68" t="str">
        <f t="shared" si="18"/>
        <v>ティエラフットボールクラブＵ－１２_8</v>
      </c>
      <c r="B1194" s="1" t="s">
        <v>622</v>
      </c>
      <c r="C1194" s="1" t="s">
        <v>8659</v>
      </c>
      <c r="D1194" s="1" t="s">
        <v>632</v>
      </c>
      <c r="E1194" s="1" t="s">
        <v>9961</v>
      </c>
      <c r="F1194" s="1" t="s">
        <v>9962</v>
      </c>
      <c r="G1194" s="1">
        <v>4</v>
      </c>
      <c r="H1194" s="1" t="s">
        <v>826</v>
      </c>
      <c r="J1194" s="1" t="s">
        <v>595</v>
      </c>
    </row>
    <row r="1195" spans="1:10" x14ac:dyDescent="0.15">
      <c r="A1195" s="68" t="str">
        <f t="shared" si="18"/>
        <v>ティエラフットボールクラブＵ－１２_9</v>
      </c>
      <c r="B1195" s="1" t="s">
        <v>622</v>
      </c>
      <c r="C1195" s="1" t="s">
        <v>8660</v>
      </c>
      <c r="D1195" s="1" t="s">
        <v>632</v>
      </c>
      <c r="E1195" s="1" t="s">
        <v>4096</v>
      </c>
      <c r="F1195" s="1" t="s">
        <v>4097</v>
      </c>
      <c r="G1195" s="1">
        <v>5</v>
      </c>
      <c r="H1195" s="1" t="s">
        <v>827</v>
      </c>
      <c r="I1195" s="1" t="s">
        <v>432</v>
      </c>
    </row>
    <row r="1196" spans="1:10" x14ac:dyDescent="0.15">
      <c r="A1196" s="68" t="str">
        <f t="shared" si="18"/>
        <v>ティエラフットボールクラブＵ－１２_10</v>
      </c>
      <c r="B1196" s="1" t="s">
        <v>622</v>
      </c>
      <c r="C1196" s="1" t="s">
        <v>8661</v>
      </c>
      <c r="D1196" s="1" t="s">
        <v>632</v>
      </c>
      <c r="E1196" s="1" t="s">
        <v>4098</v>
      </c>
      <c r="F1196" s="1" t="s">
        <v>4099</v>
      </c>
      <c r="G1196" s="1">
        <v>4</v>
      </c>
      <c r="H1196" s="1" t="s">
        <v>826</v>
      </c>
    </row>
    <row r="1197" spans="1:10" x14ac:dyDescent="0.15">
      <c r="A1197" s="68" t="str">
        <f t="shared" si="18"/>
        <v>ティエラフットボールクラブＵ－１２_11</v>
      </c>
      <c r="B1197" s="1" t="s">
        <v>622</v>
      </c>
      <c r="C1197" s="1" t="s">
        <v>8668</v>
      </c>
      <c r="D1197" s="1" t="s">
        <v>632</v>
      </c>
      <c r="E1197" s="1" t="s">
        <v>6306</v>
      </c>
      <c r="F1197" s="1" t="s">
        <v>6307</v>
      </c>
      <c r="G1197" s="1">
        <v>5</v>
      </c>
      <c r="H1197" s="1" t="s">
        <v>826</v>
      </c>
      <c r="J1197" s="1" t="s">
        <v>3733</v>
      </c>
    </row>
    <row r="1198" spans="1:10" x14ac:dyDescent="0.15">
      <c r="A1198" s="68" t="str">
        <f t="shared" si="18"/>
        <v>ティエラフットボールクラブＵ－１２_12</v>
      </c>
      <c r="B1198" s="1" t="s">
        <v>622</v>
      </c>
      <c r="C1198" s="1" t="s">
        <v>8662</v>
      </c>
      <c r="D1198" s="1" t="s">
        <v>634</v>
      </c>
      <c r="E1198" s="1" t="s">
        <v>9963</v>
      </c>
      <c r="F1198" s="1" t="s">
        <v>9964</v>
      </c>
      <c r="G1198" s="1">
        <v>4</v>
      </c>
      <c r="H1198" s="1" t="s">
        <v>826</v>
      </c>
    </row>
    <row r="1199" spans="1:10" x14ac:dyDescent="0.15">
      <c r="A1199" s="68" t="str">
        <f t="shared" si="18"/>
        <v>ティエラフットボールクラブＵ－１２_13</v>
      </c>
      <c r="B1199" s="1" t="s">
        <v>622</v>
      </c>
      <c r="C1199" s="1" t="s">
        <v>8663</v>
      </c>
      <c r="D1199" s="1" t="s">
        <v>632</v>
      </c>
      <c r="E1199" s="1" t="s">
        <v>9965</v>
      </c>
      <c r="F1199" s="1" t="s">
        <v>9966</v>
      </c>
      <c r="G1199" s="1">
        <v>4</v>
      </c>
      <c r="H1199" s="1" t="s">
        <v>826</v>
      </c>
    </row>
    <row r="1200" spans="1:10" x14ac:dyDescent="0.15">
      <c r="A1200" s="68" t="str">
        <f t="shared" si="18"/>
        <v>ティエラフットボールクラブＵ－１２_14</v>
      </c>
      <c r="B1200" s="1" t="s">
        <v>622</v>
      </c>
      <c r="C1200" s="1" t="s">
        <v>8669</v>
      </c>
      <c r="D1200" s="1" t="s">
        <v>632</v>
      </c>
      <c r="E1200" s="1" t="s">
        <v>9967</v>
      </c>
      <c r="F1200" s="1" t="s">
        <v>9968</v>
      </c>
      <c r="G1200" s="1">
        <v>3</v>
      </c>
      <c r="H1200" s="1" t="s">
        <v>826</v>
      </c>
    </row>
    <row r="1201" spans="1:10" x14ac:dyDescent="0.15">
      <c r="A1201" s="68" t="str">
        <f t="shared" si="18"/>
        <v>ティエラフットボールクラブＵ－１２_15</v>
      </c>
      <c r="B1201" s="1" t="s">
        <v>622</v>
      </c>
      <c r="C1201" s="1" t="s">
        <v>8664</v>
      </c>
      <c r="D1201" s="1" t="s">
        <v>633</v>
      </c>
      <c r="E1201" s="1" t="s">
        <v>9969</v>
      </c>
      <c r="F1201" s="1" t="s">
        <v>9970</v>
      </c>
      <c r="G1201" s="1">
        <v>3</v>
      </c>
      <c r="H1201" s="1" t="s">
        <v>826</v>
      </c>
    </row>
    <row r="1202" spans="1:10" x14ac:dyDescent="0.15">
      <c r="A1202" s="68" t="str">
        <f t="shared" si="18"/>
        <v>スマイス日出_1</v>
      </c>
      <c r="B1202" s="1" t="s">
        <v>583</v>
      </c>
      <c r="C1202" s="1" t="s">
        <v>8654</v>
      </c>
      <c r="D1202" s="1" t="s">
        <v>631</v>
      </c>
      <c r="E1202" s="1" t="s">
        <v>9971</v>
      </c>
      <c r="F1202" s="1" t="s">
        <v>9972</v>
      </c>
      <c r="G1202" s="1">
        <v>5</v>
      </c>
      <c r="H1202" s="1" t="s">
        <v>826</v>
      </c>
      <c r="J1202" s="1" t="s">
        <v>616</v>
      </c>
    </row>
    <row r="1203" spans="1:10" x14ac:dyDescent="0.15">
      <c r="A1203" s="68" t="str">
        <f t="shared" si="18"/>
        <v>スマイス日出_2</v>
      </c>
      <c r="B1203" s="1" t="s">
        <v>583</v>
      </c>
      <c r="C1203" s="1" t="s">
        <v>8655</v>
      </c>
      <c r="D1203" s="1" t="s">
        <v>633</v>
      </c>
      <c r="E1203" s="1" t="s">
        <v>6885</v>
      </c>
      <c r="F1203" s="1" t="s">
        <v>6886</v>
      </c>
      <c r="G1203" s="1">
        <v>5</v>
      </c>
      <c r="H1203" s="1" t="s">
        <v>826</v>
      </c>
    </row>
    <row r="1204" spans="1:10" x14ac:dyDescent="0.15">
      <c r="A1204" s="68" t="str">
        <f t="shared" si="18"/>
        <v>スマイス日出_3</v>
      </c>
      <c r="B1204" s="1" t="s">
        <v>583</v>
      </c>
      <c r="C1204" s="1" t="s">
        <v>8656</v>
      </c>
      <c r="D1204" s="1" t="s">
        <v>633</v>
      </c>
      <c r="E1204" s="1" t="s">
        <v>6889</v>
      </c>
      <c r="F1204" s="1" t="s">
        <v>6890</v>
      </c>
      <c r="G1204" s="1">
        <v>5</v>
      </c>
      <c r="H1204" s="1" t="s">
        <v>826</v>
      </c>
    </row>
    <row r="1205" spans="1:10" x14ac:dyDescent="0.15">
      <c r="A1205" s="68" t="str">
        <f t="shared" si="18"/>
        <v>スマイス日出_4</v>
      </c>
      <c r="B1205" s="1" t="s">
        <v>583</v>
      </c>
      <c r="C1205" s="1" t="s">
        <v>8666</v>
      </c>
      <c r="D1205" s="1" t="s">
        <v>632</v>
      </c>
      <c r="E1205" s="1" t="s">
        <v>9973</v>
      </c>
      <c r="F1205" s="1" t="s">
        <v>9974</v>
      </c>
      <c r="G1205" s="1">
        <v>1</v>
      </c>
      <c r="H1205" s="1" t="s">
        <v>826</v>
      </c>
    </row>
    <row r="1206" spans="1:10" x14ac:dyDescent="0.15">
      <c r="A1206" s="68" t="str">
        <f t="shared" si="18"/>
        <v>スマイス日出_5</v>
      </c>
      <c r="B1206" s="1" t="s">
        <v>583</v>
      </c>
      <c r="C1206" s="1" t="s">
        <v>8667</v>
      </c>
      <c r="D1206" s="1" t="s">
        <v>632</v>
      </c>
      <c r="E1206" s="1" t="s">
        <v>6887</v>
      </c>
      <c r="F1206" s="1" t="s">
        <v>6888</v>
      </c>
      <c r="G1206" s="1">
        <v>5</v>
      </c>
      <c r="H1206" s="1" t="s">
        <v>826</v>
      </c>
    </row>
    <row r="1207" spans="1:10" x14ac:dyDescent="0.15">
      <c r="A1207" s="68" t="str">
        <f t="shared" si="18"/>
        <v>スマイス日出_6</v>
      </c>
      <c r="B1207" s="1" t="s">
        <v>583</v>
      </c>
      <c r="C1207" s="1" t="s">
        <v>8657</v>
      </c>
      <c r="D1207" s="1" t="s">
        <v>634</v>
      </c>
      <c r="E1207" s="1" t="s">
        <v>9975</v>
      </c>
      <c r="F1207" s="1" t="s">
        <v>9976</v>
      </c>
      <c r="G1207" s="1">
        <v>4</v>
      </c>
      <c r="H1207" s="1" t="s">
        <v>826</v>
      </c>
    </row>
    <row r="1208" spans="1:10" x14ac:dyDescent="0.15">
      <c r="A1208" s="68" t="str">
        <f t="shared" si="18"/>
        <v>スマイス日出_7</v>
      </c>
      <c r="B1208" s="1" t="s">
        <v>583</v>
      </c>
      <c r="C1208" s="1" t="s">
        <v>8658</v>
      </c>
      <c r="D1208" s="1" t="s">
        <v>632</v>
      </c>
      <c r="E1208" s="1" t="s">
        <v>6893</v>
      </c>
      <c r="F1208" s="1" t="s">
        <v>6894</v>
      </c>
      <c r="G1208" s="1">
        <v>3</v>
      </c>
      <c r="H1208" s="1" t="s">
        <v>826</v>
      </c>
    </row>
    <row r="1209" spans="1:10" x14ac:dyDescent="0.15">
      <c r="A1209" s="68" t="str">
        <f t="shared" si="18"/>
        <v>スマイス日出_8</v>
      </c>
      <c r="B1209" s="1" t="s">
        <v>583</v>
      </c>
      <c r="C1209" s="1" t="s">
        <v>8659</v>
      </c>
      <c r="D1209" s="1" t="s">
        <v>632</v>
      </c>
      <c r="E1209" s="1" t="s">
        <v>9977</v>
      </c>
      <c r="F1209" s="1" t="s">
        <v>9978</v>
      </c>
      <c r="G1209" s="1">
        <v>4</v>
      </c>
      <c r="H1209" s="1" t="s">
        <v>826</v>
      </c>
    </row>
    <row r="1210" spans="1:10" x14ac:dyDescent="0.15">
      <c r="A1210" s="68" t="str">
        <f t="shared" si="18"/>
        <v>スマイス日出_9</v>
      </c>
      <c r="B1210" s="1" t="s">
        <v>583</v>
      </c>
      <c r="C1210" s="1" t="s">
        <v>8660</v>
      </c>
      <c r="D1210" s="1" t="s">
        <v>634</v>
      </c>
      <c r="E1210" s="1" t="s">
        <v>6891</v>
      </c>
      <c r="F1210" s="1" t="s">
        <v>6892</v>
      </c>
      <c r="G1210" s="1">
        <v>4</v>
      </c>
      <c r="H1210" s="1" t="s">
        <v>826</v>
      </c>
    </row>
    <row r="1211" spans="1:10" x14ac:dyDescent="0.15">
      <c r="A1211" s="68" t="str">
        <f t="shared" si="18"/>
        <v>スマイス日出_10</v>
      </c>
      <c r="B1211" s="1" t="s">
        <v>583</v>
      </c>
      <c r="C1211" s="1" t="s">
        <v>8661</v>
      </c>
      <c r="D1211" s="1" t="s">
        <v>632</v>
      </c>
      <c r="E1211" s="1" t="s">
        <v>4102</v>
      </c>
      <c r="F1211" s="1" t="s">
        <v>4103</v>
      </c>
      <c r="G1211" s="1">
        <v>5</v>
      </c>
      <c r="H1211" s="1" t="s">
        <v>826</v>
      </c>
      <c r="I1211" s="1" t="s">
        <v>432</v>
      </c>
    </row>
    <row r="1212" spans="1:10" x14ac:dyDescent="0.15">
      <c r="A1212" s="68" t="str">
        <f t="shared" si="18"/>
        <v>スマイス日出_11</v>
      </c>
      <c r="B1212" s="1" t="s">
        <v>583</v>
      </c>
      <c r="C1212" s="1" t="s">
        <v>8668</v>
      </c>
      <c r="D1212" s="1" t="s">
        <v>634</v>
      </c>
      <c r="E1212" s="1" t="s">
        <v>9979</v>
      </c>
      <c r="F1212" s="1" t="s">
        <v>9980</v>
      </c>
      <c r="G1212" s="1">
        <v>2</v>
      </c>
      <c r="H1212" s="1" t="s">
        <v>826</v>
      </c>
    </row>
    <row r="1213" spans="1:10" x14ac:dyDescent="0.15">
      <c r="A1213" s="68" t="str">
        <f t="shared" si="18"/>
        <v>ＦＣ　ＵＮＩＴＥ_1</v>
      </c>
      <c r="B1213" s="1" t="s">
        <v>623</v>
      </c>
      <c r="C1213" s="1" t="s">
        <v>8654</v>
      </c>
      <c r="D1213" s="1" t="s">
        <v>631</v>
      </c>
      <c r="E1213" s="1" t="s">
        <v>4107</v>
      </c>
      <c r="F1213" s="1" t="s">
        <v>4108</v>
      </c>
      <c r="G1213" s="1">
        <v>5</v>
      </c>
      <c r="H1213" s="1" t="s">
        <v>826</v>
      </c>
    </row>
    <row r="1214" spans="1:10" x14ac:dyDescent="0.15">
      <c r="A1214" s="68" t="str">
        <f t="shared" si="18"/>
        <v>ＦＣ　ＵＮＩＴＥ_2</v>
      </c>
      <c r="B1214" s="1" t="s">
        <v>623</v>
      </c>
      <c r="C1214" s="1" t="s">
        <v>8655</v>
      </c>
      <c r="D1214" s="1" t="s">
        <v>633</v>
      </c>
      <c r="E1214" s="1" t="s">
        <v>9981</v>
      </c>
      <c r="F1214" s="1" t="s">
        <v>9982</v>
      </c>
      <c r="G1214" s="1">
        <v>3</v>
      </c>
      <c r="H1214" s="1" t="s">
        <v>826</v>
      </c>
    </row>
    <row r="1215" spans="1:10" x14ac:dyDescent="0.15">
      <c r="A1215" s="68" t="str">
        <f t="shared" si="18"/>
        <v>ＦＣ　ＵＮＩＴＥ_3</v>
      </c>
      <c r="B1215" s="1" t="s">
        <v>623</v>
      </c>
      <c r="C1215" s="1" t="s">
        <v>8656</v>
      </c>
      <c r="D1215" s="1" t="s">
        <v>633</v>
      </c>
      <c r="E1215" s="1" t="s">
        <v>6904</v>
      </c>
      <c r="F1215" s="1" t="s">
        <v>6905</v>
      </c>
      <c r="G1215" s="1">
        <v>3</v>
      </c>
      <c r="H1215" s="1" t="s">
        <v>827</v>
      </c>
    </row>
    <row r="1216" spans="1:10" x14ac:dyDescent="0.15">
      <c r="A1216" s="68" t="str">
        <f t="shared" si="18"/>
        <v>ＦＣ　ＵＮＩＴＥ_4</v>
      </c>
      <c r="B1216" s="1" t="s">
        <v>623</v>
      </c>
      <c r="C1216" s="1" t="s">
        <v>8666</v>
      </c>
      <c r="D1216" s="1" t="s">
        <v>632</v>
      </c>
      <c r="E1216" s="1" t="s">
        <v>6895</v>
      </c>
      <c r="F1216" s="1" t="s">
        <v>6896</v>
      </c>
      <c r="G1216" s="1">
        <v>3</v>
      </c>
      <c r="H1216" s="1" t="s">
        <v>826</v>
      </c>
    </row>
    <row r="1217" spans="1:9" x14ac:dyDescent="0.15">
      <c r="A1217" s="68" t="str">
        <f t="shared" ref="A1217:A1280" si="19">CONCATENATE(B1217,"_",C1217)</f>
        <v>ＦＣ　ＵＮＩＴＥ_5</v>
      </c>
      <c r="B1217" s="1" t="s">
        <v>623</v>
      </c>
      <c r="C1217" s="1" t="s">
        <v>8667</v>
      </c>
      <c r="D1217" s="1" t="s">
        <v>634</v>
      </c>
      <c r="E1217" s="1" t="s">
        <v>6902</v>
      </c>
      <c r="F1217" s="1" t="s">
        <v>6903</v>
      </c>
      <c r="G1217" s="1">
        <v>3</v>
      </c>
      <c r="H1217" s="1" t="s">
        <v>826</v>
      </c>
    </row>
    <row r="1218" spans="1:9" x14ac:dyDescent="0.15">
      <c r="A1218" s="68" t="str">
        <f t="shared" si="19"/>
        <v>ＦＣ　ＵＮＩＴＥ_6</v>
      </c>
      <c r="B1218" s="1" t="s">
        <v>623</v>
      </c>
      <c r="C1218" s="1" t="s">
        <v>8657</v>
      </c>
      <c r="D1218" s="1" t="s">
        <v>632</v>
      </c>
      <c r="E1218" s="1" t="s">
        <v>6897</v>
      </c>
      <c r="F1218" s="1" t="s">
        <v>6898</v>
      </c>
      <c r="G1218" s="1">
        <v>3</v>
      </c>
      <c r="H1218" s="1" t="s">
        <v>826</v>
      </c>
    </row>
    <row r="1219" spans="1:9" x14ac:dyDescent="0.15">
      <c r="A1219" s="68" t="str">
        <f t="shared" si="19"/>
        <v>ＦＣ　ＵＮＩＴＥ_7</v>
      </c>
      <c r="B1219" s="1" t="s">
        <v>623</v>
      </c>
      <c r="C1219" s="1" t="s">
        <v>8658</v>
      </c>
      <c r="D1219" s="1" t="s">
        <v>634</v>
      </c>
      <c r="E1219" s="1" t="s">
        <v>9983</v>
      </c>
      <c r="F1219" s="1" t="s">
        <v>9984</v>
      </c>
      <c r="G1219" s="1">
        <v>5</v>
      </c>
      <c r="H1219" s="1" t="s">
        <v>826</v>
      </c>
    </row>
    <row r="1220" spans="1:9" x14ac:dyDescent="0.15">
      <c r="A1220" s="68" t="str">
        <f t="shared" si="19"/>
        <v>ＦＣ　ＵＮＩＴＥ_8</v>
      </c>
      <c r="B1220" s="1" t="s">
        <v>623</v>
      </c>
      <c r="C1220" s="1" t="s">
        <v>8659</v>
      </c>
      <c r="D1220" s="1" t="s">
        <v>633</v>
      </c>
      <c r="E1220" s="1" t="s">
        <v>6899</v>
      </c>
      <c r="F1220" s="1" t="s">
        <v>6900</v>
      </c>
      <c r="G1220" s="1">
        <v>4</v>
      </c>
      <c r="H1220" s="1" t="s">
        <v>826</v>
      </c>
    </row>
    <row r="1221" spans="1:9" x14ac:dyDescent="0.15">
      <c r="A1221" s="68" t="str">
        <f t="shared" si="19"/>
        <v>ＦＣ　ＵＮＩＴＥ_9</v>
      </c>
      <c r="B1221" s="1" t="s">
        <v>623</v>
      </c>
      <c r="C1221" s="1" t="s">
        <v>8660</v>
      </c>
      <c r="D1221" s="1" t="s">
        <v>633</v>
      </c>
      <c r="E1221" s="1" t="s">
        <v>6901</v>
      </c>
      <c r="F1221" s="1" t="s">
        <v>6763</v>
      </c>
      <c r="G1221" s="1">
        <v>5</v>
      </c>
      <c r="H1221" s="1" t="s">
        <v>826</v>
      </c>
    </row>
    <row r="1222" spans="1:9" x14ac:dyDescent="0.15">
      <c r="A1222" s="68" t="str">
        <f t="shared" si="19"/>
        <v>ＦＣ　ＵＮＩＴＥ_10</v>
      </c>
      <c r="B1222" s="1" t="s">
        <v>623</v>
      </c>
      <c r="C1222" s="1" t="s">
        <v>8661</v>
      </c>
      <c r="D1222" s="1" t="s">
        <v>632</v>
      </c>
      <c r="E1222" s="1" t="s">
        <v>4105</v>
      </c>
      <c r="F1222" s="1" t="s">
        <v>4106</v>
      </c>
      <c r="G1222" s="1">
        <v>5</v>
      </c>
      <c r="H1222" s="1" t="s">
        <v>826</v>
      </c>
      <c r="I1222" s="1" t="s">
        <v>432</v>
      </c>
    </row>
    <row r="1223" spans="1:9" x14ac:dyDescent="0.15">
      <c r="A1223" s="68" t="str">
        <f t="shared" si="19"/>
        <v>ＦＣ　ＵＮＩＴＥ_11</v>
      </c>
      <c r="B1223" s="1" t="s">
        <v>623</v>
      </c>
      <c r="C1223" s="1" t="s">
        <v>8668</v>
      </c>
      <c r="D1223" s="1" t="s">
        <v>633</v>
      </c>
      <c r="E1223" s="1" t="s">
        <v>4109</v>
      </c>
      <c r="F1223" s="1" t="s">
        <v>4110</v>
      </c>
      <c r="G1223" s="1">
        <v>5</v>
      </c>
      <c r="H1223" s="1" t="s">
        <v>827</v>
      </c>
    </row>
    <row r="1224" spans="1:9" x14ac:dyDescent="0.15">
      <c r="A1224" s="68" t="str">
        <f t="shared" si="19"/>
        <v>太陽スポーツクラブ大分西_1</v>
      </c>
      <c r="B1224" s="1" t="s">
        <v>624</v>
      </c>
      <c r="C1224" s="1" t="s">
        <v>8654</v>
      </c>
      <c r="D1224" s="1" t="s">
        <v>631</v>
      </c>
      <c r="E1224" s="1" t="s">
        <v>6917</v>
      </c>
      <c r="F1224" s="1" t="s">
        <v>6918</v>
      </c>
      <c r="G1224" s="1">
        <v>5</v>
      </c>
      <c r="H1224" s="1" t="s">
        <v>826</v>
      </c>
    </row>
    <row r="1225" spans="1:9" x14ac:dyDescent="0.15">
      <c r="A1225" s="68" t="str">
        <f t="shared" si="19"/>
        <v>太陽スポーツクラブ大分西_2</v>
      </c>
      <c r="B1225" s="1" t="s">
        <v>624</v>
      </c>
      <c r="C1225" s="1" t="s">
        <v>8655</v>
      </c>
      <c r="D1225" s="1" t="s">
        <v>633</v>
      </c>
      <c r="E1225" s="1" t="s">
        <v>6906</v>
      </c>
      <c r="F1225" s="1" t="s">
        <v>6907</v>
      </c>
      <c r="G1225" s="1">
        <v>5</v>
      </c>
      <c r="H1225" s="1" t="s">
        <v>826</v>
      </c>
    </row>
    <row r="1226" spans="1:9" x14ac:dyDescent="0.15">
      <c r="A1226" s="68" t="str">
        <f t="shared" si="19"/>
        <v>太陽スポーツクラブ大分西_3</v>
      </c>
      <c r="B1226" s="1" t="s">
        <v>624</v>
      </c>
      <c r="C1226" s="1" t="s">
        <v>8656</v>
      </c>
      <c r="D1226" s="1" t="s">
        <v>634</v>
      </c>
      <c r="E1226" s="1" t="s">
        <v>6919</v>
      </c>
      <c r="F1226" s="1" t="s">
        <v>6920</v>
      </c>
      <c r="G1226" s="1">
        <v>5</v>
      </c>
      <c r="H1226" s="1" t="s">
        <v>826</v>
      </c>
    </row>
    <row r="1227" spans="1:9" x14ac:dyDescent="0.15">
      <c r="A1227" s="68" t="str">
        <f t="shared" si="19"/>
        <v>太陽スポーツクラブ大分西_4</v>
      </c>
      <c r="B1227" s="1" t="s">
        <v>624</v>
      </c>
      <c r="C1227" s="1" t="s">
        <v>8666</v>
      </c>
      <c r="D1227" s="1" t="s">
        <v>633</v>
      </c>
      <c r="E1227" s="1" t="s">
        <v>6908</v>
      </c>
      <c r="F1227" s="1" t="s">
        <v>6909</v>
      </c>
      <c r="G1227" s="1">
        <v>5</v>
      </c>
      <c r="H1227" s="1" t="s">
        <v>826</v>
      </c>
    </row>
    <row r="1228" spans="1:9" x14ac:dyDescent="0.15">
      <c r="A1228" s="68" t="str">
        <f t="shared" si="19"/>
        <v>太陽スポーツクラブ大分西_6</v>
      </c>
      <c r="B1228" s="1" t="s">
        <v>624</v>
      </c>
      <c r="C1228" s="1" t="s">
        <v>8657</v>
      </c>
      <c r="D1228" s="1" t="s">
        <v>631</v>
      </c>
      <c r="E1228" s="1" t="s">
        <v>6910</v>
      </c>
      <c r="F1228" s="1" t="s">
        <v>6911</v>
      </c>
      <c r="G1228" s="1">
        <v>5</v>
      </c>
      <c r="H1228" s="1" t="s">
        <v>826</v>
      </c>
    </row>
    <row r="1229" spans="1:9" x14ac:dyDescent="0.15">
      <c r="A1229" s="68" t="str">
        <f t="shared" si="19"/>
        <v>太陽スポーツクラブ大分西_7</v>
      </c>
      <c r="B1229" s="1" t="s">
        <v>624</v>
      </c>
      <c r="C1229" s="1" t="s">
        <v>8658</v>
      </c>
      <c r="D1229" s="1" t="s">
        <v>633</v>
      </c>
      <c r="E1229" s="1" t="s">
        <v>6921</v>
      </c>
      <c r="F1229" s="1" t="s">
        <v>6922</v>
      </c>
      <c r="G1229" s="1">
        <v>5</v>
      </c>
      <c r="H1229" s="1" t="s">
        <v>826</v>
      </c>
    </row>
    <row r="1230" spans="1:9" x14ac:dyDescent="0.15">
      <c r="A1230" s="68" t="str">
        <f t="shared" si="19"/>
        <v>太陽スポーツクラブ大分西_8</v>
      </c>
      <c r="B1230" s="1" t="s">
        <v>624</v>
      </c>
      <c r="C1230" s="1" t="s">
        <v>8659</v>
      </c>
      <c r="D1230" s="1" t="s">
        <v>632</v>
      </c>
      <c r="E1230" s="1" t="s">
        <v>6912</v>
      </c>
      <c r="F1230" s="1" t="s">
        <v>6913</v>
      </c>
      <c r="G1230" s="1">
        <v>5</v>
      </c>
      <c r="H1230" s="1" t="s">
        <v>826</v>
      </c>
      <c r="I1230" s="1" t="s">
        <v>432</v>
      </c>
    </row>
    <row r="1231" spans="1:9" x14ac:dyDescent="0.15">
      <c r="A1231" s="68" t="str">
        <f t="shared" si="19"/>
        <v>太陽スポーツクラブ大分西_9</v>
      </c>
      <c r="B1231" s="1" t="s">
        <v>624</v>
      </c>
      <c r="C1231" s="1" t="s">
        <v>8660</v>
      </c>
      <c r="D1231" s="1" t="s">
        <v>634</v>
      </c>
      <c r="E1231" s="1" t="s">
        <v>9985</v>
      </c>
      <c r="F1231" s="1" t="s">
        <v>9986</v>
      </c>
      <c r="G1231" s="1">
        <v>3</v>
      </c>
      <c r="H1231" s="1" t="s">
        <v>826</v>
      </c>
    </row>
    <row r="1232" spans="1:9" x14ac:dyDescent="0.15">
      <c r="A1232" s="68" t="str">
        <f t="shared" si="19"/>
        <v>太陽スポーツクラブ大分西_11</v>
      </c>
      <c r="B1232" s="1" t="s">
        <v>624</v>
      </c>
      <c r="C1232" s="1" t="s">
        <v>8668</v>
      </c>
      <c r="D1232" s="1" t="s">
        <v>634</v>
      </c>
      <c r="E1232" s="1" t="s">
        <v>9987</v>
      </c>
      <c r="F1232" s="1" t="s">
        <v>9988</v>
      </c>
      <c r="G1232" s="1">
        <v>4</v>
      </c>
      <c r="H1232" s="1" t="s">
        <v>826</v>
      </c>
    </row>
    <row r="1233" spans="1:10" x14ac:dyDescent="0.15">
      <c r="A1233" s="68" t="str">
        <f t="shared" si="19"/>
        <v>太陽スポーツクラブ大分西_12</v>
      </c>
      <c r="B1233" s="1" t="s">
        <v>624</v>
      </c>
      <c r="C1233" s="1" t="s">
        <v>8662</v>
      </c>
      <c r="D1233" s="1" t="s">
        <v>632</v>
      </c>
      <c r="E1233" s="1" t="s">
        <v>6914</v>
      </c>
      <c r="F1233" s="1" t="s">
        <v>6428</v>
      </c>
      <c r="G1233" s="1">
        <v>5</v>
      </c>
      <c r="H1233" s="1" t="s">
        <v>826</v>
      </c>
    </row>
    <row r="1234" spans="1:10" x14ac:dyDescent="0.15">
      <c r="A1234" s="68" t="str">
        <f t="shared" si="19"/>
        <v>太陽スポーツクラブ大分西_13</v>
      </c>
      <c r="B1234" s="1" t="s">
        <v>624</v>
      </c>
      <c r="C1234" s="1" t="s">
        <v>8663</v>
      </c>
      <c r="D1234" s="1" t="s">
        <v>632</v>
      </c>
      <c r="E1234" s="1" t="s">
        <v>9989</v>
      </c>
      <c r="F1234" s="1" t="s">
        <v>9990</v>
      </c>
      <c r="G1234" s="1">
        <v>3</v>
      </c>
      <c r="H1234" s="1" t="s">
        <v>826</v>
      </c>
    </row>
    <row r="1235" spans="1:10" x14ac:dyDescent="0.15">
      <c r="A1235" s="68" t="str">
        <f t="shared" si="19"/>
        <v>太陽スポーツクラブ大分西_14</v>
      </c>
      <c r="B1235" s="1" t="s">
        <v>624</v>
      </c>
      <c r="C1235" s="1" t="s">
        <v>8669</v>
      </c>
      <c r="D1235" s="1" t="s">
        <v>632</v>
      </c>
      <c r="E1235" s="1" t="s">
        <v>6915</v>
      </c>
      <c r="F1235" s="1" t="s">
        <v>6916</v>
      </c>
      <c r="G1235" s="1">
        <v>5</v>
      </c>
      <c r="H1235" s="1" t="s">
        <v>826</v>
      </c>
    </row>
    <row r="1236" spans="1:10" x14ac:dyDescent="0.15">
      <c r="A1236" s="68" t="str">
        <f t="shared" si="19"/>
        <v>太陽スポーツクラブ大分西_16</v>
      </c>
      <c r="B1236" s="1" t="s">
        <v>624</v>
      </c>
      <c r="C1236" s="1" t="s">
        <v>8665</v>
      </c>
      <c r="D1236" s="1" t="s">
        <v>632</v>
      </c>
      <c r="E1236" s="1" t="s">
        <v>9991</v>
      </c>
      <c r="F1236" s="1" t="s">
        <v>9992</v>
      </c>
      <c r="G1236" s="1">
        <v>3</v>
      </c>
      <c r="H1236" s="1" t="s">
        <v>826</v>
      </c>
    </row>
    <row r="1237" spans="1:10" x14ac:dyDescent="0.15">
      <c r="A1237" s="68" t="str">
        <f t="shared" si="19"/>
        <v>太陽スポーツクラブ大分西_19</v>
      </c>
      <c r="B1237" s="1" t="s">
        <v>624</v>
      </c>
      <c r="C1237" s="1" t="s">
        <v>8672</v>
      </c>
      <c r="D1237" s="1" t="s">
        <v>633</v>
      </c>
      <c r="E1237" s="1" t="s">
        <v>9993</v>
      </c>
      <c r="F1237" s="1" t="s">
        <v>9994</v>
      </c>
      <c r="G1237" s="1">
        <v>5</v>
      </c>
      <c r="H1237" s="1" t="s">
        <v>826</v>
      </c>
    </row>
    <row r="1238" spans="1:10" x14ac:dyDescent="0.15">
      <c r="A1238" s="68" t="str">
        <f t="shared" si="19"/>
        <v>太陽スポーツクラブ大分西_20</v>
      </c>
      <c r="B1238" s="1" t="s">
        <v>624</v>
      </c>
      <c r="C1238" s="1" t="s">
        <v>8673</v>
      </c>
      <c r="D1238" s="1" t="s">
        <v>633</v>
      </c>
      <c r="E1238" s="1" t="s">
        <v>9995</v>
      </c>
      <c r="F1238" s="1" t="s">
        <v>9996</v>
      </c>
      <c r="G1238" s="1">
        <v>5</v>
      </c>
      <c r="H1238" s="1" t="s">
        <v>826</v>
      </c>
    </row>
    <row r="1239" spans="1:10" x14ac:dyDescent="0.15">
      <c r="A1239" s="68" t="str">
        <f t="shared" si="19"/>
        <v>太陽スポーツクラブ大分西_21</v>
      </c>
      <c r="B1239" s="1" t="s">
        <v>624</v>
      </c>
      <c r="C1239" s="1" t="s">
        <v>8674</v>
      </c>
      <c r="D1239" s="1" t="s">
        <v>633</v>
      </c>
      <c r="E1239" s="1" t="s">
        <v>9997</v>
      </c>
      <c r="F1239" s="1" t="s">
        <v>9998</v>
      </c>
      <c r="G1239" s="1">
        <v>5</v>
      </c>
      <c r="H1239" s="1" t="s">
        <v>826</v>
      </c>
    </row>
    <row r="1240" spans="1:10" x14ac:dyDescent="0.15">
      <c r="A1240" s="68" t="str">
        <f t="shared" si="19"/>
        <v>Ｍ．Ｓ．Ｓ_1</v>
      </c>
      <c r="B1240" s="1" t="s">
        <v>2994</v>
      </c>
      <c r="C1240" s="1" t="s">
        <v>8654</v>
      </c>
      <c r="D1240" s="1" t="s">
        <v>631</v>
      </c>
      <c r="E1240" s="1" t="s">
        <v>6923</v>
      </c>
      <c r="F1240" s="1" t="s">
        <v>6924</v>
      </c>
      <c r="G1240" s="1">
        <v>5</v>
      </c>
      <c r="H1240" s="1" t="s">
        <v>826</v>
      </c>
    </row>
    <row r="1241" spans="1:10" x14ac:dyDescent="0.15">
      <c r="A1241" s="68" t="str">
        <f t="shared" si="19"/>
        <v>Ｍ．Ｓ．Ｓ_2</v>
      </c>
      <c r="B1241" s="1" t="s">
        <v>2994</v>
      </c>
      <c r="C1241" s="1" t="s">
        <v>8655</v>
      </c>
      <c r="D1241" s="1" t="s">
        <v>633</v>
      </c>
      <c r="E1241" s="1" t="s">
        <v>9999</v>
      </c>
      <c r="F1241" s="1" t="s">
        <v>10000</v>
      </c>
      <c r="G1241" s="1">
        <v>5</v>
      </c>
      <c r="H1241" s="1" t="s">
        <v>826</v>
      </c>
      <c r="J1241" s="1" t="s">
        <v>437</v>
      </c>
    </row>
    <row r="1242" spans="1:10" x14ac:dyDescent="0.15">
      <c r="A1242" s="68" t="str">
        <f t="shared" si="19"/>
        <v>Ｍ．Ｓ．Ｓ_3</v>
      </c>
      <c r="B1242" s="1" t="s">
        <v>2994</v>
      </c>
      <c r="C1242" s="1" t="s">
        <v>8656</v>
      </c>
      <c r="D1242" s="1" t="s">
        <v>631</v>
      </c>
      <c r="E1242" s="1" t="s">
        <v>6929</v>
      </c>
      <c r="F1242" s="1" t="s">
        <v>6930</v>
      </c>
      <c r="G1242" s="1">
        <v>5</v>
      </c>
      <c r="H1242" s="1" t="s">
        <v>826</v>
      </c>
    </row>
    <row r="1243" spans="1:10" x14ac:dyDescent="0.15">
      <c r="A1243" s="68" t="str">
        <f t="shared" si="19"/>
        <v>Ｍ．Ｓ．Ｓ_4</v>
      </c>
      <c r="B1243" s="1" t="s">
        <v>2994</v>
      </c>
      <c r="C1243" s="1" t="s">
        <v>8666</v>
      </c>
      <c r="D1243" s="1" t="s">
        <v>633</v>
      </c>
      <c r="E1243" s="1" t="s">
        <v>10001</v>
      </c>
      <c r="F1243" s="1" t="s">
        <v>10002</v>
      </c>
      <c r="G1243" s="1">
        <v>4</v>
      </c>
      <c r="H1243" s="1" t="s">
        <v>826</v>
      </c>
      <c r="J1243" s="1" t="s">
        <v>442</v>
      </c>
    </row>
    <row r="1244" spans="1:10" x14ac:dyDescent="0.15">
      <c r="A1244" s="68" t="str">
        <f t="shared" si="19"/>
        <v>Ｍ．Ｓ．Ｓ_5</v>
      </c>
      <c r="B1244" s="1" t="s">
        <v>2994</v>
      </c>
      <c r="C1244" s="1" t="s">
        <v>8667</v>
      </c>
      <c r="D1244" s="1" t="s">
        <v>632</v>
      </c>
      <c r="E1244" s="1" t="s">
        <v>6933</v>
      </c>
      <c r="F1244" s="1" t="s">
        <v>6934</v>
      </c>
      <c r="G1244" s="1">
        <v>5</v>
      </c>
      <c r="H1244" s="1" t="s">
        <v>826</v>
      </c>
    </row>
    <row r="1245" spans="1:10" x14ac:dyDescent="0.15">
      <c r="A1245" s="68" t="str">
        <f t="shared" si="19"/>
        <v>Ｍ．Ｓ．Ｓ_8</v>
      </c>
      <c r="B1245" s="1" t="s">
        <v>2994</v>
      </c>
      <c r="C1245" s="1" t="s">
        <v>8659</v>
      </c>
      <c r="D1245" s="1" t="s">
        <v>632</v>
      </c>
      <c r="E1245" s="1" t="s">
        <v>10003</v>
      </c>
      <c r="F1245" s="1" t="s">
        <v>10004</v>
      </c>
      <c r="G1245" s="1">
        <v>5</v>
      </c>
      <c r="H1245" s="1" t="s">
        <v>826</v>
      </c>
    </row>
    <row r="1246" spans="1:10" x14ac:dyDescent="0.15">
      <c r="A1246" s="68" t="str">
        <f t="shared" si="19"/>
        <v>Ｍ．Ｓ．Ｓ_9</v>
      </c>
      <c r="B1246" s="1" t="s">
        <v>2994</v>
      </c>
      <c r="C1246" s="1" t="s">
        <v>8660</v>
      </c>
      <c r="D1246" s="1" t="s">
        <v>634</v>
      </c>
      <c r="E1246" s="1" t="s">
        <v>6931</v>
      </c>
      <c r="F1246" s="1" t="s">
        <v>6932</v>
      </c>
      <c r="G1246" s="1">
        <v>5</v>
      </c>
      <c r="H1246" s="1" t="s">
        <v>826</v>
      </c>
    </row>
    <row r="1247" spans="1:10" x14ac:dyDescent="0.15">
      <c r="A1247" s="68" t="str">
        <f t="shared" si="19"/>
        <v>Ｍ．Ｓ．Ｓ_10</v>
      </c>
      <c r="B1247" s="1" t="s">
        <v>2994</v>
      </c>
      <c r="C1247" s="1" t="s">
        <v>8661</v>
      </c>
      <c r="D1247" s="1" t="s">
        <v>632</v>
      </c>
      <c r="E1247" s="1" t="s">
        <v>4111</v>
      </c>
      <c r="F1247" s="1" t="s">
        <v>4112</v>
      </c>
      <c r="G1247" s="1">
        <v>5</v>
      </c>
      <c r="H1247" s="1" t="s">
        <v>826</v>
      </c>
      <c r="I1247" s="1" t="s">
        <v>432</v>
      </c>
    </row>
    <row r="1248" spans="1:10" x14ac:dyDescent="0.15">
      <c r="A1248" s="68" t="str">
        <f t="shared" si="19"/>
        <v>Ｍ．Ｓ．Ｓ_11</v>
      </c>
      <c r="B1248" s="1" t="s">
        <v>2994</v>
      </c>
      <c r="C1248" s="1" t="s">
        <v>8668</v>
      </c>
      <c r="D1248" s="1" t="s">
        <v>632</v>
      </c>
      <c r="E1248" s="1" t="s">
        <v>6927</v>
      </c>
      <c r="F1248" s="1" t="s">
        <v>6928</v>
      </c>
      <c r="G1248" s="1">
        <v>4</v>
      </c>
      <c r="H1248" s="1" t="s">
        <v>826</v>
      </c>
    </row>
    <row r="1249" spans="1:10" x14ac:dyDescent="0.15">
      <c r="A1249" s="68" t="str">
        <f t="shared" si="19"/>
        <v>Ｍ．Ｓ．Ｓ_12</v>
      </c>
      <c r="B1249" s="1" t="s">
        <v>2994</v>
      </c>
      <c r="C1249" s="1" t="s">
        <v>8662</v>
      </c>
      <c r="D1249" s="1" t="s">
        <v>632</v>
      </c>
      <c r="E1249" s="1" t="s">
        <v>6935</v>
      </c>
      <c r="F1249" s="1" t="s">
        <v>6936</v>
      </c>
      <c r="G1249" s="1">
        <v>4</v>
      </c>
      <c r="H1249" s="1" t="s">
        <v>826</v>
      </c>
    </row>
    <row r="1250" spans="1:10" x14ac:dyDescent="0.15">
      <c r="A1250" s="68" t="str">
        <f t="shared" si="19"/>
        <v>Ｍ．Ｓ．Ｓ_13</v>
      </c>
      <c r="B1250" s="1" t="s">
        <v>2994</v>
      </c>
      <c r="C1250" s="1" t="s">
        <v>8663</v>
      </c>
      <c r="D1250" s="1" t="s">
        <v>634</v>
      </c>
      <c r="E1250" s="1" t="s">
        <v>6937</v>
      </c>
      <c r="F1250" s="1" t="s">
        <v>6938</v>
      </c>
      <c r="G1250" s="1">
        <v>3</v>
      </c>
      <c r="H1250" s="1" t="s">
        <v>826</v>
      </c>
    </row>
    <row r="1251" spans="1:10" x14ac:dyDescent="0.15">
      <c r="A1251" s="68" t="str">
        <f t="shared" si="19"/>
        <v>Ｍ．Ｓ．Ｓ_14</v>
      </c>
      <c r="B1251" s="1" t="s">
        <v>2994</v>
      </c>
      <c r="C1251" s="1" t="s">
        <v>8669</v>
      </c>
      <c r="D1251" s="1" t="s">
        <v>633</v>
      </c>
      <c r="E1251" s="1" t="s">
        <v>6925</v>
      </c>
      <c r="F1251" s="1" t="s">
        <v>6926</v>
      </c>
      <c r="G1251" s="1">
        <v>4</v>
      </c>
      <c r="H1251" s="1" t="s">
        <v>827</v>
      </c>
      <c r="J1251" s="1" t="s">
        <v>446</v>
      </c>
    </row>
    <row r="1252" spans="1:10" x14ac:dyDescent="0.15">
      <c r="A1252" s="68" t="str">
        <f t="shared" si="19"/>
        <v>Ｍ．Ｓ．Ｓ_17</v>
      </c>
      <c r="B1252" s="1" t="s">
        <v>2994</v>
      </c>
      <c r="C1252" s="1" t="s">
        <v>8670</v>
      </c>
      <c r="D1252" s="1" t="s">
        <v>632</v>
      </c>
      <c r="E1252" s="1" t="s">
        <v>10005</v>
      </c>
      <c r="F1252" s="1" t="s">
        <v>10006</v>
      </c>
      <c r="G1252" s="1">
        <v>4</v>
      </c>
      <c r="H1252" s="1" t="s">
        <v>826</v>
      </c>
    </row>
    <row r="1253" spans="1:10" x14ac:dyDescent="0.15">
      <c r="A1253" s="68" t="str">
        <f t="shared" si="19"/>
        <v>リノスフットボールクラブ　Ｕ－１２_4</v>
      </c>
      <c r="B1253" s="1" t="s">
        <v>468</v>
      </c>
      <c r="C1253" s="1" t="s">
        <v>8666</v>
      </c>
      <c r="D1253" s="1" t="s">
        <v>634</v>
      </c>
      <c r="E1253" s="1" t="s">
        <v>6447</v>
      </c>
      <c r="F1253" s="1" t="s">
        <v>6448</v>
      </c>
      <c r="G1253" s="1">
        <v>5</v>
      </c>
      <c r="H1253" s="1" t="s">
        <v>826</v>
      </c>
      <c r="J1253" s="1" t="s">
        <v>439</v>
      </c>
    </row>
    <row r="1254" spans="1:10" x14ac:dyDescent="0.15">
      <c r="A1254" s="68" t="str">
        <f t="shared" si="19"/>
        <v>リノスフットボールクラブ　Ｕ－１２_24</v>
      </c>
      <c r="B1254" s="1" t="s">
        <v>468</v>
      </c>
      <c r="C1254" s="1" t="s">
        <v>8679</v>
      </c>
      <c r="D1254" s="1" t="s">
        <v>632</v>
      </c>
      <c r="E1254" s="1" t="s">
        <v>10007</v>
      </c>
      <c r="F1254" s="1" t="s">
        <v>10008</v>
      </c>
      <c r="G1254" s="1">
        <v>4</v>
      </c>
      <c r="H1254" s="1" t="s">
        <v>826</v>
      </c>
    </row>
    <row r="1255" spans="1:10" x14ac:dyDescent="0.15">
      <c r="A1255" s="68" t="str">
        <f t="shared" si="19"/>
        <v>リノスフットボールクラブ　Ｕ－１２_25</v>
      </c>
      <c r="B1255" s="1" t="s">
        <v>468</v>
      </c>
      <c r="C1255" s="1" t="s">
        <v>8681</v>
      </c>
      <c r="D1255" s="1" t="s">
        <v>631</v>
      </c>
      <c r="E1255" s="1" t="s">
        <v>10009</v>
      </c>
      <c r="F1255" s="1" t="s">
        <v>10010</v>
      </c>
      <c r="G1255" s="1">
        <v>5</v>
      </c>
      <c r="H1255" s="1" t="s">
        <v>826</v>
      </c>
    </row>
    <row r="1256" spans="1:10" x14ac:dyDescent="0.15">
      <c r="A1256" s="68" t="str">
        <f t="shared" si="19"/>
        <v>リノスフットボールクラブ　Ｕ－１２_26</v>
      </c>
      <c r="B1256" s="1" t="s">
        <v>468</v>
      </c>
      <c r="C1256" s="1" t="s">
        <v>8676</v>
      </c>
      <c r="D1256" s="1" t="s">
        <v>632</v>
      </c>
      <c r="E1256" s="1" t="s">
        <v>10011</v>
      </c>
      <c r="F1256" s="1" t="s">
        <v>10012</v>
      </c>
      <c r="G1256" s="1">
        <v>5</v>
      </c>
      <c r="H1256" s="1" t="s">
        <v>826</v>
      </c>
    </row>
    <row r="1257" spans="1:10" x14ac:dyDescent="0.15">
      <c r="A1257" s="68" t="str">
        <f t="shared" si="19"/>
        <v>リノスフットボールクラブ　Ｕ－１２_32</v>
      </c>
      <c r="B1257" s="1" t="s">
        <v>468</v>
      </c>
      <c r="C1257" s="1" t="s">
        <v>8685</v>
      </c>
      <c r="D1257" s="1" t="s">
        <v>632</v>
      </c>
      <c r="E1257" s="1" t="s">
        <v>10013</v>
      </c>
      <c r="F1257" s="1" t="s">
        <v>10014</v>
      </c>
      <c r="G1257" s="1">
        <v>5</v>
      </c>
      <c r="H1257" s="1" t="s">
        <v>827</v>
      </c>
    </row>
    <row r="1258" spans="1:10" x14ac:dyDescent="0.15">
      <c r="A1258" s="68" t="str">
        <f t="shared" si="19"/>
        <v>リノスフットボールクラブ　Ｕ－１２_36</v>
      </c>
      <c r="B1258" s="1" t="s">
        <v>468</v>
      </c>
      <c r="C1258" s="1" t="s">
        <v>8686</v>
      </c>
      <c r="D1258" s="1" t="s">
        <v>632</v>
      </c>
      <c r="E1258" s="1" t="s">
        <v>10015</v>
      </c>
      <c r="F1258" s="1" t="s">
        <v>10016</v>
      </c>
      <c r="G1258" s="1">
        <v>5</v>
      </c>
      <c r="H1258" s="1" t="s">
        <v>826</v>
      </c>
      <c r="J1258" s="1" t="s">
        <v>435</v>
      </c>
    </row>
    <row r="1259" spans="1:10" x14ac:dyDescent="0.15">
      <c r="A1259" s="68" t="str">
        <f t="shared" si="19"/>
        <v>リノスフットボールクラブ　Ｕ－１２_39</v>
      </c>
      <c r="B1259" s="1" t="s">
        <v>468</v>
      </c>
      <c r="C1259" s="1" t="s">
        <v>8687</v>
      </c>
      <c r="D1259" s="1" t="s">
        <v>633</v>
      </c>
      <c r="E1259" s="1" t="s">
        <v>10017</v>
      </c>
      <c r="F1259" s="1" t="s">
        <v>10018</v>
      </c>
      <c r="G1259" s="1">
        <v>4</v>
      </c>
      <c r="H1259" s="1" t="s">
        <v>826</v>
      </c>
    </row>
    <row r="1260" spans="1:10" x14ac:dyDescent="0.15">
      <c r="A1260" s="68" t="str">
        <f t="shared" si="19"/>
        <v>リノスフットボールクラブ　Ｕ－１２_40</v>
      </c>
      <c r="B1260" s="1" t="s">
        <v>468</v>
      </c>
      <c r="C1260" s="1" t="s">
        <v>8688</v>
      </c>
      <c r="D1260" s="1" t="s">
        <v>633</v>
      </c>
      <c r="E1260" s="1" t="s">
        <v>10019</v>
      </c>
      <c r="F1260" s="1" t="s">
        <v>10020</v>
      </c>
      <c r="G1260" s="1">
        <v>5</v>
      </c>
      <c r="H1260" s="1" t="s">
        <v>826</v>
      </c>
    </row>
    <row r="1261" spans="1:10" x14ac:dyDescent="0.15">
      <c r="A1261" s="68" t="str">
        <f t="shared" si="19"/>
        <v>リノスフットボールクラブ　Ｕ－１２_41</v>
      </c>
      <c r="B1261" s="1" t="s">
        <v>468</v>
      </c>
      <c r="C1261" s="1" t="s">
        <v>8689</v>
      </c>
      <c r="D1261" s="1" t="s">
        <v>632</v>
      </c>
      <c r="E1261" s="1" t="s">
        <v>10021</v>
      </c>
      <c r="F1261" s="1" t="s">
        <v>10022</v>
      </c>
      <c r="G1261" s="1">
        <v>5</v>
      </c>
      <c r="H1261" s="1" t="s">
        <v>826</v>
      </c>
      <c r="J1261" s="1" t="s">
        <v>437</v>
      </c>
    </row>
    <row r="1262" spans="1:10" x14ac:dyDescent="0.15">
      <c r="A1262" s="68" t="str">
        <f t="shared" si="19"/>
        <v>リノスフットボールクラブ　Ｕ－１２_42</v>
      </c>
      <c r="B1262" s="1" t="s">
        <v>468</v>
      </c>
      <c r="C1262" s="1" t="s">
        <v>8690</v>
      </c>
      <c r="D1262" s="1" t="s">
        <v>632</v>
      </c>
      <c r="E1262" s="1" t="s">
        <v>10023</v>
      </c>
      <c r="F1262" s="1" t="s">
        <v>10024</v>
      </c>
      <c r="G1262" s="1">
        <v>4</v>
      </c>
      <c r="H1262" s="1" t="s">
        <v>826</v>
      </c>
    </row>
    <row r="1263" spans="1:10" x14ac:dyDescent="0.15">
      <c r="A1263" s="68" t="str">
        <f t="shared" si="19"/>
        <v>リノスフットボールクラブ　Ｕ－１２_45</v>
      </c>
      <c r="B1263" s="1" t="s">
        <v>468</v>
      </c>
      <c r="C1263" s="1" t="s">
        <v>8691</v>
      </c>
      <c r="D1263" s="1" t="s">
        <v>633</v>
      </c>
      <c r="E1263" s="1" t="s">
        <v>10025</v>
      </c>
      <c r="F1263" s="1" t="s">
        <v>10026</v>
      </c>
      <c r="G1263" s="1">
        <v>5</v>
      </c>
      <c r="H1263" s="1" t="s">
        <v>826</v>
      </c>
      <c r="J1263" s="1" t="s">
        <v>440</v>
      </c>
    </row>
    <row r="1264" spans="1:10" x14ac:dyDescent="0.15">
      <c r="A1264" s="68" t="str">
        <f t="shared" si="19"/>
        <v>リノスフットボールクラブ　Ｕ－１２_46</v>
      </c>
      <c r="B1264" s="1" t="s">
        <v>468</v>
      </c>
      <c r="C1264" s="1" t="s">
        <v>8692</v>
      </c>
      <c r="D1264" s="1" t="s">
        <v>633</v>
      </c>
      <c r="E1264" s="1" t="s">
        <v>10027</v>
      </c>
      <c r="F1264" s="1" t="s">
        <v>10028</v>
      </c>
      <c r="G1264" s="1">
        <v>4</v>
      </c>
      <c r="H1264" s="1" t="s">
        <v>826</v>
      </c>
      <c r="J1264" s="1" t="s">
        <v>434</v>
      </c>
    </row>
    <row r="1265" spans="1:10" x14ac:dyDescent="0.15">
      <c r="A1265" s="68" t="str">
        <f t="shared" si="19"/>
        <v>リノスフットボールクラブ　Ｕ－１２_49</v>
      </c>
      <c r="B1265" s="1" t="s">
        <v>468</v>
      </c>
      <c r="C1265" s="1" t="s">
        <v>8693</v>
      </c>
      <c r="D1265" s="1" t="s">
        <v>633</v>
      </c>
      <c r="E1265" s="1" t="s">
        <v>10029</v>
      </c>
      <c r="F1265" s="1" t="s">
        <v>10030</v>
      </c>
      <c r="G1265" s="1">
        <v>5</v>
      </c>
      <c r="H1265" s="1" t="s">
        <v>826</v>
      </c>
      <c r="J1265" s="1" t="s">
        <v>10166</v>
      </c>
    </row>
    <row r="1266" spans="1:10" x14ac:dyDescent="0.15">
      <c r="A1266" s="68" t="str">
        <f t="shared" si="19"/>
        <v>リノスフットボールクラブ　Ｕ－１２_50</v>
      </c>
      <c r="B1266" s="1" t="s">
        <v>468</v>
      </c>
      <c r="C1266" s="1" t="s">
        <v>8694</v>
      </c>
      <c r="D1266" s="1" t="s">
        <v>634</v>
      </c>
      <c r="E1266" s="1" t="s">
        <v>10031</v>
      </c>
      <c r="F1266" s="1" t="s">
        <v>10032</v>
      </c>
      <c r="G1266" s="1">
        <v>4</v>
      </c>
      <c r="H1266" s="1" t="s">
        <v>826</v>
      </c>
      <c r="J1266" s="1" t="s">
        <v>434</v>
      </c>
    </row>
    <row r="1267" spans="1:10" x14ac:dyDescent="0.15">
      <c r="A1267" s="68" t="str">
        <f t="shared" si="19"/>
        <v>リノスフットボールクラブ　Ｕ－１２_52</v>
      </c>
      <c r="B1267" s="1" t="s">
        <v>468</v>
      </c>
      <c r="C1267" s="1" t="s">
        <v>8695</v>
      </c>
      <c r="D1267" s="1" t="s">
        <v>632</v>
      </c>
      <c r="E1267" s="1" t="s">
        <v>10033</v>
      </c>
      <c r="F1267" s="1" t="s">
        <v>10034</v>
      </c>
      <c r="G1267" s="1">
        <v>5</v>
      </c>
      <c r="H1267" s="1" t="s">
        <v>826</v>
      </c>
      <c r="I1267" s="1" t="s">
        <v>432</v>
      </c>
      <c r="J1267" s="1" t="s">
        <v>440</v>
      </c>
    </row>
    <row r="1268" spans="1:10" x14ac:dyDescent="0.15">
      <c r="A1268" s="68" t="str">
        <f t="shared" si="19"/>
        <v>リノスフットボールクラブ　Ｕ－１２_60</v>
      </c>
      <c r="B1268" s="1" t="s">
        <v>468</v>
      </c>
      <c r="C1268" s="1" t="s">
        <v>8696</v>
      </c>
      <c r="D1268" s="1" t="s">
        <v>633</v>
      </c>
      <c r="E1268" s="1" t="s">
        <v>10035</v>
      </c>
      <c r="F1268" s="1" t="s">
        <v>10036</v>
      </c>
      <c r="G1268" s="1">
        <v>4</v>
      </c>
      <c r="H1268" s="1" t="s">
        <v>826</v>
      </c>
    </row>
    <row r="1269" spans="1:10" x14ac:dyDescent="0.15">
      <c r="A1269" s="68" t="str">
        <f t="shared" si="19"/>
        <v>朝日ＦＣ_1</v>
      </c>
      <c r="B1269" s="1" t="s">
        <v>625</v>
      </c>
      <c r="C1269" s="1" t="s">
        <v>8654</v>
      </c>
      <c r="D1269" s="1" t="s">
        <v>631</v>
      </c>
      <c r="E1269" s="1" t="s">
        <v>10037</v>
      </c>
      <c r="F1269" s="1" t="s">
        <v>4104</v>
      </c>
      <c r="G1269" s="1">
        <v>4</v>
      </c>
      <c r="H1269" s="1" t="s">
        <v>826</v>
      </c>
    </row>
    <row r="1270" spans="1:10" x14ac:dyDescent="0.15">
      <c r="A1270" s="68" t="str">
        <f t="shared" si="19"/>
        <v>朝日ＦＣ_3</v>
      </c>
      <c r="B1270" s="1" t="s">
        <v>625</v>
      </c>
      <c r="C1270" s="1" t="s">
        <v>8656</v>
      </c>
      <c r="D1270" s="1" t="s">
        <v>633</v>
      </c>
      <c r="E1270" s="1" t="s">
        <v>6942</v>
      </c>
      <c r="F1270" s="1" t="s">
        <v>6943</v>
      </c>
      <c r="G1270" s="1">
        <v>5</v>
      </c>
      <c r="H1270" s="1" t="s">
        <v>826</v>
      </c>
    </row>
    <row r="1271" spans="1:10" x14ac:dyDescent="0.15">
      <c r="A1271" s="68" t="str">
        <f t="shared" si="19"/>
        <v>朝日ＦＣ_4</v>
      </c>
      <c r="B1271" s="1" t="s">
        <v>625</v>
      </c>
      <c r="C1271" s="1" t="s">
        <v>8666</v>
      </c>
      <c r="D1271" s="1" t="s">
        <v>633</v>
      </c>
      <c r="E1271" s="1" t="s">
        <v>6950</v>
      </c>
      <c r="F1271" s="1" t="s">
        <v>6951</v>
      </c>
      <c r="G1271" s="1">
        <v>5</v>
      </c>
      <c r="H1271" s="1" t="s">
        <v>826</v>
      </c>
    </row>
    <row r="1272" spans="1:10" x14ac:dyDescent="0.15">
      <c r="A1272" s="68" t="str">
        <f t="shared" si="19"/>
        <v>朝日ＦＣ_5</v>
      </c>
      <c r="B1272" s="1" t="s">
        <v>625</v>
      </c>
      <c r="C1272" s="1" t="s">
        <v>8667</v>
      </c>
      <c r="D1272" s="1" t="s">
        <v>633</v>
      </c>
      <c r="E1272" s="1" t="s">
        <v>10038</v>
      </c>
      <c r="F1272" s="1" t="s">
        <v>10039</v>
      </c>
      <c r="G1272" s="1">
        <v>4</v>
      </c>
      <c r="H1272" s="1" t="s">
        <v>826</v>
      </c>
    </row>
    <row r="1273" spans="1:10" x14ac:dyDescent="0.15">
      <c r="A1273" s="68" t="str">
        <f t="shared" si="19"/>
        <v>朝日ＦＣ_6</v>
      </c>
      <c r="B1273" s="1" t="s">
        <v>625</v>
      </c>
      <c r="C1273" s="1" t="s">
        <v>8657</v>
      </c>
      <c r="D1273" s="1" t="s">
        <v>632</v>
      </c>
      <c r="E1273" s="1" t="s">
        <v>6946</v>
      </c>
      <c r="F1273" s="1" t="s">
        <v>6947</v>
      </c>
      <c r="G1273" s="1">
        <v>5</v>
      </c>
      <c r="H1273" s="1" t="s">
        <v>826</v>
      </c>
    </row>
    <row r="1274" spans="1:10" x14ac:dyDescent="0.15">
      <c r="A1274" s="68" t="str">
        <f t="shared" si="19"/>
        <v>朝日ＦＣ_8</v>
      </c>
      <c r="B1274" s="1" t="s">
        <v>625</v>
      </c>
      <c r="C1274" s="1" t="s">
        <v>8659</v>
      </c>
      <c r="D1274" s="1" t="s">
        <v>634</v>
      </c>
      <c r="E1274" s="1" t="s">
        <v>6953</v>
      </c>
      <c r="F1274" s="1" t="s">
        <v>6954</v>
      </c>
      <c r="G1274" s="1">
        <v>5</v>
      </c>
      <c r="H1274" s="1" t="s">
        <v>826</v>
      </c>
    </row>
    <row r="1275" spans="1:10" x14ac:dyDescent="0.15">
      <c r="A1275" s="68" t="str">
        <f t="shared" si="19"/>
        <v>朝日ＦＣ_9</v>
      </c>
      <c r="B1275" s="1" t="s">
        <v>625</v>
      </c>
      <c r="C1275" s="1" t="s">
        <v>8660</v>
      </c>
      <c r="D1275" s="1" t="s">
        <v>633</v>
      </c>
      <c r="E1275" s="1" t="s">
        <v>6941</v>
      </c>
      <c r="F1275" s="1" t="s">
        <v>4025</v>
      </c>
      <c r="G1275" s="1">
        <v>5</v>
      </c>
      <c r="H1275" s="1" t="s">
        <v>826</v>
      </c>
    </row>
    <row r="1276" spans="1:10" x14ac:dyDescent="0.15">
      <c r="A1276" s="68" t="str">
        <f t="shared" si="19"/>
        <v>朝日ＦＣ_11</v>
      </c>
      <c r="B1276" s="1" t="s">
        <v>625</v>
      </c>
      <c r="C1276" s="1" t="s">
        <v>8668</v>
      </c>
      <c r="D1276" s="1" t="s">
        <v>632</v>
      </c>
      <c r="E1276" s="1" t="s">
        <v>6944</v>
      </c>
      <c r="F1276" s="1" t="s">
        <v>6945</v>
      </c>
      <c r="G1276" s="1">
        <v>5</v>
      </c>
      <c r="H1276" s="1" t="s">
        <v>826</v>
      </c>
    </row>
    <row r="1277" spans="1:10" x14ac:dyDescent="0.15">
      <c r="A1277" s="68" t="str">
        <f t="shared" si="19"/>
        <v>朝日ＦＣ_12</v>
      </c>
      <c r="B1277" s="1" t="s">
        <v>625</v>
      </c>
      <c r="C1277" s="1" t="s">
        <v>8662</v>
      </c>
      <c r="D1277" s="1" t="s">
        <v>633</v>
      </c>
      <c r="E1277" s="1" t="s">
        <v>6939</v>
      </c>
      <c r="F1277" s="1" t="s">
        <v>6940</v>
      </c>
      <c r="G1277" s="1">
        <v>5</v>
      </c>
      <c r="H1277" s="1" t="s">
        <v>826</v>
      </c>
    </row>
    <row r="1278" spans="1:10" x14ac:dyDescent="0.15">
      <c r="A1278" s="68" t="str">
        <f t="shared" si="19"/>
        <v>朝日ＦＣ_13</v>
      </c>
      <c r="B1278" s="1" t="s">
        <v>625</v>
      </c>
      <c r="C1278" s="1" t="s">
        <v>8663</v>
      </c>
      <c r="D1278" s="1" t="s">
        <v>632</v>
      </c>
      <c r="E1278" s="1" t="s">
        <v>6955</v>
      </c>
      <c r="F1278" s="1" t="s">
        <v>6956</v>
      </c>
      <c r="G1278" s="1">
        <v>5</v>
      </c>
      <c r="H1278" s="1" t="s">
        <v>826</v>
      </c>
    </row>
    <row r="1279" spans="1:10" x14ac:dyDescent="0.15">
      <c r="A1279" s="68" t="str">
        <f t="shared" si="19"/>
        <v>朝日ＦＣ_14</v>
      </c>
      <c r="B1279" s="1" t="s">
        <v>625</v>
      </c>
      <c r="C1279" s="1" t="s">
        <v>8669</v>
      </c>
      <c r="D1279" s="1" t="s">
        <v>632</v>
      </c>
      <c r="E1279" s="1" t="s">
        <v>6957</v>
      </c>
      <c r="F1279" s="1" t="s">
        <v>6958</v>
      </c>
      <c r="G1279" s="1">
        <v>5</v>
      </c>
      <c r="H1279" s="1" t="s">
        <v>826</v>
      </c>
    </row>
    <row r="1280" spans="1:10" x14ac:dyDescent="0.15">
      <c r="A1280" s="68" t="str">
        <f t="shared" si="19"/>
        <v>朝日ＦＣ_15</v>
      </c>
      <c r="B1280" s="1" t="s">
        <v>625</v>
      </c>
      <c r="C1280" s="1" t="s">
        <v>8664</v>
      </c>
      <c r="D1280" s="1" t="s">
        <v>632</v>
      </c>
      <c r="E1280" s="1" t="s">
        <v>4024</v>
      </c>
      <c r="F1280" s="1" t="s">
        <v>4025</v>
      </c>
      <c r="G1280" s="1">
        <v>5</v>
      </c>
      <c r="H1280" s="1" t="s">
        <v>826</v>
      </c>
    </row>
    <row r="1281" spans="1:10" x14ac:dyDescent="0.15">
      <c r="A1281" s="68" t="str">
        <f t="shared" ref="A1281:A1344" si="20">CONCATENATE(B1281,"_",C1281)</f>
        <v>朝日ＦＣ_16</v>
      </c>
      <c r="B1281" s="1" t="s">
        <v>625</v>
      </c>
      <c r="C1281" s="1" t="s">
        <v>8665</v>
      </c>
      <c r="D1281" s="1" t="s">
        <v>634</v>
      </c>
      <c r="E1281" s="1" t="s">
        <v>10040</v>
      </c>
      <c r="F1281" s="1" t="s">
        <v>10041</v>
      </c>
      <c r="G1281" s="1">
        <v>5</v>
      </c>
      <c r="H1281" s="1" t="s">
        <v>826</v>
      </c>
      <c r="J1281" s="1" t="s">
        <v>10169</v>
      </c>
    </row>
    <row r="1282" spans="1:10" x14ac:dyDescent="0.15">
      <c r="A1282" s="68" t="str">
        <f t="shared" si="20"/>
        <v>朝日ＦＣ_17</v>
      </c>
      <c r="B1282" s="1" t="s">
        <v>625</v>
      </c>
      <c r="C1282" s="1" t="s">
        <v>8670</v>
      </c>
      <c r="D1282" s="1" t="s">
        <v>632</v>
      </c>
      <c r="E1282" s="1" t="s">
        <v>6952</v>
      </c>
      <c r="F1282" s="1" t="s">
        <v>3011</v>
      </c>
      <c r="G1282" s="1">
        <v>5</v>
      </c>
      <c r="H1282" s="1" t="s">
        <v>826</v>
      </c>
      <c r="I1282" s="1" t="s">
        <v>432</v>
      </c>
    </row>
    <row r="1283" spans="1:10" x14ac:dyDescent="0.15">
      <c r="A1283" s="68" t="str">
        <f t="shared" si="20"/>
        <v>朝日ＦＣ_18</v>
      </c>
      <c r="B1283" s="1" t="s">
        <v>625</v>
      </c>
      <c r="C1283" s="1" t="s">
        <v>8671</v>
      </c>
      <c r="D1283" s="1" t="s">
        <v>632</v>
      </c>
      <c r="E1283" s="1" t="s">
        <v>6948</v>
      </c>
      <c r="F1283" s="1" t="s">
        <v>6949</v>
      </c>
      <c r="G1283" s="1">
        <v>5</v>
      </c>
      <c r="H1283" s="1" t="s">
        <v>826</v>
      </c>
    </row>
    <row r="1284" spans="1:10" x14ac:dyDescent="0.15">
      <c r="A1284" s="68" t="str">
        <f t="shared" si="20"/>
        <v>スマイス　セレソン　スポーツクラブ_1</v>
      </c>
      <c r="B1284" s="1" t="s">
        <v>445</v>
      </c>
      <c r="C1284" s="1" t="s">
        <v>8654</v>
      </c>
      <c r="D1284" s="1" t="s">
        <v>631</v>
      </c>
      <c r="E1284" s="1" t="s">
        <v>6834</v>
      </c>
      <c r="F1284" s="1" t="s">
        <v>6835</v>
      </c>
      <c r="G1284" s="1">
        <v>5</v>
      </c>
      <c r="H1284" s="1" t="s">
        <v>826</v>
      </c>
      <c r="J1284" s="1" t="s">
        <v>433</v>
      </c>
    </row>
    <row r="1285" spans="1:10" x14ac:dyDescent="0.15">
      <c r="A1285" s="68" t="str">
        <f t="shared" si="20"/>
        <v>スマイス　セレソン　スポーツクラブ_2</v>
      </c>
      <c r="B1285" s="1" t="s">
        <v>445</v>
      </c>
      <c r="C1285" s="1" t="s">
        <v>8655</v>
      </c>
      <c r="D1285" s="1" t="s">
        <v>633</v>
      </c>
      <c r="E1285" s="1" t="s">
        <v>10042</v>
      </c>
      <c r="F1285" s="1" t="s">
        <v>10043</v>
      </c>
      <c r="G1285" s="1">
        <v>5</v>
      </c>
      <c r="H1285" s="1" t="s">
        <v>826</v>
      </c>
      <c r="J1285" s="1" t="s">
        <v>452</v>
      </c>
    </row>
    <row r="1286" spans="1:10" x14ac:dyDescent="0.15">
      <c r="A1286" s="68" t="str">
        <f t="shared" si="20"/>
        <v>スマイス　セレソン　スポーツクラブ_3</v>
      </c>
      <c r="B1286" s="1" t="s">
        <v>445</v>
      </c>
      <c r="C1286" s="1" t="s">
        <v>8656</v>
      </c>
      <c r="D1286" s="1" t="s">
        <v>632</v>
      </c>
      <c r="E1286" s="1" t="s">
        <v>6965</v>
      </c>
      <c r="F1286" s="1" t="s">
        <v>6966</v>
      </c>
      <c r="G1286" s="1">
        <v>5</v>
      </c>
      <c r="H1286" s="1" t="s">
        <v>826</v>
      </c>
    </row>
    <row r="1287" spans="1:10" x14ac:dyDescent="0.15">
      <c r="A1287" s="68" t="str">
        <f t="shared" si="20"/>
        <v>スマイス　セレソン　スポーツクラブ_4</v>
      </c>
      <c r="B1287" s="1" t="s">
        <v>445</v>
      </c>
      <c r="C1287" s="1" t="s">
        <v>8666</v>
      </c>
      <c r="D1287" s="1" t="s">
        <v>633</v>
      </c>
      <c r="E1287" s="1" t="s">
        <v>3977</v>
      </c>
      <c r="F1287" s="1" t="s">
        <v>3978</v>
      </c>
      <c r="G1287" s="1">
        <v>5</v>
      </c>
      <c r="H1287" s="1" t="s">
        <v>826</v>
      </c>
      <c r="J1287" s="1" t="s">
        <v>454</v>
      </c>
    </row>
    <row r="1288" spans="1:10" x14ac:dyDescent="0.15">
      <c r="A1288" s="68" t="str">
        <f t="shared" si="20"/>
        <v>スマイス　セレソン　スポーツクラブ_5</v>
      </c>
      <c r="B1288" s="1" t="s">
        <v>445</v>
      </c>
      <c r="C1288" s="1" t="s">
        <v>8667</v>
      </c>
      <c r="D1288" s="1" t="s">
        <v>633</v>
      </c>
      <c r="E1288" s="1" t="s">
        <v>6961</v>
      </c>
      <c r="F1288" s="1" t="s">
        <v>6962</v>
      </c>
      <c r="G1288" s="1">
        <v>5</v>
      </c>
      <c r="H1288" s="1" t="s">
        <v>826</v>
      </c>
    </row>
    <row r="1289" spans="1:10" x14ac:dyDescent="0.15">
      <c r="A1289" s="68" t="str">
        <f t="shared" si="20"/>
        <v>スマイス　セレソン　スポーツクラブ_6</v>
      </c>
      <c r="B1289" s="1" t="s">
        <v>445</v>
      </c>
      <c r="C1289" s="1" t="s">
        <v>8657</v>
      </c>
      <c r="D1289" s="1" t="s">
        <v>632</v>
      </c>
      <c r="E1289" s="1" t="s">
        <v>6842</v>
      </c>
      <c r="F1289" s="1" t="s">
        <v>6843</v>
      </c>
      <c r="G1289" s="1">
        <v>5</v>
      </c>
      <c r="H1289" s="1" t="s">
        <v>826</v>
      </c>
      <c r="J1289" s="1" t="s">
        <v>433</v>
      </c>
    </row>
    <row r="1290" spans="1:10" x14ac:dyDescent="0.15">
      <c r="A1290" s="68" t="str">
        <f t="shared" si="20"/>
        <v>スマイス　セレソン　スポーツクラブ_7</v>
      </c>
      <c r="B1290" s="1" t="s">
        <v>445</v>
      </c>
      <c r="C1290" s="1" t="s">
        <v>8658</v>
      </c>
      <c r="D1290" s="1" t="s">
        <v>632</v>
      </c>
      <c r="E1290" s="1" t="s">
        <v>3979</v>
      </c>
      <c r="F1290" s="1" t="s">
        <v>3980</v>
      </c>
      <c r="G1290" s="1">
        <v>5</v>
      </c>
      <c r="H1290" s="1" t="s">
        <v>826</v>
      </c>
      <c r="J1290" s="1" t="s">
        <v>454</v>
      </c>
    </row>
    <row r="1291" spans="1:10" x14ac:dyDescent="0.15">
      <c r="A1291" s="68" t="str">
        <f t="shared" si="20"/>
        <v>スマイス　セレソン　スポーツクラブ_8</v>
      </c>
      <c r="B1291" s="1" t="s">
        <v>445</v>
      </c>
      <c r="C1291" s="1" t="s">
        <v>8659</v>
      </c>
      <c r="D1291" s="1" t="s">
        <v>632</v>
      </c>
      <c r="E1291" s="1" t="s">
        <v>4113</v>
      </c>
      <c r="F1291" s="1" t="s">
        <v>4114</v>
      </c>
      <c r="G1291" s="1">
        <v>5</v>
      </c>
      <c r="H1291" s="1" t="s">
        <v>826</v>
      </c>
      <c r="J1291" s="1" t="s">
        <v>2994</v>
      </c>
    </row>
    <row r="1292" spans="1:10" x14ac:dyDescent="0.15">
      <c r="A1292" s="68" t="str">
        <f t="shared" si="20"/>
        <v>スマイス　セレソン　スポーツクラブ_9</v>
      </c>
      <c r="B1292" s="1" t="s">
        <v>445</v>
      </c>
      <c r="C1292" s="1" t="s">
        <v>8660</v>
      </c>
      <c r="D1292" s="1" t="s">
        <v>634</v>
      </c>
      <c r="E1292" s="1" t="s">
        <v>3981</v>
      </c>
      <c r="F1292" s="1" t="s">
        <v>3982</v>
      </c>
      <c r="G1292" s="1">
        <v>5</v>
      </c>
      <c r="H1292" s="1" t="s">
        <v>826</v>
      </c>
      <c r="J1292" s="1" t="s">
        <v>454</v>
      </c>
    </row>
    <row r="1293" spans="1:10" x14ac:dyDescent="0.15">
      <c r="A1293" s="68" t="str">
        <f t="shared" si="20"/>
        <v>スマイス　セレソン　スポーツクラブ_10</v>
      </c>
      <c r="B1293" s="1" t="s">
        <v>445</v>
      </c>
      <c r="C1293" s="1" t="s">
        <v>8661</v>
      </c>
      <c r="D1293" s="1" t="s">
        <v>632</v>
      </c>
      <c r="E1293" s="1" t="s">
        <v>4115</v>
      </c>
      <c r="F1293" s="1" t="s">
        <v>4116</v>
      </c>
      <c r="G1293" s="1">
        <v>5</v>
      </c>
      <c r="H1293" s="1" t="s">
        <v>826</v>
      </c>
      <c r="I1293" s="1" t="s">
        <v>432</v>
      </c>
    </row>
    <row r="1294" spans="1:10" x14ac:dyDescent="0.15">
      <c r="A1294" s="68" t="str">
        <f t="shared" si="20"/>
        <v>スマイス　セレソン　スポーツクラブ_11</v>
      </c>
      <c r="B1294" s="1" t="s">
        <v>445</v>
      </c>
      <c r="C1294" s="1" t="s">
        <v>8668</v>
      </c>
      <c r="D1294" s="1" t="s">
        <v>632</v>
      </c>
      <c r="E1294" s="1" t="s">
        <v>4091</v>
      </c>
      <c r="F1294" s="1" t="s">
        <v>4092</v>
      </c>
      <c r="G1294" s="1">
        <v>5</v>
      </c>
      <c r="H1294" s="1" t="s">
        <v>826</v>
      </c>
      <c r="J1294" s="1" t="s">
        <v>433</v>
      </c>
    </row>
    <row r="1295" spans="1:10" x14ac:dyDescent="0.15">
      <c r="A1295" s="68" t="str">
        <f t="shared" si="20"/>
        <v>スマイス　セレソン　スポーツクラブ_12</v>
      </c>
      <c r="B1295" s="1" t="s">
        <v>445</v>
      </c>
      <c r="C1295" s="1" t="s">
        <v>8662</v>
      </c>
      <c r="D1295" s="1" t="s">
        <v>634</v>
      </c>
      <c r="E1295" s="1" t="s">
        <v>6969</v>
      </c>
      <c r="F1295" s="1" t="s">
        <v>6970</v>
      </c>
      <c r="G1295" s="1">
        <v>5</v>
      </c>
      <c r="H1295" s="1" t="s">
        <v>826</v>
      </c>
    </row>
    <row r="1296" spans="1:10" x14ac:dyDescent="0.15">
      <c r="A1296" s="68" t="str">
        <f t="shared" si="20"/>
        <v>スマイス　セレソン　スポーツクラブ_13</v>
      </c>
      <c r="B1296" s="1" t="s">
        <v>445</v>
      </c>
      <c r="C1296" s="1" t="s">
        <v>8663</v>
      </c>
      <c r="D1296" s="1" t="s">
        <v>632</v>
      </c>
      <c r="E1296" s="1" t="s">
        <v>6971</v>
      </c>
      <c r="F1296" s="1" t="s">
        <v>6972</v>
      </c>
      <c r="G1296" s="1">
        <v>4</v>
      </c>
      <c r="H1296" s="1" t="s">
        <v>826</v>
      </c>
    </row>
    <row r="1297" spans="1:10" x14ac:dyDescent="0.15">
      <c r="A1297" s="68" t="str">
        <f t="shared" si="20"/>
        <v>スマイス　セレソン　スポーツクラブ_14</v>
      </c>
      <c r="B1297" s="1" t="s">
        <v>445</v>
      </c>
      <c r="C1297" s="1" t="s">
        <v>8669</v>
      </c>
      <c r="D1297" s="1" t="s">
        <v>632</v>
      </c>
      <c r="E1297" s="1" t="s">
        <v>6959</v>
      </c>
      <c r="F1297" s="1" t="s">
        <v>6960</v>
      </c>
      <c r="G1297" s="1">
        <v>5</v>
      </c>
      <c r="H1297" s="1" t="s">
        <v>827</v>
      </c>
    </row>
    <row r="1298" spans="1:10" x14ac:dyDescent="0.15">
      <c r="A1298" s="68" t="str">
        <f t="shared" si="20"/>
        <v>スマイス　セレソン　スポーツクラブ_15</v>
      </c>
      <c r="B1298" s="1" t="s">
        <v>445</v>
      </c>
      <c r="C1298" s="1" t="s">
        <v>8664</v>
      </c>
      <c r="D1298" s="1" t="s">
        <v>633</v>
      </c>
      <c r="E1298" s="1" t="s">
        <v>6967</v>
      </c>
      <c r="F1298" s="1" t="s">
        <v>6968</v>
      </c>
      <c r="G1298" s="1">
        <v>4</v>
      </c>
      <c r="H1298" s="1" t="s">
        <v>826</v>
      </c>
    </row>
    <row r="1299" spans="1:10" x14ac:dyDescent="0.15">
      <c r="A1299" s="68" t="str">
        <f t="shared" si="20"/>
        <v>スマイス　セレソン　スポーツクラブ_17</v>
      </c>
      <c r="B1299" s="1" t="s">
        <v>445</v>
      </c>
      <c r="C1299" s="1" t="s">
        <v>8670</v>
      </c>
      <c r="D1299" s="1" t="s">
        <v>634</v>
      </c>
      <c r="E1299" s="1" t="s">
        <v>6963</v>
      </c>
      <c r="F1299" s="1" t="s">
        <v>6964</v>
      </c>
      <c r="G1299" s="1">
        <v>5</v>
      </c>
      <c r="H1299" s="1" t="s">
        <v>826</v>
      </c>
    </row>
    <row r="1300" spans="1:10" x14ac:dyDescent="0.15">
      <c r="A1300" s="68" t="str">
        <f t="shared" si="20"/>
        <v>ＦＣ　ＪＵＮＩＯＲＳ_1</v>
      </c>
      <c r="B1300" s="1" t="s">
        <v>626</v>
      </c>
      <c r="C1300" s="1" t="s">
        <v>8654</v>
      </c>
      <c r="D1300" s="1" t="s">
        <v>631</v>
      </c>
      <c r="E1300" s="1" t="s">
        <v>10044</v>
      </c>
      <c r="F1300" s="1" t="s">
        <v>10045</v>
      </c>
      <c r="G1300" s="1">
        <v>5</v>
      </c>
      <c r="H1300" s="1" t="s">
        <v>826</v>
      </c>
    </row>
    <row r="1301" spans="1:10" x14ac:dyDescent="0.15">
      <c r="A1301" s="68" t="str">
        <f t="shared" si="20"/>
        <v>ＦＣ　ＪＵＮＩＯＲＳ_2</v>
      </c>
      <c r="B1301" s="1" t="s">
        <v>626</v>
      </c>
      <c r="C1301" s="1" t="s">
        <v>8655</v>
      </c>
      <c r="D1301" s="1" t="s">
        <v>632</v>
      </c>
      <c r="E1301" s="1" t="s">
        <v>10046</v>
      </c>
      <c r="F1301" s="1" t="s">
        <v>10047</v>
      </c>
      <c r="G1301" s="1">
        <v>5</v>
      </c>
      <c r="H1301" s="1" t="s">
        <v>826</v>
      </c>
    </row>
    <row r="1302" spans="1:10" x14ac:dyDescent="0.15">
      <c r="A1302" s="68" t="str">
        <f t="shared" si="20"/>
        <v>ＦＣ　ＪＵＮＩＯＲＳ_3</v>
      </c>
      <c r="B1302" s="1" t="s">
        <v>626</v>
      </c>
      <c r="C1302" s="1" t="s">
        <v>8656</v>
      </c>
      <c r="D1302" s="1" t="s">
        <v>633</v>
      </c>
      <c r="E1302" s="1" t="s">
        <v>10048</v>
      </c>
      <c r="F1302" s="1" t="s">
        <v>10049</v>
      </c>
      <c r="G1302" s="1">
        <v>5</v>
      </c>
      <c r="H1302" s="1" t="s">
        <v>826</v>
      </c>
    </row>
    <row r="1303" spans="1:10" x14ac:dyDescent="0.15">
      <c r="A1303" s="68" t="str">
        <f t="shared" si="20"/>
        <v>ＦＣ　ＪＵＮＩＯＲＳ_4</v>
      </c>
      <c r="B1303" s="1" t="s">
        <v>626</v>
      </c>
      <c r="C1303" s="1" t="s">
        <v>8666</v>
      </c>
      <c r="D1303" s="1" t="s">
        <v>633</v>
      </c>
      <c r="E1303" s="1" t="s">
        <v>6973</v>
      </c>
      <c r="F1303" s="1" t="s">
        <v>6974</v>
      </c>
      <c r="G1303" s="1">
        <v>5</v>
      </c>
      <c r="H1303" s="1" t="s">
        <v>826</v>
      </c>
    </row>
    <row r="1304" spans="1:10" x14ac:dyDescent="0.15">
      <c r="A1304" s="68" t="str">
        <f t="shared" si="20"/>
        <v>ＦＣ　ＪＵＮＩＯＲＳ_5</v>
      </c>
      <c r="B1304" s="1" t="s">
        <v>626</v>
      </c>
      <c r="C1304" s="1" t="s">
        <v>8667</v>
      </c>
      <c r="D1304" s="1" t="s">
        <v>632</v>
      </c>
      <c r="E1304" s="1" t="s">
        <v>10050</v>
      </c>
      <c r="F1304" s="1" t="s">
        <v>10051</v>
      </c>
      <c r="G1304" s="1">
        <v>4</v>
      </c>
      <c r="H1304" s="1" t="s">
        <v>826</v>
      </c>
      <c r="J1304" s="1" t="s">
        <v>828</v>
      </c>
    </row>
    <row r="1305" spans="1:10" x14ac:dyDescent="0.15">
      <c r="A1305" s="68" t="str">
        <f t="shared" si="20"/>
        <v>ＦＣ　ＪＵＮＩＯＲＳ_6</v>
      </c>
      <c r="B1305" s="1" t="s">
        <v>626</v>
      </c>
      <c r="C1305" s="1" t="s">
        <v>8657</v>
      </c>
      <c r="D1305" s="1" t="s">
        <v>632</v>
      </c>
      <c r="E1305" s="1" t="s">
        <v>10052</v>
      </c>
      <c r="F1305" s="1" t="s">
        <v>10053</v>
      </c>
      <c r="G1305" s="1">
        <v>5</v>
      </c>
      <c r="H1305" s="1" t="s">
        <v>827</v>
      </c>
    </row>
    <row r="1306" spans="1:10" x14ac:dyDescent="0.15">
      <c r="A1306" s="68" t="str">
        <f t="shared" si="20"/>
        <v>ＦＣ　ＪＵＮＩＯＲＳ_7</v>
      </c>
      <c r="B1306" s="1" t="s">
        <v>626</v>
      </c>
      <c r="C1306" s="1" t="s">
        <v>8658</v>
      </c>
      <c r="D1306" s="1" t="s">
        <v>634</v>
      </c>
      <c r="E1306" s="1" t="s">
        <v>10054</v>
      </c>
      <c r="F1306" s="1" t="s">
        <v>10055</v>
      </c>
      <c r="G1306" s="1">
        <v>4</v>
      </c>
      <c r="H1306" s="1" t="s">
        <v>826</v>
      </c>
    </row>
    <row r="1307" spans="1:10" x14ac:dyDescent="0.15">
      <c r="A1307" s="68" t="str">
        <f t="shared" si="20"/>
        <v>ＦＣ　ＪＵＮＩＯＲＳ_8</v>
      </c>
      <c r="B1307" s="1" t="s">
        <v>626</v>
      </c>
      <c r="C1307" s="1" t="s">
        <v>8659</v>
      </c>
      <c r="D1307" s="1" t="s">
        <v>632</v>
      </c>
      <c r="E1307" s="1" t="s">
        <v>10056</v>
      </c>
      <c r="F1307" s="1" t="s">
        <v>10057</v>
      </c>
      <c r="G1307" s="1">
        <v>4</v>
      </c>
      <c r="H1307" s="1" t="s">
        <v>826</v>
      </c>
    </row>
    <row r="1308" spans="1:10" x14ac:dyDescent="0.15">
      <c r="A1308" s="68" t="str">
        <f t="shared" si="20"/>
        <v>ＦＣ　ＪＵＮＩＯＲＳ_9</v>
      </c>
      <c r="B1308" s="1" t="s">
        <v>626</v>
      </c>
      <c r="C1308" s="1" t="s">
        <v>8660</v>
      </c>
      <c r="D1308" s="1" t="s">
        <v>632</v>
      </c>
      <c r="E1308" s="1" t="s">
        <v>10058</v>
      </c>
      <c r="F1308" s="1" t="s">
        <v>10059</v>
      </c>
      <c r="G1308" s="1">
        <v>5</v>
      </c>
      <c r="H1308" s="1" t="s">
        <v>826</v>
      </c>
    </row>
    <row r="1309" spans="1:10" x14ac:dyDescent="0.15">
      <c r="A1309" s="68" t="str">
        <f t="shared" si="20"/>
        <v>ＦＣ　ＪＵＮＩＯＲＳ_10</v>
      </c>
      <c r="B1309" s="1" t="s">
        <v>626</v>
      </c>
      <c r="C1309" s="1" t="s">
        <v>8661</v>
      </c>
      <c r="D1309" s="1" t="s">
        <v>634</v>
      </c>
      <c r="E1309" s="1" t="s">
        <v>10060</v>
      </c>
      <c r="F1309" s="1" t="s">
        <v>10061</v>
      </c>
      <c r="G1309" s="1">
        <v>5</v>
      </c>
      <c r="H1309" s="1" t="s">
        <v>826</v>
      </c>
      <c r="I1309" s="1" t="s">
        <v>432</v>
      </c>
    </row>
    <row r="1310" spans="1:10" x14ac:dyDescent="0.15">
      <c r="A1310" s="68" t="str">
        <f t="shared" si="20"/>
        <v>ＦＣ　ＪＵＮＩＯＲＳ_11</v>
      </c>
      <c r="B1310" s="1" t="s">
        <v>626</v>
      </c>
      <c r="C1310" s="1" t="s">
        <v>8668</v>
      </c>
      <c r="D1310" s="1" t="s">
        <v>632</v>
      </c>
      <c r="E1310" s="1" t="s">
        <v>10062</v>
      </c>
      <c r="F1310" s="1" t="s">
        <v>10063</v>
      </c>
      <c r="G1310" s="1">
        <v>4</v>
      </c>
      <c r="H1310" s="1" t="s">
        <v>826</v>
      </c>
    </row>
    <row r="1311" spans="1:10" x14ac:dyDescent="0.15">
      <c r="A1311" s="68" t="str">
        <f t="shared" si="20"/>
        <v>ＦＣ　ＪＵＮＩＯＲＳ_12</v>
      </c>
      <c r="B1311" s="1" t="s">
        <v>626</v>
      </c>
      <c r="C1311" s="1" t="s">
        <v>8662</v>
      </c>
      <c r="D1311" s="1" t="s">
        <v>631</v>
      </c>
      <c r="E1311" s="1" t="s">
        <v>10064</v>
      </c>
      <c r="F1311" s="1" t="s">
        <v>10065</v>
      </c>
      <c r="G1311" s="1">
        <v>4</v>
      </c>
      <c r="H1311" s="1" t="s">
        <v>826</v>
      </c>
    </row>
    <row r="1312" spans="1:10" x14ac:dyDescent="0.15">
      <c r="A1312" s="68" t="str">
        <f t="shared" si="20"/>
        <v>ＦＣ　ＪＵＮＩＯＲＳ_13</v>
      </c>
      <c r="B1312" s="1" t="s">
        <v>626</v>
      </c>
      <c r="C1312" s="1" t="s">
        <v>8663</v>
      </c>
      <c r="D1312" s="1" t="s">
        <v>632</v>
      </c>
      <c r="E1312" s="1" t="s">
        <v>10066</v>
      </c>
      <c r="F1312" s="1" t="s">
        <v>10067</v>
      </c>
      <c r="G1312" s="1">
        <v>5</v>
      </c>
      <c r="H1312" s="1" t="s">
        <v>826</v>
      </c>
    </row>
    <row r="1313" spans="1:10" x14ac:dyDescent="0.15">
      <c r="A1313" s="68" t="str">
        <f t="shared" si="20"/>
        <v>ＦＣ　ＪＵＮＩＯＲＳ_14</v>
      </c>
      <c r="B1313" s="1" t="s">
        <v>626</v>
      </c>
      <c r="C1313" s="1" t="s">
        <v>8669</v>
      </c>
      <c r="D1313" s="1" t="s">
        <v>634</v>
      </c>
      <c r="E1313" s="1" t="s">
        <v>10068</v>
      </c>
      <c r="F1313" s="1" t="s">
        <v>10069</v>
      </c>
      <c r="G1313" s="1">
        <v>4</v>
      </c>
      <c r="H1313" s="1" t="s">
        <v>826</v>
      </c>
    </row>
    <row r="1314" spans="1:10" x14ac:dyDescent="0.15">
      <c r="A1314" s="68" t="str">
        <f t="shared" si="20"/>
        <v>ＦＣ中津ジュニア_1</v>
      </c>
      <c r="B1314" s="1" t="s">
        <v>627</v>
      </c>
      <c r="C1314" s="1" t="s">
        <v>8654</v>
      </c>
      <c r="D1314" s="1" t="s">
        <v>631</v>
      </c>
      <c r="E1314" s="1" t="s">
        <v>10070</v>
      </c>
      <c r="F1314" s="1" t="s">
        <v>10071</v>
      </c>
      <c r="G1314" s="1">
        <v>5</v>
      </c>
      <c r="H1314" s="1" t="s">
        <v>826</v>
      </c>
    </row>
    <row r="1315" spans="1:10" x14ac:dyDescent="0.15">
      <c r="A1315" s="68" t="str">
        <f t="shared" si="20"/>
        <v>ＦＣ中津ジュニア_2</v>
      </c>
      <c r="B1315" s="1" t="s">
        <v>627</v>
      </c>
      <c r="C1315" s="1" t="s">
        <v>8655</v>
      </c>
      <c r="D1315" s="1" t="s">
        <v>633</v>
      </c>
      <c r="E1315" s="1" t="s">
        <v>10072</v>
      </c>
      <c r="F1315" s="1" t="s">
        <v>10073</v>
      </c>
      <c r="G1315" s="1">
        <v>5</v>
      </c>
      <c r="H1315" s="1" t="s">
        <v>826</v>
      </c>
    </row>
    <row r="1316" spans="1:10" x14ac:dyDescent="0.15">
      <c r="A1316" s="68" t="str">
        <f t="shared" si="20"/>
        <v>ＦＣ中津ジュニア_3</v>
      </c>
      <c r="B1316" s="1" t="s">
        <v>627</v>
      </c>
      <c r="C1316" s="1" t="s">
        <v>8656</v>
      </c>
      <c r="D1316" s="1" t="s">
        <v>633</v>
      </c>
      <c r="E1316" s="1" t="s">
        <v>10074</v>
      </c>
      <c r="F1316" s="1" t="s">
        <v>10075</v>
      </c>
      <c r="G1316" s="1">
        <v>5</v>
      </c>
      <c r="H1316" s="1" t="s">
        <v>826</v>
      </c>
      <c r="J1316" s="1" t="s">
        <v>623</v>
      </c>
    </row>
    <row r="1317" spans="1:10" x14ac:dyDescent="0.15">
      <c r="A1317" s="68" t="str">
        <f t="shared" si="20"/>
        <v>ＦＣ中津ジュニア_4</v>
      </c>
      <c r="B1317" s="1" t="s">
        <v>627</v>
      </c>
      <c r="C1317" s="1" t="s">
        <v>8666</v>
      </c>
      <c r="D1317" s="1" t="s">
        <v>633</v>
      </c>
      <c r="E1317" s="1" t="s">
        <v>10076</v>
      </c>
      <c r="F1317" s="1" t="s">
        <v>10077</v>
      </c>
      <c r="G1317" s="1">
        <v>5</v>
      </c>
      <c r="H1317" s="1" t="s">
        <v>826</v>
      </c>
      <c r="J1317" s="1" t="s">
        <v>10170</v>
      </c>
    </row>
    <row r="1318" spans="1:10" x14ac:dyDescent="0.15">
      <c r="A1318" s="68" t="str">
        <f t="shared" si="20"/>
        <v>ＦＣ中津ジュニア_5</v>
      </c>
      <c r="B1318" s="1" t="s">
        <v>627</v>
      </c>
      <c r="C1318" s="1" t="s">
        <v>8667</v>
      </c>
      <c r="D1318" s="1" t="s">
        <v>633</v>
      </c>
      <c r="E1318" s="1" t="s">
        <v>3832</v>
      </c>
      <c r="F1318" s="1" t="s">
        <v>3833</v>
      </c>
      <c r="G1318" s="1">
        <v>5</v>
      </c>
      <c r="H1318" s="1" t="s">
        <v>826</v>
      </c>
      <c r="J1318" s="1" t="s">
        <v>601</v>
      </c>
    </row>
    <row r="1319" spans="1:10" x14ac:dyDescent="0.15">
      <c r="A1319" s="68" t="str">
        <f t="shared" si="20"/>
        <v>ＦＣ中津ジュニア_6</v>
      </c>
      <c r="B1319" s="1" t="s">
        <v>627</v>
      </c>
      <c r="C1319" s="1" t="s">
        <v>8657</v>
      </c>
      <c r="D1319" s="1" t="s">
        <v>632</v>
      </c>
      <c r="E1319" s="1" t="s">
        <v>10078</v>
      </c>
      <c r="F1319" s="1" t="s">
        <v>10079</v>
      </c>
      <c r="G1319" s="1">
        <v>5</v>
      </c>
      <c r="H1319" s="1" t="s">
        <v>826</v>
      </c>
      <c r="J1319" s="1" t="s">
        <v>595</v>
      </c>
    </row>
    <row r="1320" spans="1:10" x14ac:dyDescent="0.15">
      <c r="A1320" s="68" t="str">
        <f t="shared" si="20"/>
        <v>ＦＣ中津ジュニア_7</v>
      </c>
      <c r="B1320" s="1" t="s">
        <v>627</v>
      </c>
      <c r="C1320" s="1" t="s">
        <v>8658</v>
      </c>
      <c r="D1320" s="1" t="s">
        <v>634</v>
      </c>
      <c r="E1320" s="1" t="s">
        <v>10080</v>
      </c>
      <c r="F1320" s="1" t="s">
        <v>10081</v>
      </c>
      <c r="G1320" s="1">
        <v>5</v>
      </c>
      <c r="H1320" s="1" t="s">
        <v>827</v>
      </c>
    </row>
    <row r="1321" spans="1:10" x14ac:dyDescent="0.15">
      <c r="A1321" s="68" t="str">
        <f t="shared" si="20"/>
        <v>ＦＣ中津ジュニア_8</v>
      </c>
      <c r="B1321" s="1" t="s">
        <v>627</v>
      </c>
      <c r="C1321" s="1" t="s">
        <v>8659</v>
      </c>
      <c r="D1321" s="1" t="s">
        <v>632</v>
      </c>
      <c r="E1321" s="1" t="s">
        <v>6975</v>
      </c>
      <c r="F1321" s="1" t="s">
        <v>6976</v>
      </c>
      <c r="G1321" s="1">
        <v>5</v>
      </c>
      <c r="H1321" s="1" t="s">
        <v>826</v>
      </c>
      <c r="I1321" s="1" t="s">
        <v>432</v>
      </c>
    </row>
    <row r="1322" spans="1:10" x14ac:dyDescent="0.15">
      <c r="A1322" s="68" t="str">
        <f t="shared" si="20"/>
        <v>ＦＣ中津ジュニア_9</v>
      </c>
      <c r="B1322" s="1" t="s">
        <v>627</v>
      </c>
      <c r="C1322" s="1" t="s">
        <v>8660</v>
      </c>
      <c r="D1322" s="1" t="s">
        <v>632</v>
      </c>
      <c r="E1322" s="1" t="s">
        <v>3802</v>
      </c>
      <c r="F1322" s="1" t="s">
        <v>3803</v>
      </c>
      <c r="G1322" s="1">
        <v>5</v>
      </c>
      <c r="H1322" s="1" t="s">
        <v>826</v>
      </c>
      <c r="J1322" s="1" t="s">
        <v>595</v>
      </c>
    </row>
    <row r="1323" spans="1:10" x14ac:dyDescent="0.15">
      <c r="A1323" s="68" t="str">
        <f t="shared" si="20"/>
        <v>ＦＣ中津ジュニア_10</v>
      </c>
      <c r="B1323" s="1" t="s">
        <v>627</v>
      </c>
      <c r="C1323" s="1" t="s">
        <v>8661</v>
      </c>
      <c r="D1323" s="1" t="s">
        <v>634</v>
      </c>
      <c r="E1323" s="1" t="s">
        <v>10082</v>
      </c>
      <c r="F1323" s="1" t="s">
        <v>10083</v>
      </c>
      <c r="G1323" s="1">
        <v>5</v>
      </c>
      <c r="H1323" s="1" t="s">
        <v>826</v>
      </c>
    </row>
    <row r="1324" spans="1:10" x14ac:dyDescent="0.15">
      <c r="A1324" s="68" t="str">
        <f t="shared" si="20"/>
        <v>ＦＣ中津ジュニア_11</v>
      </c>
      <c r="B1324" s="1" t="s">
        <v>627</v>
      </c>
      <c r="C1324" s="1" t="s">
        <v>8668</v>
      </c>
      <c r="D1324" s="1" t="s">
        <v>633</v>
      </c>
      <c r="E1324" s="1" t="s">
        <v>6881</v>
      </c>
      <c r="F1324" s="1" t="s">
        <v>6882</v>
      </c>
      <c r="G1324" s="1">
        <v>5</v>
      </c>
      <c r="H1324" s="1" t="s">
        <v>827</v>
      </c>
      <c r="J1324" s="1" t="s">
        <v>622</v>
      </c>
    </row>
    <row r="1325" spans="1:10" x14ac:dyDescent="0.15">
      <c r="A1325" s="68" t="str">
        <f t="shared" si="20"/>
        <v>ＦＣ中津ジュニア_13</v>
      </c>
      <c r="B1325" s="1" t="s">
        <v>627</v>
      </c>
      <c r="C1325" s="1" t="s">
        <v>8663</v>
      </c>
      <c r="D1325" s="1" t="s">
        <v>632</v>
      </c>
      <c r="E1325" s="1" t="s">
        <v>10084</v>
      </c>
      <c r="F1325" s="1" t="s">
        <v>10085</v>
      </c>
      <c r="G1325" s="1">
        <v>5</v>
      </c>
      <c r="H1325" s="1" t="s">
        <v>826</v>
      </c>
    </row>
    <row r="1326" spans="1:10" x14ac:dyDescent="0.15">
      <c r="A1326" s="68" t="str">
        <f t="shared" si="20"/>
        <v>ＦＣ中津ジュニア_14</v>
      </c>
      <c r="B1326" s="1" t="s">
        <v>627</v>
      </c>
      <c r="C1326" s="1" t="s">
        <v>8669</v>
      </c>
      <c r="D1326" s="1" t="s">
        <v>632</v>
      </c>
      <c r="E1326" s="1" t="s">
        <v>10086</v>
      </c>
      <c r="F1326" s="1" t="s">
        <v>10087</v>
      </c>
      <c r="G1326" s="1">
        <v>5</v>
      </c>
      <c r="H1326" s="1" t="s">
        <v>826</v>
      </c>
    </row>
    <row r="1327" spans="1:10" x14ac:dyDescent="0.15">
      <c r="A1327" s="68" t="str">
        <f t="shared" si="20"/>
        <v>ＦＣ中津ジュニア_15</v>
      </c>
      <c r="B1327" s="1" t="s">
        <v>627</v>
      </c>
      <c r="C1327" s="1" t="s">
        <v>8664</v>
      </c>
      <c r="D1327" s="1" t="s">
        <v>632</v>
      </c>
      <c r="E1327" s="1" t="s">
        <v>6875</v>
      </c>
      <c r="F1327" s="1" t="s">
        <v>6876</v>
      </c>
      <c r="G1327" s="1">
        <v>5</v>
      </c>
      <c r="H1327" s="1" t="s">
        <v>826</v>
      </c>
      <c r="J1327" s="1" t="s">
        <v>622</v>
      </c>
    </row>
    <row r="1328" spans="1:10" x14ac:dyDescent="0.15">
      <c r="A1328" s="68" t="str">
        <f t="shared" si="20"/>
        <v>ＦＣ中津ジュニア_16</v>
      </c>
      <c r="B1328" s="1" t="s">
        <v>627</v>
      </c>
      <c r="C1328" s="1" t="s">
        <v>8665</v>
      </c>
      <c r="D1328" s="1" t="s">
        <v>632</v>
      </c>
      <c r="E1328" s="1" t="s">
        <v>6445</v>
      </c>
      <c r="F1328" s="1" t="s">
        <v>6446</v>
      </c>
      <c r="G1328" s="1">
        <v>4</v>
      </c>
      <c r="H1328" s="1" t="s">
        <v>826</v>
      </c>
    </row>
    <row r="1329" spans="1:10" x14ac:dyDescent="0.15">
      <c r="A1329" s="68" t="str">
        <f t="shared" si="20"/>
        <v>ＦＣ中津ジュニア_17</v>
      </c>
      <c r="B1329" s="1" t="s">
        <v>627</v>
      </c>
      <c r="C1329" s="1" t="s">
        <v>8670</v>
      </c>
      <c r="D1329" s="1" t="s">
        <v>632</v>
      </c>
      <c r="E1329" s="1" t="s">
        <v>10088</v>
      </c>
      <c r="F1329" s="1" t="s">
        <v>10089</v>
      </c>
      <c r="G1329" s="1">
        <v>4</v>
      </c>
      <c r="H1329" s="1" t="s">
        <v>826</v>
      </c>
    </row>
    <row r="1330" spans="1:10" x14ac:dyDescent="0.15">
      <c r="A1330" s="68" t="str">
        <f t="shared" si="20"/>
        <v>ＦＣリーベル_1</v>
      </c>
      <c r="B1330" s="1" t="s">
        <v>628</v>
      </c>
      <c r="C1330" s="1" t="s">
        <v>8654</v>
      </c>
      <c r="D1330" s="1" t="s">
        <v>631</v>
      </c>
      <c r="E1330" s="1" t="s">
        <v>4124</v>
      </c>
      <c r="F1330" s="1" t="s">
        <v>4125</v>
      </c>
      <c r="G1330" s="1">
        <v>5</v>
      </c>
      <c r="H1330" s="1" t="s">
        <v>826</v>
      </c>
      <c r="I1330" s="1" t="s">
        <v>432</v>
      </c>
    </row>
    <row r="1331" spans="1:10" x14ac:dyDescent="0.15">
      <c r="A1331" s="68" t="str">
        <f t="shared" si="20"/>
        <v>ＦＣリーベル_2</v>
      </c>
      <c r="B1331" s="1" t="s">
        <v>628</v>
      </c>
      <c r="C1331" s="1" t="s">
        <v>8655</v>
      </c>
      <c r="D1331" s="1" t="s">
        <v>633</v>
      </c>
      <c r="E1331" s="1" t="s">
        <v>6979</v>
      </c>
      <c r="F1331" s="1" t="s">
        <v>6980</v>
      </c>
      <c r="G1331" s="1">
        <v>5</v>
      </c>
      <c r="H1331" s="1" t="s">
        <v>827</v>
      </c>
    </row>
    <row r="1332" spans="1:10" x14ac:dyDescent="0.15">
      <c r="A1332" s="68" t="str">
        <f t="shared" si="20"/>
        <v>ＦＣリーベル_3</v>
      </c>
      <c r="B1332" s="1" t="s">
        <v>628</v>
      </c>
      <c r="C1332" s="1" t="s">
        <v>8656</v>
      </c>
      <c r="D1332" s="1" t="s">
        <v>633</v>
      </c>
      <c r="E1332" s="1" t="s">
        <v>10090</v>
      </c>
      <c r="F1332" s="1" t="s">
        <v>10091</v>
      </c>
      <c r="G1332" s="1">
        <v>4</v>
      </c>
      <c r="H1332" s="1" t="s">
        <v>826</v>
      </c>
    </row>
    <row r="1333" spans="1:10" x14ac:dyDescent="0.15">
      <c r="A1333" s="68" t="str">
        <f t="shared" si="20"/>
        <v>ＦＣリーベル_4</v>
      </c>
      <c r="B1333" s="1" t="s">
        <v>628</v>
      </c>
      <c r="C1333" s="1" t="s">
        <v>8666</v>
      </c>
      <c r="D1333" s="1" t="s">
        <v>634</v>
      </c>
      <c r="E1333" s="1" t="s">
        <v>6987</v>
      </c>
      <c r="F1333" s="1" t="s">
        <v>6988</v>
      </c>
      <c r="G1333" s="1">
        <v>5</v>
      </c>
      <c r="H1333" s="1" t="s">
        <v>826</v>
      </c>
    </row>
    <row r="1334" spans="1:10" x14ac:dyDescent="0.15">
      <c r="A1334" s="68" t="str">
        <f t="shared" si="20"/>
        <v>ＦＣリーベル_7</v>
      </c>
      <c r="B1334" s="1" t="s">
        <v>628</v>
      </c>
      <c r="C1334" s="1" t="s">
        <v>8658</v>
      </c>
      <c r="D1334" s="1" t="s">
        <v>632</v>
      </c>
      <c r="E1334" s="1" t="s">
        <v>4118</v>
      </c>
      <c r="F1334" s="1" t="s">
        <v>4119</v>
      </c>
      <c r="G1334" s="1">
        <v>5</v>
      </c>
      <c r="H1334" s="1" t="s">
        <v>826</v>
      </c>
    </row>
    <row r="1335" spans="1:10" x14ac:dyDescent="0.15">
      <c r="A1335" s="68" t="str">
        <f t="shared" si="20"/>
        <v>ＦＣリーベル_9</v>
      </c>
      <c r="B1335" s="1" t="s">
        <v>628</v>
      </c>
      <c r="C1335" s="1" t="s">
        <v>8660</v>
      </c>
      <c r="D1335" s="1" t="s">
        <v>633</v>
      </c>
      <c r="E1335" s="1" t="s">
        <v>6981</v>
      </c>
      <c r="F1335" s="1" t="s">
        <v>6982</v>
      </c>
      <c r="G1335" s="1">
        <v>5</v>
      </c>
      <c r="H1335" s="1" t="s">
        <v>826</v>
      </c>
    </row>
    <row r="1336" spans="1:10" x14ac:dyDescent="0.15">
      <c r="A1336" s="68" t="str">
        <f t="shared" si="20"/>
        <v>ＦＣリーベル_11</v>
      </c>
      <c r="B1336" s="1" t="s">
        <v>628</v>
      </c>
      <c r="C1336" s="1" t="s">
        <v>8668</v>
      </c>
      <c r="D1336" s="1" t="s">
        <v>634</v>
      </c>
      <c r="E1336" s="1" t="s">
        <v>4120</v>
      </c>
      <c r="F1336" s="1" t="s">
        <v>4121</v>
      </c>
      <c r="G1336" s="1">
        <v>5</v>
      </c>
      <c r="H1336" s="1" t="s">
        <v>826</v>
      </c>
    </row>
    <row r="1337" spans="1:10" x14ac:dyDescent="0.15">
      <c r="A1337" s="68" t="str">
        <f t="shared" si="20"/>
        <v>ＦＣリーベル_13</v>
      </c>
      <c r="B1337" s="1" t="s">
        <v>628</v>
      </c>
      <c r="C1337" s="1" t="s">
        <v>8663</v>
      </c>
      <c r="D1337" s="1" t="s">
        <v>632</v>
      </c>
      <c r="E1337" s="1" t="s">
        <v>10092</v>
      </c>
      <c r="F1337" s="1" t="s">
        <v>10093</v>
      </c>
      <c r="G1337" s="1">
        <v>4</v>
      </c>
      <c r="H1337" s="1" t="s">
        <v>827</v>
      </c>
    </row>
    <row r="1338" spans="1:10" x14ac:dyDescent="0.15">
      <c r="A1338" s="68" t="str">
        <f t="shared" si="20"/>
        <v>ＦＣリーベル_14</v>
      </c>
      <c r="B1338" s="1" t="s">
        <v>628</v>
      </c>
      <c r="C1338" s="1" t="s">
        <v>8669</v>
      </c>
      <c r="D1338" s="1" t="s">
        <v>633</v>
      </c>
      <c r="E1338" s="1" t="s">
        <v>4122</v>
      </c>
      <c r="F1338" s="1" t="s">
        <v>4123</v>
      </c>
      <c r="G1338" s="1">
        <v>5</v>
      </c>
      <c r="H1338" s="1" t="s">
        <v>827</v>
      </c>
    </row>
    <row r="1339" spans="1:10" x14ac:dyDescent="0.15">
      <c r="A1339" s="68" t="str">
        <f t="shared" si="20"/>
        <v>ＦＣリーベル_15</v>
      </c>
      <c r="B1339" s="1" t="s">
        <v>628</v>
      </c>
      <c r="C1339" s="1" t="s">
        <v>8664</v>
      </c>
      <c r="D1339" s="1" t="s">
        <v>632</v>
      </c>
      <c r="E1339" s="1" t="s">
        <v>4126</v>
      </c>
      <c r="F1339" s="1" t="s">
        <v>4127</v>
      </c>
      <c r="G1339" s="1">
        <v>5</v>
      </c>
      <c r="H1339" s="1" t="s">
        <v>826</v>
      </c>
      <c r="J1339" s="1" t="s">
        <v>629</v>
      </c>
    </row>
    <row r="1340" spans="1:10" x14ac:dyDescent="0.15">
      <c r="A1340" s="68" t="str">
        <f t="shared" si="20"/>
        <v>ＦＣリーベル_17</v>
      </c>
      <c r="B1340" s="1" t="s">
        <v>628</v>
      </c>
      <c r="C1340" s="1" t="s">
        <v>8670</v>
      </c>
      <c r="D1340" s="1" t="s">
        <v>632</v>
      </c>
      <c r="E1340" s="1" t="s">
        <v>10094</v>
      </c>
      <c r="F1340" s="1" t="s">
        <v>10095</v>
      </c>
      <c r="G1340" s="1">
        <v>5</v>
      </c>
      <c r="H1340" s="1" t="s">
        <v>826</v>
      </c>
    </row>
    <row r="1341" spans="1:10" x14ac:dyDescent="0.15">
      <c r="A1341" s="68" t="str">
        <f t="shared" si="20"/>
        <v>ＦＣリーベル_18</v>
      </c>
      <c r="B1341" s="1" t="s">
        <v>628</v>
      </c>
      <c r="C1341" s="1" t="s">
        <v>8671</v>
      </c>
      <c r="D1341" s="1" t="s">
        <v>632</v>
      </c>
      <c r="E1341" s="1" t="s">
        <v>6977</v>
      </c>
      <c r="F1341" s="1" t="s">
        <v>6978</v>
      </c>
      <c r="G1341" s="1">
        <v>5</v>
      </c>
      <c r="H1341" s="1" t="s">
        <v>826</v>
      </c>
    </row>
    <row r="1342" spans="1:10" x14ac:dyDescent="0.15">
      <c r="A1342" s="68" t="str">
        <f t="shared" si="20"/>
        <v>ＦＣリーベル_19</v>
      </c>
      <c r="B1342" s="1" t="s">
        <v>628</v>
      </c>
      <c r="C1342" s="1" t="s">
        <v>8672</v>
      </c>
      <c r="D1342" s="1" t="s">
        <v>634</v>
      </c>
      <c r="E1342" s="1" t="s">
        <v>6983</v>
      </c>
      <c r="F1342" s="1" t="s">
        <v>6984</v>
      </c>
      <c r="G1342" s="1">
        <v>4</v>
      </c>
      <c r="H1342" s="1" t="s">
        <v>826</v>
      </c>
    </row>
    <row r="1343" spans="1:10" x14ac:dyDescent="0.15">
      <c r="A1343" s="68" t="str">
        <f t="shared" si="20"/>
        <v>ＦＣリーベル_21</v>
      </c>
      <c r="B1343" s="1" t="s">
        <v>628</v>
      </c>
      <c r="C1343" s="1" t="s">
        <v>8674</v>
      </c>
      <c r="D1343" s="1" t="s">
        <v>631</v>
      </c>
      <c r="E1343" s="1" t="s">
        <v>10096</v>
      </c>
      <c r="F1343" s="1" t="s">
        <v>10097</v>
      </c>
      <c r="G1343" s="1">
        <v>4</v>
      </c>
      <c r="H1343" s="1" t="s">
        <v>826</v>
      </c>
    </row>
    <row r="1344" spans="1:10" x14ac:dyDescent="0.15">
      <c r="A1344" s="68" t="str">
        <f t="shared" si="20"/>
        <v>ＦＣリーベル_31</v>
      </c>
      <c r="B1344" s="1" t="s">
        <v>628</v>
      </c>
      <c r="C1344" s="1" t="s">
        <v>8683</v>
      </c>
      <c r="D1344" s="1" t="s">
        <v>634</v>
      </c>
      <c r="E1344" s="1" t="s">
        <v>6985</v>
      </c>
      <c r="F1344" s="1" t="s">
        <v>6986</v>
      </c>
      <c r="G1344" s="1">
        <v>5</v>
      </c>
      <c r="H1344" s="1" t="s">
        <v>827</v>
      </c>
    </row>
    <row r="1345" spans="1:9" x14ac:dyDescent="0.15">
      <c r="A1345" s="68" t="str">
        <f t="shared" ref="A1345:A1408" si="21">CONCATENATE(B1345,"_",C1345)</f>
        <v>如水ジュニアサッカークラブ_1</v>
      </c>
      <c r="B1345" s="1" t="s">
        <v>629</v>
      </c>
      <c r="C1345" s="1" t="s">
        <v>8654</v>
      </c>
      <c r="D1345" s="1" t="s">
        <v>631</v>
      </c>
      <c r="E1345" s="1" t="s">
        <v>10098</v>
      </c>
      <c r="F1345" s="1" t="s">
        <v>10099</v>
      </c>
      <c r="G1345" s="1">
        <v>3</v>
      </c>
      <c r="H1345" s="1" t="s">
        <v>826</v>
      </c>
    </row>
    <row r="1346" spans="1:9" x14ac:dyDescent="0.15">
      <c r="A1346" s="68" t="str">
        <f t="shared" si="21"/>
        <v>如水ジュニアサッカークラブ_2</v>
      </c>
      <c r="B1346" s="1" t="s">
        <v>629</v>
      </c>
      <c r="C1346" s="1" t="s">
        <v>8655</v>
      </c>
      <c r="D1346" s="1" t="s">
        <v>632</v>
      </c>
      <c r="E1346" s="1" t="s">
        <v>10100</v>
      </c>
      <c r="F1346" s="1" t="s">
        <v>10101</v>
      </c>
      <c r="G1346" s="1">
        <v>3</v>
      </c>
      <c r="H1346" s="1" t="s">
        <v>826</v>
      </c>
    </row>
    <row r="1347" spans="1:9" x14ac:dyDescent="0.15">
      <c r="A1347" s="68" t="str">
        <f t="shared" si="21"/>
        <v>如水ジュニアサッカークラブ_5</v>
      </c>
      <c r="B1347" s="1" t="s">
        <v>629</v>
      </c>
      <c r="C1347" s="1" t="s">
        <v>8667</v>
      </c>
      <c r="D1347" s="1" t="s">
        <v>633</v>
      </c>
      <c r="E1347" s="1" t="s">
        <v>10102</v>
      </c>
      <c r="F1347" s="1" t="s">
        <v>10103</v>
      </c>
      <c r="G1347" s="1">
        <v>3</v>
      </c>
      <c r="H1347" s="1" t="s">
        <v>826</v>
      </c>
    </row>
    <row r="1348" spans="1:9" x14ac:dyDescent="0.15">
      <c r="A1348" s="68" t="str">
        <f t="shared" si="21"/>
        <v>如水ジュニアサッカークラブ_6</v>
      </c>
      <c r="B1348" s="1" t="s">
        <v>629</v>
      </c>
      <c r="C1348" s="1" t="s">
        <v>8657</v>
      </c>
      <c r="D1348" s="1" t="s">
        <v>633</v>
      </c>
      <c r="E1348" s="1" t="s">
        <v>10104</v>
      </c>
      <c r="F1348" s="1" t="s">
        <v>10105</v>
      </c>
      <c r="G1348" s="1">
        <v>3</v>
      </c>
      <c r="H1348" s="1" t="s">
        <v>826</v>
      </c>
    </row>
    <row r="1349" spans="1:9" x14ac:dyDescent="0.15">
      <c r="A1349" s="68" t="str">
        <f t="shared" si="21"/>
        <v>如水ジュニアサッカークラブ_7</v>
      </c>
      <c r="B1349" s="1" t="s">
        <v>629</v>
      </c>
      <c r="C1349" s="1" t="s">
        <v>8658</v>
      </c>
      <c r="D1349" s="1" t="s">
        <v>634</v>
      </c>
      <c r="E1349" s="1" t="s">
        <v>10106</v>
      </c>
      <c r="F1349" s="1" t="s">
        <v>10107</v>
      </c>
      <c r="G1349" s="1">
        <v>2</v>
      </c>
      <c r="H1349" s="1" t="s">
        <v>826</v>
      </c>
    </row>
    <row r="1350" spans="1:9" x14ac:dyDescent="0.15">
      <c r="A1350" s="68" t="str">
        <f t="shared" si="21"/>
        <v>如水ジュニアサッカークラブ_8</v>
      </c>
      <c r="B1350" s="1" t="s">
        <v>629</v>
      </c>
      <c r="C1350" s="1" t="s">
        <v>8659</v>
      </c>
      <c r="D1350" s="1" t="s">
        <v>632</v>
      </c>
      <c r="E1350" s="1" t="s">
        <v>10108</v>
      </c>
      <c r="F1350" s="1" t="s">
        <v>10109</v>
      </c>
      <c r="G1350" s="1">
        <v>3</v>
      </c>
      <c r="H1350" s="1" t="s">
        <v>826</v>
      </c>
    </row>
    <row r="1351" spans="1:9" x14ac:dyDescent="0.15">
      <c r="A1351" s="68" t="str">
        <f t="shared" si="21"/>
        <v>如水ジュニアサッカークラブ_9</v>
      </c>
      <c r="B1351" s="1" t="s">
        <v>629</v>
      </c>
      <c r="C1351" s="1" t="s">
        <v>8660</v>
      </c>
      <c r="D1351" s="1" t="s">
        <v>634</v>
      </c>
      <c r="E1351" s="1" t="s">
        <v>10110</v>
      </c>
      <c r="F1351" s="1" t="s">
        <v>10111</v>
      </c>
      <c r="G1351" s="1">
        <v>5</v>
      </c>
      <c r="H1351" s="1" t="s">
        <v>827</v>
      </c>
    </row>
    <row r="1352" spans="1:9" x14ac:dyDescent="0.15">
      <c r="A1352" s="68" t="str">
        <f t="shared" si="21"/>
        <v>如水ジュニアサッカークラブ_10</v>
      </c>
      <c r="B1352" s="1" t="s">
        <v>629</v>
      </c>
      <c r="C1352" s="1" t="s">
        <v>8661</v>
      </c>
      <c r="D1352" s="1" t="s">
        <v>633</v>
      </c>
      <c r="E1352" s="1" t="s">
        <v>6991</v>
      </c>
      <c r="F1352" s="1" t="s">
        <v>6992</v>
      </c>
      <c r="G1352" s="1">
        <v>4</v>
      </c>
      <c r="H1352" s="1" t="s">
        <v>826</v>
      </c>
    </row>
    <row r="1353" spans="1:9" x14ac:dyDescent="0.15">
      <c r="A1353" s="68" t="str">
        <f t="shared" si="21"/>
        <v>如水ジュニアサッカークラブ_11</v>
      </c>
      <c r="B1353" s="1" t="s">
        <v>629</v>
      </c>
      <c r="C1353" s="1" t="s">
        <v>8668</v>
      </c>
      <c r="D1353" s="1" t="s">
        <v>634</v>
      </c>
      <c r="E1353" s="1" t="s">
        <v>10112</v>
      </c>
      <c r="F1353" s="1" t="s">
        <v>10113</v>
      </c>
      <c r="G1353" s="1">
        <v>2</v>
      </c>
      <c r="H1353" s="1" t="s">
        <v>826</v>
      </c>
    </row>
    <row r="1354" spans="1:9" x14ac:dyDescent="0.15">
      <c r="A1354" s="68" t="str">
        <f t="shared" si="21"/>
        <v>如水ジュニアサッカークラブ_12</v>
      </c>
      <c r="B1354" s="1" t="s">
        <v>629</v>
      </c>
      <c r="C1354" s="1" t="s">
        <v>8662</v>
      </c>
      <c r="D1354" s="1" t="s">
        <v>631</v>
      </c>
      <c r="E1354" s="1" t="s">
        <v>6989</v>
      </c>
      <c r="F1354" s="1" t="s">
        <v>6990</v>
      </c>
      <c r="G1354" s="1">
        <v>5</v>
      </c>
      <c r="H1354" s="1" t="s">
        <v>826</v>
      </c>
      <c r="I1354" s="1" t="s">
        <v>432</v>
      </c>
    </row>
    <row r="1355" spans="1:9" x14ac:dyDescent="0.15">
      <c r="A1355" s="68" t="str">
        <f t="shared" si="21"/>
        <v>如水ジュニアサッカークラブ_13</v>
      </c>
      <c r="B1355" s="1" t="s">
        <v>629</v>
      </c>
      <c r="C1355" s="1" t="s">
        <v>8663</v>
      </c>
      <c r="D1355" s="1" t="s">
        <v>632</v>
      </c>
      <c r="E1355" s="1" t="s">
        <v>10114</v>
      </c>
      <c r="F1355" s="1" t="s">
        <v>10115</v>
      </c>
      <c r="G1355" s="1">
        <v>2</v>
      </c>
      <c r="H1355" s="1" t="s">
        <v>826</v>
      </c>
    </row>
    <row r="1356" spans="1:9" x14ac:dyDescent="0.15">
      <c r="A1356" s="68" t="str">
        <f t="shared" si="21"/>
        <v>如水ジュニアサッカークラブ_14</v>
      </c>
      <c r="B1356" s="1" t="s">
        <v>629</v>
      </c>
      <c r="C1356" s="1" t="s">
        <v>8669</v>
      </c>
      <c r="D1356" s="1" t="s">
        <v>633</v>
      </c>
      <c r="E1356" s="1" t="s">
        <v>10116</v>
      </c>
      <c r="F1356" s="1" t="s">
        <v>10117</v>
      </c>
      <c r="G1356" s="1">
        <v>3</v>
      </c>
      <c r="H1356" s="1" t="s">
        <v>827</v>
      </c>
    </row>
    <row r="1357" spans="1:9" x14ac:dyDescent="0.15">
      <c r="A1357" s="68" t="str">
        <f t="shared" si="21"/>
        <v>如水ジュニアサッカークラブ_18</v>
      </c>
      <c r="B1357" s="1" t="s">
        <v>629</v>
      </c>
      <c r="C1357" s="1" t="s">
        <v>8671</v>
      </c>
      <c r="D1357" s="1" t="s">
        <v>632</v>
      </c>
      <c r="E1357" s="1" t="s">
        <v>10118</v>
      </c>
      <c r="F1357" s="1" t="s">
        <v>10119</v>
      </c>
      <c r="G1357" s="1">
        <v>2</v>
      </c>
      <c r="H1357" s="1" t="s">
        <v>826</v>
      </c>
    </row>
    <row r="1358" spans="1:9" x14ac:dyDescent="0.15">
      <c r="A1358" s="68" t="str">
        <f t="shared" si="21"/>
        <v>ＦＣ．ＲＥ．ＳＴＡＲＴ　_2</v>
      </c>
      <c r="B1358" s="1" t="s">
        <v>630</v>
      </c>
      <c r="C1358" s="1" t="s">
        <v>8655</v>
      </c>
      <c r="D1358" s="1" t="s">
        <v>633</v>
      </c>
      <c r="E1358" s="1" t="s">
        <v>4130</v>
      </c>
      <c r="F1358" s="1" t="s">
        <v>4131</v>
      </c>
      <c r="G1358" s="1">
        <v>4</v>
      </c>
      <c r="H1358" s="1" t="s">
        <v>826</v>
      </c>
    </row>
    <row r="1359" spans="1:9" x14ac:dyDescent="0.15">
      <c r="A1359" s="68" t="str">
        <f t="shared" si="21"/>
        <v>ＦＣ．ＲＥ．ＳＴＡＲＴ　_3</v>
      </c>
      <c r="B1359" s="1" t="s">
        <v>630</v>
      </c>
      <c r="C1359" s="1" t="s">
        <v>8656</v>
      </c>
      <c r="D1359" s="1" t="s">
        <v>632</v>
      </c>
      <c r="E1359" s="1" t="s">
        <v>10120</v>
      </c>
      <c r="F1359" s="1" t="s">
        <v>10121</v>
      </c>
      <c r="G1359" s="1">
        <v>3</v>
      </c>
      <c r="H1359" s="1" t="s">
        <v>826</v>
      </c>
    </row>
    <row r="1360" spans="1:9" x14ac:dyDescent="0.15">
      <c r="A1360" s="68" t="str">
        <f t="shared" si="21"/>
        <v>ＦＣ．ＲＥ．ＳＴＡＲＴ　_4</v>
      </c>
      <c r="B1360" s="1" t="s">
        <v>630</v>
      </c>
      <c r="C1360" s="1" t="s">
        <v>8666</v>
      </c>
      <c r="D1360" s="1" t="s">
        <v>632</v>
      </c>
      <c r="E1360" s="1" t="s">
        <v>10122</v>
      </c>
      <c r="F1360" s="1" t="s">
        <v>10123</v>
      </c>
      <c r="G1360" s="1">
        <v>3</v>
      </c>
      <c r="H1360" s="1" t="s">
        <v>826</v>
      </c>
    </row>
    <row r="1361" spans="1:10" x14ac:dyDescent="0.15">
      <c r="A1361" s="68" t="str">
        <f t="shared" si="21"/>
        <v>ＦＣ．ＲＥ．ＳＴＡＲＴ　_5</v>
      </c>
      <c r="B1361" s="1" t="s">
        <v>630</v>
      </c>
      <c r="C1361" s="1" t="s">
        <v>8667</v>
      </c>
      <c r="D1361" s="1" t="s">
        <v>633</v>
      </c>
      <c r="E1361" s="1" t="s">
        <v>6993</v>
      </c>
      <c r="F1361" s="1" t="s">
        <v>6994</v>
      </c>
      <c r="G1361" s="1">
        <v>3</v>
      </c>
      <c r="H1361" s="1" t="s">
        <v>826</v>
      </c>
    </row>
    <row r="1362" spans="1:10" x14ac:dyDescent="0.15">
      <c r="A1362" s="68" t="str">
        <f t="shared" si="21"/>
        <v>ＦＣ．ＲＥ．ＳＴＡＲＴ　_6</v>
      </c>
      <c r="B1362" s="1" t="s">
        <v>630</v>
      </c>
      <c r="C1362" s="1" t="s">
        <v>8657</v>
      </c>
      <c r="D1362" s="1" t="s">
        <v>633</v>
      </c>
      <c r="E1362" s="1" t="s">
        <v>10124</v>
      </c>
      <c r="F1362" s="1" t="s">
        <v>10125</v>
      </c>
      <c r="G1362" s="1">
        <v>4</v>
      </c>
      <c r="H1362" s="1" t="s">
        <v>826</v>
      </c>
    </row>
    <row r="1363" spans="1:10" x14ac:dyDescent="0.15">
      <c r="A1363" s="68" t="str">
        <f t="shared" si="21"/>
        <v>ＦＣ．ＲＥ．ＳＴＡＲＴ　_7</v>
      </c>
      <c r="B1363" s="1" t="s">
        <v>630</v>
      </c>
      <c r="C1363" s="1" t="s">
        <v>8658</v>
      </c>
      <c r="D1363" s="1" t="s">
        <v>632</v>
      </c>
      <c r="E1363" s="1" t="s">
        <v>4128</v>
      </c>
      <c r="F1363" s="1" t="s">
        <v>4129</v>
      </c>
      <c r="G1363" s="1">
        <v>4</v>
      </c>
      <c r="H1363" s="1" t="s">
        <v>826</v>
      </c>
    </row>
    <row r="1364" spans="1:10" x14ac:dyDescent="0.15">
      <c r="A1364" s="68" t="str">
        <f t="shared" si="21"/>
        <v>ＦＣ．ＲＥ．ＳＴＡＲＴ　_8</v>
      </c>
      <c r="B1364" s="1" t="s">
        <v>630</v>
      </c>
      <c r="C1364" s="1" t="s">
        <v>8659</v>
      </c>
      <c r="D1364" s="1" t="s">
        <v>632</v>
      </c>
      <c r="E1364" s="1" t="s">
        <v>6995</v>
      </c>
      <c r="F1364" s="1" t="s">
        <v>6996</v>
      </c>
      <c r="G1364" s="1">
        <v>4</v>
      </c>
      <c r="H1364" s="1" t="s">
        <v>826</v>
      </c>
    </row>
    <row r="1365" spans="1:10" x14ac:dyDescent="0.15">
      <c r="A1365" s="68" t="str">
        <f t="shared" si="21"/>
        <v>ＦＣ．ＲＥ．ＳＴＡＲＴ　_9</v>
      </c>
      <c r="B1365" s="1" t="s">
        <v>630</v>
      </c>
      <c r="C1365" s="1" t="s">
        <v>8660</v>
      </c>
      <c r="D1365" s="1" t="s">
        <v>633</v>
      </c>
      <c r="E1365" s="1" t="s">
        <v>10126</v>
      </c>
      <c r="F1365" s="1" t="s">
        <v>10127</v>
      </c>
      <c r="G1365" s="1">
        <v>5</v>
      </c>
      <c r="H1365" s="1" t="s">
        <v>826</v>
      </c>
      <c r="J1365" s="1" t="s">
        <v>10171</v>
      </c>
    </row>
    <row r="1366" spans="1:10" x14ac:dyDescent="0.15">
      <c r="A1366" s="68" t="str">
        <f t="shared" si="21"/>
        <v>ＦＣ．ＲＥ．ＳＴＡＲＴ　_10</v>
      </c>
      <c r="B1366" s="1" t="s">
        <v>630</v>
      </c>
      <c r="C1366" s="1" t="s">
        <v>8661</v>
      </c>
      <c r="D1366" s="1" t="s">
        <v>634</v>
      </c>
      <c r="E1366" s="1" t="s">
        <v>7003</v>
      </c>
      <c r="F1366" s="1" t="s">
        <v>7004</v>
      </c>
      <c r="G1366" s="1">
        <v>5</v>
      </c>
      <c r="H1366" s="1" t="s">
        <v>826</v>
      </c>
    </row>
    <row r="1367" spans="1:10" x14ac:dyDescent="0.15">
      <c r="A1367" s="68" t="str">
        <f t="shared" si="21"/>
        <v>ＦＣ．ＲＥ．ＳＴＡＲＴ　_11</v>
      </c>
      <c r="B1367" s="1" t="s">
        <v>630</v>
      </c>
      <c r="C1367" s="1" t="s">
        <v>8668</v>
      </c>
      <c r="D1367" s="1" t="s">
        <v>632</v>
      </c>
      <c r="E1367" s="1" t="s">
        <v>6997</v>
      </c>
      <c r="F1367" s="1" t="s">
        <v>6998</v>
      </c>
      <c r="G1367" s="1">
        <v>5</v>
      </c>
      <c r="H1367" s="1" t="s">
        <v>826</v>
      </c>
    </row>
    <row r="1368" spans="1:10" x14ac:dyDescent="0.15">
      <c r="A1368" s="68" t="str">
        <f t="shared" si="21"/>
        <v>ＦＣ．ＲＥ．ＳＴＡＲＴ　_12</v>
      </c>
      <c r="B1368" s="1" t="s">
        <v>630</v>
      </c>
      <c r="C1368" s="1" t="s">
        <v>8662</v>
      </c>
      <c r="D1368" s="1" t="s">
        <v>634</v>
      </c>
      <c r="E1368" s="1" t="s">
        <v>6999</v>
      </c>
      <c r="F1368" s="1" t="s">
        <v>7000</v>
      </c>
      <c r="G1368" s="1">
        <v>3</v>
      </c>
      <c r="H1368" s="1" t="s">
        <v>827</v>
      </c>
    </row>
    <row r="1369" spans="1:10" x14ac:dyDescent="0.15">
      <c r="A1369" s="68" t="str">
        <f t="shared" si="21"/>
        <v>ＦＣ．ＲＥ．ＳＴＡＲＴ　_13</v>
      </c>
      <c r="B1369" s="1" t="s">
        <v>630</v>
      </c>
      <c r="C1369" s="1" t="s">
        <v>8663</v>
      </c>
      <c r="D1369" s="1" t="s">
        <v>631</v>
      </c>
      <c r="E1369" s="1" t="s">
        <v>4134</v>
      </c>
      <c r="F1369" s="1" t="s">
        <v>4135</v>
      </c>
      <c r="G1369" s="1">
        <v>5</v>
      </c>
      <c r="H1369" s="1" t="s">
        <v>826</v>
      </c>
      <c r="I1369" s="1" t="s">
        <v>432</v>
      </c>
    </row>
    <row r="1370" spans="1:10" x14ac:dyDescent="0.15">
      <c r="A1370" s="68" t="str">
        <f t="shared" si="21"/>
        <v>ＦＣ．ＲＥ．ＳＴＡＲＴ　_14</v>
      </c>
      <c r="B1370" s="1" t="s">
        <v>630</v>
      </c>
      <c r="C1370" s="1" t="s">
        <v>8669</v>
      </c>
      <c r="D1370" s="1" t="s">
        <v>634</v>
      </c>
      <c r="E1370" s="1" t="s">
        <v>7001</v>
      </c>
      <c r="F1370" s="1" t="s">
        <v>7002</v>
      </c>
      <c r="G1370" s="1">
        <v>3</v>
      </c>
      <c r="H1370" s="1" t="s">
        <v>827</v>
      </c>
    </row>
    <row r="1371" spans="1:10" x14ac:dyDescent="0.15">
      <c r="A1371" s="68" t="str">
        <f t="shared" si="21"/>
        <v>ＦＣ．ＲＥ．ＳＴＡＲＴ　_15</v>
      </c>
      <c r="B1371" s="1" t="s">
        <v>630</v>
      </c>
      <c r="C1371" s="1" t="s">
        <v>8664</v>
      </c>
      <c r="D1371" s="1" t="s">
        <v>631</v>
      </c>
      <c r="E1371" s="1" t="s">
        <v>4132</v>
      </c>
      <c r="F1371" s="1" t="s">
        <v>4133</v>
      </c>
      <c r="G1371" s="1">
        <v>4</v>
      </c>
      <c r="H1371" s="1" t="s">
        <v>826</v>
      </c>
    </row>
    <row r="1372" spans="1:10" x14ac:dyDescent="0.15">
      <c r="A1372" s="68" t="str">
        <f t="shared" si="21"/>
        <v>大分セントラルＦＣ_1</v>
      </c>
      <c r="B1372" s="1" t="s">
        <v>4149</v>
      </c>
      <c r="C1372" s="1" t="s">
        <v>8654</v>
      </c>
      <c r="D1372" s="1" t="s">
        <v>634</v>
      </c>
      <c r="E1372" s="1" t="s">
        <v>10128</v>
      </c>
      <c r="F1372" s="1" t="s">
        <v>10129</v>
      </c>
      <c r="G1372" s="1">
        <v>5</v>
      </c>
      <c r="H1372" s="1" t="s">
        <v>826</v>
      </c>
    </row>
    <row r="1373" spans="1:10" x14ac:dyDescent="0.15">
      <c r="A1373" s="68" t="str">
        <f t="shared" si="21"/>
        <v>大分セントラルＦＣ_2</v>
      </c>
      <c r="B1373" s="1" t="s">
        <v>4149</v>
      </c>
      <c r="C1373" s="1" t="s">
        <v>8655</v>
      </c>
      <c r="D1373" s="1" t="s">
        <v>633</v>
      </c>
      <c r="E1373" s="1" t="s">
        <v>10130</v>
      </c>
      <c r="F1373" s="1" t="s">
        <v>10131</v>
      </c>
      <c r="G1373" s="1">
        <v>5</v>
      </c>
      <c r="H1373" s="1" t="s">
        <v>826</v>
      </c>
      <c r="I1373" s="1" t="s">
        <v>432</v>
      </c>
      <c r="J1373" s="1" t="s">
        <v>464</v>
      </c>
    </row>
    <row r="1374" spans="1:10" x14ac:dyDescent="0.15">
      <c r="A1374" s="68" t="str">
        <f t="shared" si="21"/>
        <v>大分セントラルＦＣ_3</v>
      </c>
      <c r="B1374" s="1" t="s">
        <v>4149</v>
      </c>
      <c r="C1374" s="1" t="s">
        <v>8656</v>
      </c>
      <c r="D1374" s="1" t="s">
        <v>633</v>
      </c>
      <c r="E1374" s="1" t="s">
        <v>10132</v>
      </c>
      <c r="F1374" s="1" t="s">
        <v>10133</v>
      </c>
      <c r="G1374" s="1">
        <v>4</v>
      </c>
      <c r="H1374" s="1" t="s">
        <v>826</v>
      </c>
    </row>
    <row r="1375" spans="1:10" x14ac:dyDescent="0.15">
      <c r="A1375" s="68" t="str">
        <f t="shared" si="21"/>
        <v>大分セントラルＦＣ_4</v>
      </c>
      <c r="B1375" s="1" t="s">
        <v>4149</v>
      </c>
      <c r="C1375" s="1" t="s">
        <v>8666</v>
      </c>
      <c r="D1375" s="1" t="s">
        <v>634</v>
      </c>
      <c r="E1375" s="1" t="s">
        <v>6677</v>
      </c>
      <c r="F1375" s="1" t="s">
        <v>6678</v>
      </c>
      <c r="G1375" s="1">
        <v>5</v>
      </c>
      <c r="H1375" s="1" t="s">
        <v>826</v>
      </c>
      <c r="J1375" s="1" t="s">
        <v>450</v>
      </c>
    </row>
    <row r="1376" spans="1:10" x14ac:dyDescent="0.15">
      <c r="A1376" s="68" t="str">
        <f t="shared" si="21"/>
        <v>大分セントラルＦＣ_5</v>
      </c>
      <c r="B1376" s="1" t="s">
        <v>4149</v>
      </c>
      <c r="C1376" s="1" t="s">
        <v>8667</v>
      </c>
      <c r="D1376" s="1" t="s">
        <v>632</v>
      </c>
      <c r="E1376" s="1" t="s">
        <v>10134</v>
      </c>
      <c r="F1376" s="1" t="s">
        <v>10135</v>
      </c>
      <c r="G1376" s="1">
        <v>5</v>
      </c>
      <c r="H1376" s="1" t="s">
        <v>826</v>
      </c>
      <c r="J1376" s="1" t="s">
        <v>455</v>
      </c>
    </row>
    <row r="1377" spans="1:10" x14ac:dyDescent="0.15">
      <c r="A1377" s="68" t="str">
        <f t="shared" si="21"/>
        <v>大分セントラルＦＣ_6</v>
      </c>
      <c r="B1377" s="1" t="s">
        <v>4149</v>
      </c>
      <c r="C1377" s="1" t="s">
        <v>8657</v>
      </c>
      <c r="D1377" s="1" t="s">
        <v>633</v>
      </c>
      <c r="E1377" s="1" t="s">
        <v>10136</v>
      </c>
      <c r="F1377" s="1" t="s">
        <v>10137</v>
      </c>
      <c r="G1377" s="1">
        <v>4</v>
      </c>
      <c r="H1377" s="1" t="s">
        <v>826</v>
      </c>
      <c r="J1377" s="1" t="s">
        <v>464</v>
      </c>
    </row>
    <row r="1378" spans="1:10" x14ac:dyDescent="0.15">
      <c r="A1378" s="68" t="str">
        <f t="shared" si="21"/>
        <v>大分セントラルＦＣ_7</v>
      </c>
      <c r="B1378" s="1" t="s">
        <v>4149</v>
      </c>
      <c r="C1378" s="1" t="s">
        <v>8658</v>
      </c>
      <c r="D1378" s="1" t="s">
        <v>634</v>
      </c>
      <c r="E1378" s="1" t="s">
        <v>10138</v>
      </c>
      <c r="F1378" s="1" t="s">
        <v>10139</v>
      </c>
      <c r="G1378" s="1">
        <v>4</v>
      </c>
      <c r="H1378" s="1" t="s">
        <v>826</v>
      </c>
    </row>
    <row r="1379" spans="1:10" x14ac:dyDescent="0.15">
      <c r="A1379" s="68" t="str">
        <f t="shared" si="21"/>
        <v>大分セントラルＦＣ_8</v>
      </c>
      <c r="B1379" s="1" t="s">
        <v>4149</v>
      </c>
      <c r="C1379" s="1" t="s">
        <v>8659</v>
      </c>
      <c r="D1379" s="1" t="s">
        <v>632</v>
      </c>
      <c r="E1379" s="1" t="s">
        <v>10140</v>
      </c>
      <c r="F1379" s="1" t="s">
        <v>10141</v>
      </c>
      <c r="G1379" s="1">
        <v>4</v>
      </c>
      <c r="H1379" s="1" t="s">
        <v>826</v>
      </c>
      <c r="J1379" s="1" t="s">
        <v>443</v>
      </c>
    </row>
    <row r="1380" spans="1:10" x14ac:dyDescent="0.15">
      <c r="A1380" s="68" t="str">
        <f t="shared" si="21"/>
        <v>大分セントラルＦＣ_9</v>
      </c>
      <c r="B1380" s="1" t="s">
        <v>4149</v>
      </c>
      <c r="C1380" s="1" t="s">
        <v>8660</v>
      </c>
      <c r="D1380" s="1" t="s">
        <v>634</v>
      </c>
      <c r="E1380" s="1" t="s">
        <v>10142</v>
      </c>
      <c r="F1380" s="1" t="s">
        <v>10143</v>
      </c>
      <c r="G1380" s="1">
        <v>4</v>
      </c>
      <c r="H1380" s="1" t="s">
        <v>826</v>
      </c>
    </row>
    <row r="1381" spans="1:10" x14ac:dyDescent="0.15">
      <c r="A1381" s="68" t="str">
        <f t="shared" si="21"/>
        <v>大分セントラルＦＣ_10</v>
      </c>
      <c r="B1381" s="1" t="s">
        <v>4149</v>
      </c>
      <c r="C1381" s="1" t="s">
        <v>8661</v>
      </c>
      <c r="D1381" s="1" t="s">
        <v>633</v>
      </c>
      <c r="E1381" s="1" t="s">
        <v>10144</v>
      </c>
      <c r="F1381" s="1" t="s">
        <v>10145</v>
      </c>
      <c r="G1381" s="1">
        <v>5</v>
      </c>
      <c r="H1381" s="1" t="s">
        <v>826</v>
      </c>
      <c r="J1381" s="1" t="s">
        <v>455</v>
      </c>
    </row>
    <row r="1382" spans="1:10" x14ac:dyDescent="0.15">
      <c r="A1382" s="68" t="str">
        <f t="shared" si="21"/>
        <v>大分セントラルＦＣ_11</v>
      </c>
      <c r="B1382" s="1" t="s">
        <v>4149</v>
      </c>
      <c r="C1382" s="1" t="s">
        <v>8668</v>
      </c>
      <c r="D1382" s="1" t="s">
        <v>632</v>
      </c>
      <c r="E1382" s="1" t="s">
        <v>10146</v>
      </c>
      <c r="F1382" s="1" t="s">
        <v>10147</v>
      </c>
      <c r="G1382" s="1">
        <v>4</v>
      </c>
      <c r="H1382" s="1" t="s">
        <v>826</v>
      </c>
    </row>
    <row r="1383" spans="1:10" x14ac:dyDescent="0.15">
      <c r="A1383" s="68" t="str">
        <f t="shared" si="21"/>
        <v>大分セントラルＦＣ_12</v>
      </c>
      <c r="B1383" s="1" t="s">
        <v>4149</v>
      </c>
      <c r="C1383" s="1" t="s">
        <v>8662</v>
      </c>
      <c r="D1383" s="1" t="s">
        <v>631</v>
      </c>
      <c r="E1383" s="1" t="s">
        <v>10148</v>
      </c>
      <c r="F1383" s="1" t="s">
        <v>10149</v>
      </c>
      <c r="G1383" s="1">
        <v>4</v>
      </c>
      <c r="H1383" s="1" t="s">
        <v>826</v>
      </c>
      <c r="J1383" s="1" t="s">
        <v>464</v>
      </c>
    </row>
    <row r="1384" spans="1:10" x14ac:dyDescent="0.15">
      <c r="A1384" s="68" t="str">
        <f t="shared" si="21"/>
        <v>大分セントラルＦＣ_13</v>
      </c>
      <c r="B1384" s="1" t="s">
        <v>4149</v>
      </c>
      <c r="C1384" s="1" t="s">
        <v>8663</v>
      </c>
      <c r="D1384" s="1" t="s">
        <v>632</v>
      </c>
      <c r="E1384" s="1" t="s">
        <v>10150</v>
      </c>
      <c r="F1384" s="1" t="s">
        <v>10151</v>
      </c>
      <c r="G1384" s="1">
        <v>2</v>
      </c>
      <c r="H1384" s="1" t="s">
        <v>826</v>
      </c>
    </row>
    <row r="1385" spans="1:10" x14ac:dyDescent="0.15">
      <c r="A1385" s="68" t="str">
        <f t="shared" si="21"/>
        <v>大分セントラルＦＣ_14</v>
      </c>
      <c r="B1385" s="1" t="s">
        <v>4149</v>
      </c>
      <c r="C1385" s="1" t="s">
        <v>8669</v>
      </c>
      <c r="D1385" s="1" t="s">
        <v>632</v>
      </c>
      <c r="E1385" s="1" t="s">
        <v>10152</v>
      </c>
      <c r="F1385" s="1" t="s">
        <v>10153</v>
      </c>
      <c r="G1385" s="1">
        <v>2</v>
      </c>
      <c r="H1385" s="1" t="s">
        <v>826</v>
      </c>
    </row>
    <row r="1386" spans="1:10" x14ac:dyDescent="0.15">
      <c r="A1386" s="68" t="str">
        <f t="shared" si="21"/>
        <v>大分セントラルＦＣ_15</v>
      </c>
      <c r="B1386" s="1" t="s">
        <v>4149</v>
      </c>
      <c r="C1386" s="1" t="s">
        <v>8664</v>
      </c>
      <c r="D1386" s="1" t="s">
        <v>632</v>
      </c>
      <c r="E1386" s="1" t="s">
        <v>10154</v>
      </c>
      <c r="F1386" s="1" t="s">
        <v>10155</v>
      </c>
      <c r="G1386" s="1">
        <v>3</v>
      </c>
      <c r="H1386" s="1" t="s">
        <v>826</v>
      </c>
    </row>
    <row r="1387" spans="1:10" x14ac:dyDescent="0.15">
      <c r="A1387" s="68" t="str">
        <f t="shared" si="21"/>
        <v>大分セントラルＦＣ_16</v>
      </c>
      <c r="B1387" s="1" t="s">
        <v>4149</v>
      </c>
      <c r="C1387" s="1" t="s">
        <v>8665</v>
      </c>
      <c r="D1387" s="1" t="s">
        <v>633</v>
      </c>
      <c r="E1387" s="1" t="s">
        <v>10156</v>
      </c>
      <c r="F1387" s="1" t="s">
        <v>6713</v>
      </c>
      <c r="G1387" s="1">
        <v>4</v>
      </c>
      <c r="H1387" s="1" t="s">
        <v>826</v>
      </c>
    </row>
    <row r="1388" spans="1:10" x14ac:dyDescent="0.15">
      <c r="A1388" s="68" t="str">
        <f t="shared" si="21"/>
        <v>彦陽ジュニアサッカークラブ_3</v>
      </c>
      <c r="B1388" s="1" t="s">
        <v>3738</v>
      </c>
      <c r="C1388" s="1" t="s">
        <v>8656</v>
      </c>
      <c r="D1388" s="1" t="s">
        <v>633</v>
      </c>
      <c r="E1388" s="1" t="s">
        <v>4144</v>
      </c>
      <c r="F1388" s="1" t="s">
        <v>4145</v>
      </c>
      <c r="G1388" s="1">
        <v>5</v>
      </c>
      <c r="H1388" s="1" t="s">
        <v>826</v>
      </c>
    </row>
    <row r="1389" spans="1:10" x14ac:dyDescent="0.15">
      <c r="A1389" s="68" t="str">
        <f t="shared" si="21"/>
        <v>彦陽ジュニアサッカークラブ_6</v>
      </c>
      <c r="B1389" s="1" t="s">
        <v>3738</v>
      </c>
      <c r="C1389" s="1" t="s">
        <v>8657</v>
      </c>
      <c r="D1389" s="1" t="s">
        <v>632</v>
      </c>
      <c r="E1389" s="1" t="s">
        <v>4136</v>
      </c>
      <c r="F1389" s="1" t="s">
        <v>4137</v>
      </c>
      <c r="G1389" s="1">
        <v>5</v>
      </c>
      <c r="H1389" s="1" t="s">
        <v>826</v>
      </c>
    </row>
    <row r="1390" spans="1:10" x14ac:dyDescent="0.15">
      <c r="A1390" s="68" t="str">
        <f t="shared" si="21"/>
        <v>彦陽ジュニアサッカークラブ_7</v>
      </c>
      <c r="B1390" s="1" t="s">
        <v>3738</v>
      </c>
      <c r="C1390" s="1" t="s">
        <v>8658</v>
      </c>
      <c r="D1390" s="1" t="s">
        <v>633</v>
      </c>
      <c r="E1390" s="1" t="s">
        <v>4142</v>
      </c>
      <c r="F1390" s="1" t="s">
        <v>4143</v>
      </c>
      <c r="G1390" s="1">
        <v>5</v>
      </c>
      <c r="H1390" s="1" t="s">
        <v>826</v>
      </c>
    </row>
    <row r="1391" spans="1:10" x14ac:dyDescent="0.15">
      <c r="A1391" s="68" t="str">
        <f t="shared" si="21"/>
        <v>彦陽ジュニアサッカークラブ_8</v>
      </c>
      <c r="B1391" s="1" t="s">
        <v>3738</v>
      </c>
      <c r="C1391" s="1" t="s">
        <v>8659</v>
      </c>
      <c r="D1391" s="1" t="s">
        <v>633</v>
      </c>
      <c r="E1391" s="1" t="s">
        <v>4140</v>
      </c>
      <c r="F1391" s="1" t="s">
        <v>4141</v>
      </c>
      <c r="G1391" s="1">
        <v>5</v>
      </c>
      <c r="H1391" s="1" t="s">
        <v>826</v>
      </c>
      <c r="I1391" s="1" t="s">
        <v>432</v>
      </c>
    </row>
    <row r="1392" spans="1:10" x14ac:dyDescent="0.15">
      <c r="A1392" s="68" t="str">
        <f t="shared" si="21"/>
        <v>彦陽ジュニアサッカークラブ_12</v>
      </c>
      <c r="B1392" s="1" t="s">
        <v>3738</v>
      </c>
      <c r="C1392" s="1" t="s">
        <v>8662</v>
      </c>
      <c r="D1392" s="1" t="s">
        <v>631</v>
      </c>
      <c r="E1392" s="1" t="s">
        <v>10157</v>
      </c>
      <c r="F1392" s="1" t="s">
        <v>10158</v>
      </c>
      <c r="G1392" s="1">
        <v>2</v>
      </c>
      <c r="H1392" s="1" t="s">
        <v>826</v>
      </c>
    </row>
    <row r="1393" spans="1:10" x14ac:dyDescent="0.15">
      <c r="A1393" s="68" t="str">
        <f t="shared" si="21"/>
        <v>彦陽ジュニアサッカークラブ_13</v>
      </c>
      <c r="B1393" s="1" t="s">
        <v>3738</v>
      </c>
      <c r="C1393" s="1" t="s">
        <v>8663</v>
      </c>
      <c r="D1393" s="1" t="s">
        <v>632</v>
      </c>
      <c r="E1393" s="1" t="s">
        <v>4146</v>
      </c>
      <c r="F1393" s="1" t="s">
        <v>4147</v>
      </c>
      <c r="G1393" s="1">
        <v>4</v>
      </c>
      <c r="H1393" s="1" t="s">
        <v>826</v>
      </c>
    </row>
    <row r="1394" spans="1:10" x14ac:dyDescent="0.15">
      <c r="A1394" s="68" t="str">
        <f t="shared" si="21"/>
        <v>彦陽ジュニアサッカークラブ_14</v>
      </c>
      <c r="B1394" s="1" t="s">
        <v>3738</v>
      </c>
      <c r="C1394" s="1" t="s">
        <v>8669</v>
      </c>
      <c r="D1394" s="1" t="s">
        <v>632</v>
      </c>
      <c r="E1394" s="1" t="s">
        <v>4138</v>
      </c>
      <c r="F1394" s="1" t="s">
        <v>4139</v>
      </c>
      <c r="G1394" s="1">
        <v>5</v>
      </c>
      <c r="H1394" s="1" t="s">
        <v>826</v>
      </c>
    </row>
    <row r="1395" spans="1:10" x14ac:dyDescent="0.15">
      <c r="A1395" s="68" t="str">
        <f t="shared" si="21"/>
        <v>彦陽ジュニアサッカークラブ_17</v>
      </c>
      <c r="B1395" s="1" t="s">
        <v>3738</v>
      </c>
      <c r="C1395" s="1" t="s">
        <v>8670</v>
      </c>
      <c r="D1395" s="1" t="s">
        <v>634</v>
      </c>
      <c r="E1395" s="1" t="s">
        <v>10159</v>
      </c>
      <c r="F1395" s="1" t="s">
        <v>10160</v>
      </c>
      <c r="G1395" s="1">
        <v>1</v>
      </c>
      <c r="H1395" s="1" t="s">
        <v>826</v>
      </c>
    </row>
    <row r="1396" spans="1:10" x14ac:dyDescent="0.15">
      <c r="A1396" s="68" t="str">
        <f t="shared" si="21"/>
        <v>ＮＦＣ・ＯＩＴＡ　Ｕ１２_1</v>
      </c>
      <c r="B1396" s="1" t="s">
        <v>6103</v>
      </c>
      <c r="C1396" s="1" t="s">
        <v>8654</v>
      </c>
      <c r="D1396" s="1" t="s">
        <v>631</v>
      </c>
      <c r="E1396" s="1" t="s">
        <v>3904</v>
      </c>
      <c r="F1396" s="1" t="s">
        <v>3905</v>
      </c>
      <c r="G1396" s="1">
        <v>5</v>
      </c>
      <c r="H1396" s="1" t="s">
        <v>826</v>
      </c>
      <c r="J1396" s="1" t="s">
        <v>457</v>
      </c>
    </row>
    <row r="1397" spans="1:10" x14ac:dyDescent="0.15">
      <c r="A1397" s="68" t="str">
        <f t="shared" si="21"/>
        <v>ＮＦＣ・ＯＩＴＡ　Ｕ１２_2</v>
      </c>
      <c r="B1397" s="1" t="s">
        <v>6103</v>
      </c>
      <c r="C1397" s="1" t="s">
        <v>8655</v>
      </c>
      <c r="D1397" s="1" t="s">
        <v>633</v>
      </c>
      <c r="E1397" s="1" t="s">
        <v>7005</v>
      </c>
      <c r="F1397" s="1" t="s">
        <v>7006</v>
      </c>
      <c r="G1397" s="1">
        <v>5</v>
      </c>
      <c r="H1397" s="1" t="s">
        <v>826</v>
      </c>
    </row>
    <row r="1398" spans="1:10" x14ac:dyDescent="0.15">
      <c r="A1398" s="68" t="str">
        <f t="shared" si="21"/>
        <v>ＮＦＣ・ＯＩＴＡ　Ｕ１２_3</v>
      </c>
      <c r="B1398" s="1" t="s">
        <v>6103</v>
      </c>
      <c r="C1398" s="1" t="s">
        <v>8656</v>
      </c>
      <c r="D1398" s="1" t="s">
        <v>632</v>
      </c>
      <c r="E1398" s="1" t="s">
        <v>7011</v>
      </c>
      <c r="F1398" s="1" t="s">
        <v>7012</v>
      </c>
      <c r="G1398" s="1">
        <v>5</v>
      </c>
      <c r="H1398" s="1" t="s">
        <v>826</v>
      </c>
    </row>
    <row r="1399" spans="1:10" x14ac:dyDescent="0.15">
      <c r="A1399" s="68" t="str">
        <f t="shared" si="21"/>
        <v>ＮＦＣ・ＯＩＴＡ　Ｕ１２_5</v>
      </c>
      <c r="B1399" s="1" t="s">
        <v>6103</v>
      </c>
      <c r="C1399" s="1" t="s">
        <v>8667</v>
      </c>
      <c r="D1399" s="1" t="s">
        <v>632</v>
      </c>
      <c r="E1399" s="1" t="s">
        <v>7007</v>
      </c>
      <c r="F1399" s="1" t="s">
        <v>7008</v>
      </c>
      <c r="G1399" s="1">
        <v>5</v>
      </c>
      <c r="H1399" s="1" t="s">
        <v>826</v>
      </c>
      <c r="J1399" s="1" t="s">
        <v>431</v>
      </c>
    </row>
    <row r="1400" spans="1:10" x14ac:dyDescent="0.15">
      <c r="A1400" s="68" t="str">
        <f t="shared" si="21"/>
        <v>ＮＦＣ・ＯＩＴＡ　Ｕ１２_6</v>
      </c>
      <c r="B1400" s="1" t="s">
        <v>6103</v>
      </c>
      <c r="C1400" s="1" t="s">
        <v>8657</v>
      </c>
      <c r="D1400" s="1" t="s">
        <v>632</v>
      </c>
      <c r="E1400" s="1" t="s">
        <v>6859</v>
      </c>
      <c r="F1400" s="1" t="s">
        <v>6860</v>
      </c>
      <c r="G1400" s="1">
        <v>5</v>
      </c>
      <c r="H1400" s="1" t="s">
        <v>826</v>
      </c>
      <c r="J1400" s="1" t="s">
        <v>437</v>
      </c>
    </row>
    <row r="1401" spans="1:10" x14ac:dyDescent="0.15">
      <c r="A1401" s="68" t="str">
        <f t="shared" si="21"/>
        <v>ＮＦＣ・ＯＩＴＡ　Ｕ１２_7</v>
      </c>
      <c r="B1401" s="1" t="s">
        <v>6103</v>
      </c>
      <c r="C1401" s="1" t="s">
        <v>8658</v>
      </c>
      <c r="D1401" s="1" t="s">
        <v>632</v>
      </c>
      <c r="E1401" s="1" t="s">
        <v>7009</v>
      </c>
      <c r="F1401" s="1" t="s">
        <v>7010</v>
      </c>
      <c r="G1401" s="1">
        <v>5</v>
      </c>
      <c r="H1401" s="1" t="s">
        <v>826</v>
      </c>
      <c r="J1401" s="1" t="s">
        <v>431</v>
      </c>
    </row>
    <row r="1402" spans="1:10" x14ac:dyDescent="0.15">
      <c r="A1402" s="68" t="str">
        <f t="shared" si="21"/>
        <v>ＮＦＣ・ＯＩＴＡ　Ｕ１２_8</v>
      </c>
      <c r="B1402" s="1" t="s">
        <v>6103</v>
      </c>
      <c r="C1402" s="1" t="s">
        <v>8659</v>
      </c>
      <c r="D1402" s="1" t="s">
        <v>632</v>
      </c>
      <c r="E1402" s="1" t="s">
        <v>6865</v>
      </c>
      <c r="F1402" s="1" t="s">
        <v>6866</v>
      </c>
      <c r="G1402" s="1">
        <v>5</v>
      </c>
      <c r="H1402" s="1" t="s">
        <v>826</v>
      </c>
      <c r="J1402" s="1" t="s">
        <v>437</v>
      </c>
    </row>
    <row r="1403" spans="1:10" x14ac:dyDescent="0.15">
      <c r="A1403" s="68" t="str">
        <f t="shared" si="21"/>
        <v>ＮＦＣ・ＯＩＴＡ　Ｕ１２_9</v>
      </c>
      <c r="B1403" s="1" t="s">
        <v>6103</v>
      </c>
      <c r="C1403" s="1" t="s">
        <v>8660</v>
      </c>
      <c r="D1403" s="1" t="s">
        <v>633</v>
      </c>
      <c r="E1403" s="1" t="s">
        <v>6867</v>
      </c>
      <c r="F1403" s="1" t="s">
        <v>6868</v>
      </c>
      <c r="G1403" s="1">
        <v>5</v>
      </c>
      <c r="H1403" s="1" t="s">
        <v>826</v>
      </c>
      <c r="J1403" s="1" t="s">
        <v>437</v>
      </c>
    </row>
    <row r="1404" spans="1:10" x14ac:dyDescent="0.15">
      <c r="A1404" s="68" t="str">
        <f t="shared" si="21"/>
        <v>ＮＦＣ・ＯＩＴＡ　Ｕ１２_10</v>
      </c>
      <c r="B1404" s="1" t="s">
        <v>6103</v>
      </c>
      <c r="C1404" s="1" t="s">
        <v>8661</v>
      </c>
      <c r="D1404" s="1" t="s">
        <v>633</v>
      </c>
      <c r="E1404" s="1" t="s">
        <v>3922</v>
      </c>
      <c r="F1404" s="1" t="s">
        <v>3923</v>
      </c>
      <c r="G1404" s="1">
        <v>5</v>
      </c>
      <c r="H1404" s="1" t="s">
        <v>826</v>
      </c>
      <c r="I1404" s="1" t="s">
        <v>432</v>
      </c>
      <c r="J1404" s="1" t="s">
        <v>431</v>
      </c>
    </row>
    <row r="1405" spans="1:10" x14ac:dyDescent="0.15">
      <c r="A1405" s="68" t="str">
        <f t="shared" si="21"/>
        <v>ＮＦＣ・ＯＩＴＡ　Ｕ１２_11</v>
      </c>
      <c r="B1405" s="1" t="s">
        <v>6103</v>
      </c>
      <c r="C1405" s="1" t="s">
        <v>8668</v>
      </c>
      <c r="D1405" s="1" t="s">
        <v>632</v>
      </c>
      <c r="E1405" s="1" t="s">
        <v>7013</v>
      </c>
      <c r="F1405" s="1" t="s">
        <v>7014</v>
      </c>
      <c r="G1405" s="1">
        <v>5</v>
      </c>
      <c r="H1405" s="1" t="s">
        <v>826</v>
      </c>
      <c r="J1405" s="1" t="s">
        <v>433</v>
      </c>
    </row>
    <row r="1406" spans="1:10" x14ac:dyDescent="0.15">
      <c r="A1406" s="68" t="str">
        <f t="shared" si="21"/>
        <v>ＮＦＣ・ＯＩＴＡ　Ｕ１２_13</v>
      </c>
      <c r="B1406" s="1" t="s">
        <v>6103</v>
      </c>
      <c r="C1406" s="1" t="s">
        <v>8663</v>
      </c>
      <c r="D1406" s="1" t="s">
        <v>634</v>
      </c>
      <c r="E1406" s="1" t="s">
        <v>6869</v>
      </c>
      <c r="F1406" s="1" t="s">
        <v>6870</v>
      </c>
      <c r="G1406" s="1">
        <v>5</v>
      </c>
      <c r="H1406" s="1" t="s">
        <v>826</v>
      </c>
      <c r="J1406" s="1" t="s">
        <v>437</v>
      </c>
    </row>
    <row r="1407" spans="1:10" x14ac:dyDescent="0.15">
      <c r="A1407" s="68" t="str">
        <f t="shared" si="21"/>
        <v>ＮＦＣ・ＯＩＴＡ　Ｕ１２_14</v>
      </c>
      <c r="B1407" s="1" t="s">
        <v>6103</v>
      </c>
      <c r="C1407" s="1" t="s">
        <v>8669</v>
      </c>
      <c r="D1407" s="1" t="s">
        <v>632</v>
      </c>
      <c r="E1407" s="1" t="s">
        <v>7015</v>
      </c>
      <c r="F1407" s="1" t="s">
        <v>3985</v>
      </c>
      <c r="G1407" s="1">
        <v>4</v>
      </c>
      <c r="H1407" s="1" t="s">
        <v>826</v>
      </c>
      <c r="J1407" s="1" t="s">
        <v>440</v>
      </c>
    </row>
    <row r="1408" spans="1:10" x14ac:dyDescent="0.15">
      <c r="A1408" s="68" t="str">
        <f t="shared" si="21"/>
        <v>ＮＦＣ・ＯＩＴＡ　Ｕ１２_15</v>
      </c>
      <c r="B1408" s="1" t="s">
        <v>6103</v>
      </c>
      <c r="C1408" s="1" t="s">
        <v>8664</v>
      </c>
      <c r="D1408" s="1" t="s">
        <v>634</v>
      </c>
      <c r="E1408" s="1" t="s">
        <v>7016</v>
      </c>
      <c r="F1408" s="1" t="s">
        <v>7017</v>
      </c>
      <c r="G1408" s="1">
        <v>3</v>
      </c>
      <c r="H1408" s="1" t="s">
        <v>826</v>
      </c>
    </row>
    <row r="1409" spans="1:10" x14ac:dyDescent="0.15">
      <c r="A1409" s="68" t="str">
        <f t="shared" ref="A1409:A1411" si="22">CONCATENATE(B1409,"_",C1409)</f>
        <v>ＮＦＣ・ＯＩＴＡ　Ｕ１２_16</v>
      </c>
      <c r="B1409" s="1" t="s">
        <v>6103</v>
      </c>
      <c r="C1409" s="1" t="s">
        <v>8665</v>
      </c>
      <c r="D1409" s="1" t="s">
        <v>634</v>
      </c>
      <c r="E1409" s="1" t="s">
        <v>6399</v>
      </c>
      <c r="F1409" s="1" t="s">
        <v>6400</v>
      </c>
      <c r="G1409" s="1">
        <v>5</v>
      </c>
      <c r="H1409" s="1" t="s">
        <v>826</v>
      </c>
      <c r="J1409" s="1" t="s">
        <v>431</v>
      </c>
    </row>
    <row r="1410" spans="1:10" x14ac:dyDescent="0.15">
      <c r="A1410" s="68" t="str">
        <f t="shared" si="22"/>
        <v>ＮＦＣ・ＯＩＴＡ　Ｕ１２_17</v>
      </c>
      <c r="B1410" s="1" t="s">
        <v>6103</v>
      </c>
      <c r="C1410" s="1" t="s">
        <v>8670</v>
      </c>
      <c r="D1410" s="1" t="s">
        <v>632</v>
      </c>
      <c r="E1410" s="1" t="s">
        <v>3983</v>
      </c>
      <c r="F1410" s="1" t="s">
        <v>3984</v>
      </c>
      <c r="G1410" s="1">
        <v>5</v>
      </c>
      <c r="H1410" s="1" t="s">
        <v>826</v>
      </c>
      <c r="J1410" s="1" t="s">
        <v>440</v>
      </c>
    </row>
    <row r="1411" spans="1:10" x14ac:dyDescent="0.15">
      <c r="A1411" s="68" t="str">
        <f t="shared" si="22"/>
        <v>ＮＦＣ・ＯＩＴＡ　Ｕ１２_18</v>
      </c>
      <c r="B1411" s="1" t="s">
        <v>6103</v>
      </c>
      <c r="C1411" s="1" t="s">
        <v>8671</v>
      </c>
      <c r="D1411" s="1" t="s">
        <v>632</v>
      </c>
      <c r="E1411" s="1" t="s">
        <v>6733</v>
      </c>
      <c r="F1411" s="1" t="s">
        <v>6734</v>
      </c>
      <c r="G1411" s="1">
        <v>5</v>
      </c>
      <c r="H1411" s="1" t="s">
        <v>826</v>
      </c>
      <c r="J1411" s="1" t="s">
        <v>467</v>
      </c>
    </row>
  </sheetData>
  <phoneticPr fontId="5"/>
  <pageMargins left="0.7" right="0.7" top="0.75" bottom="0.75" header="0.3" footer="0.3"/>
  <pageSetup paperSize="9" orientation="portrait"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20</vt:i4>
      </vt:variant>
      <vt:variant>
        <vt:lpstr>名前付き一覧</vt:lpstr>
      </vt:variant>
      <vt:variant>
        <vt:i4>18</vt:i4>
      </vt:variant>
    </vt:vector>
  </HeadingPairs>
  <TitlesOfParts>
    <vt:vector size="38" baseType="lpstr">
      <vt:lpstr>抽選会資料</vt:lpstr>
      <vt:lpstr>要項</vt:lpstr>
      <vt:lpstr>組合せ抽選用</vt:lpstr>
      <vt:lpstr>会場図</vt:lpstr>
      <vt:lpstr>MCM資料</vt:lpstr>
      <vt:lpstr>累積警告・退場</vt:lpstr>
      <vt:lpstr>予選リーグ</vt:lpstr>
      <vt:lpstr>予選リーグ (2)</vt:lpstr>
      <vt:lpstr>予選リーグ公式記録(AコートA)</vt:lpstr>
      <vt:lpstr>予選リーグ公式記録(AコートB)</vt:lpstr>
      <vt:lpstr>予選リーグ公式記録(BコートA)</vt:lpstr>
      <vt:lpstr>予選リーグ公式記録(BコートB)</vt:lpstr>
      <vt:lpstr>決勝トーナメント</vt:lpstr>
      <vt:lpstr>決勝T公式記録</vt:lpstr>
      <vt:lpstr>準決勝公式記録No,29</vt:lpstr>
      <vt:lpstr>準決勝公式記録No,31</vt:lpstr>
      <vt:lpstr>決勝公式記録 No,33</vt:lpstr>
      <vt:lpstr>項目</vt:lpstr>
      <vt:lpstr>審判員</vt:lpstr>
      <vt:lpstr>選手名簿</vt:lpstr>
      <vt:lpstr>MCM資料!Print_Area</vt:lpstr>
      <vt:lpstr>決勝T公式記録!Print_Area</vt:lpstr>
      <vt:lpstr>決勝トーナメント!Print_Area</vt:lpstr>
      <vt:lpstr>'決勝公式記録 No,33'!Print_Area</vt:lpstr>
      <vt:lpstr>'準決勝公式記録No,29'!Print_Area</vt:lpstr>
      <vt:lpstr>'準決勝公式記録No,31'!Print_Area</vt:lpstr>
      <vt:lpstr>組合せ抽選用!Print_Area</vt:lpstr>
      <vt:lpstr>'予選リーグ (2)'!Print_Area</vt:lpstr>
      <vt:lpstr>'予選リーグ公式記録(AコートA)'!Print_Area</vt:lpstr>
      <vt:lpstr>'予選リーグ公式記録(AコートB)'!Print_Area</vt:lpstr>
      <vt:lpstr>'予選リーグ公式記録(BコートA)'!Print_Area</vt:lpstr>
      <vt:lpstr>'予選リーグ公式記録(BコートB)'!Print_Area</vt:lpstr>
      <vt:lpstr>累積警告・退場!Print_Area</vt:lpstr>
      <vt:lpstr>決勝T公式記録!Print_Titles</vt:lpstr>
      <vt:lpstr>'予選リーグ公式記録(AコートA)'!Print_Titles</vt:lpstr>
      <vt:lpstr>'予選リーグ公式記録(AコートB)'!Print_Titles</vt:lpstr>
      <vt:lpstr>'予選リーグ公式記録(BコートA)'!Print_Titles</vt:lpstr>
      <vt:lpstr>'予選リーグ公式記録(BコートB)'!Print_Titles</vt:lpstr>
    </vt:vector>
  </TitlesOfParts>
  <Company>学 校 教 員</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貴士 上野</cp:lastModifiedBy>
  <cp:lastPrinted>2024-12-01T06:16:17Z</cp:lastPrinted>
  <dcterms:created xsi:type="dcterms:W3CDTF">2002-01-31T07:32:19Z</dcterms:created>
  <dcterms:modified xsi:type="dcterms:W3CDTF">2025-11-05T11:41:43Z</dcterms:modified>
</cp:coreProperties>
</file>