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 codeName="ThisWorkbook" defaultThemeVersion="124226"/>
  <bookViews>
    <workbookView xWindow="65416" yWindow="65416" windowWidth="20730" windowHeight="11760" tabRatio="693" activeTab="0"/>
  </bookViews>
  <sheets>
    <sheet name="１部リーグ戦績表" sheetId="13" r:id="rId1"/>
  </sheets>
  <definedNames>
    <definedName name="_xlnm.Print_Area" localSheetId="0">'１部リーグ戦績表'!$A$1:$BM$48</definedName>
  </definedNames>
  <calcPr calcId="191029"/>
  <extLst/>
</workbook>
</file>

<file path=xl/sharedStrings.xml><?xml version="1.0" encoding="utf-8"?>
<sst xmlns="http://schemas.openxmlformats.org/spreadsheetml/2006/main" count="363" uniqueCount="30">
  <si>
    <t>チーム名</t>
    <rPh sb="3" eb="4">
      <t>メイ</t>
    </rPh>
    <phoneticPr fontId="2"/>
  </si>
  <si>
    <t>区分</t>
    <rPh sb="0" eb="2">
      <t>クブン</t>
    </rPh>
    <phoneticPr fontId="2"/>
  </si>
  <si>
    <t>年間</t>
    <rPh sb="0" eb="2">
      <t>ネンカン</t>
    </rPh>
    <phoneticPr fontId="2"/>
  </si>
  <si>
    <t>勝</t>
    <rPh sb="0" eb="1">
      <t>カチ</t>
    </rPh>
    <phoneticPr fontId="2"/>
  </si>
  <si>
    <t>敗</t>
    <rPh sb="0" eb="1">
      <t>ハイ</t>
    </rPh>
    <phoneticPr fontId="2"/>
  </si>
  <si>
    <t>分</t>
    <rPh sb="0" eb="1">
      <t>フン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</si>
  <si>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</si>
  <si>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</si>
  <si>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</si>
  <si>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</si>
  <si>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</si>
  <si>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‐</t>
  </si>
  <si>
    <t>２nd</t>
  </si>
  <si>
    <t>＊勝点＊【勝：３】【敗：０】【分：１】</t>
    <rPh sb="1" eb="2">
      <t>カチ</t>
    </rPh>
    <rPh sb="2" eb="3">
      <t>テン</t>
    </rPh>
    <rPh sb="5" eb="6">
      <t>カチ</t>
    </rPh>
    <rPh sb="10" eb="11">
      <t>ハイ</t>
    </rPh>
    <rPh sb="15" eb="16">
      <t>フン</t>
    </rPh>
    <phoneticPr fontId="2"/>
  </si>
  <si>
    <t>‐</t>
  </si>
  <si>
    <t>１ｓｔ</t>
  </si>
  <si>
    <t>１st</t>
  </si>
  <si>
    <t>１部リーグ</t>
    <rPh sb="1" eb="2">
      <t>ブ</t>
    </rPh>
    <phoneticPr fontId="2"/>
  </si>
  <si>
    <t>大分トリニータ
レディース</t>
    <rPh sb="0" eb="2">
      <t>オオイタ</t>
    </rPh>
    <phoneticPr fontId="2"/>
  </si>
  <si>
    <t>1ｓｔ</t>
  </si>
  <si>
    <t>2nd</t>
  </si>
  <si>
    <t>3rd</t>
  </si>
  <si>
    <t>1st</t>
  </si>
  <si>
    <t>2nd</t>
  </si>
  <si>
    <t>3rd</t>
  </si>
  <si>
    <t>２０２１年度　第２５回大分県女子サッカーリーグ　成績表</t>
    <rPh sb="4" eb="6">
      <t>ネンド</t>
    </rPh>
    <rPh sb="7" eb="8">
      <t>ダイ</t>
    </rPh>
    <rPh sb="10" eb="11">
      <t>カイ</t>
    </rPh>
    <rPh sb="11" eb="14">
      <t>オオイタケン</t>
    </rPh>
    <rPh sb="14" eb="16">
      <t>ジョシ</t>
    </rPh>
    <rPh sb="24" eb="26">
      <t>セイセキ</t>
    </rPh>
    <rPh sb="26" eb="27">
      <t>ヒョウ</t>
    </rPh>
    <phoneticPr fontId="2"/>
  </si>
  <si>
    <t>稲葉学園高等学校
女子サッカー部</t>
    <rPh sb="0" eb="4">
      <t>イナバガクエン</t>
    </rPh>
    <rPh sb="4" eb="8">
      <t>コウトウガッコウ</t>
    </rPh>
    <rPh sb="9" eb="11">
      <t>ジョシ</t>
    </rPh>
    <rPh sb="15" eb="16">
      <t>ブ</t>
    </rPh>
    <phoneticPr fontId="2"/>
  </si>
  <si>
    <t>FC.RosaClaro</t>
  </si>
  <si>
    <t xml:space="preserve">中津フットボールクラブ
ＰＯＭＡＴＯ </t>
    <rPh sb="0" eb="2">
      <t>ナカツ</t>
    </rPh>
    <phoneticPr fontId="2"/>
  </si>
  <si>
    <t>カティオーラ Pramo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</si>
</sst>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 style="medium"/>
      <top/>
      <bottom style="double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22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vertical="center" shrinkToFit="1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 shrinkToFit="1"/>
    </xf>
    <xf numFmtId="0" fontId="10" fillId="4" borderId="9" xfId="0" applyFont="1" applyFill="1" applyBorder="1" applyAlignment="1">
      <alignment horizontal="center" vertical="center" shrinkToFit="1"/>
    </xf>
    <xf numFmtId="0" fontId="9" fillId="5" borderId="12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16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 shrinkToFit="1"/>
    </xf>
    <xf numFmtId="0" fontId="10" fillId="4" borderId="18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shrinkToFit="1"/>
    </xf>
    <xf numFmtId="0" fontId="10" fillId="4" borderId="19" xfId="0" applyFont="1" applyFill="1" applyBorder="1" applyAlignment="1">
      <alignment horizontal="center" vertical="center" shrinkToFit="1"/>
    </xf>
    <xf numFmtId="0" fontId="9" fillId="5" borderId="6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9" fillId="5" borderId="4" xfId="0" applyFont="1" applyFill="1" applyBorder="1" applyAlignment="1">
      <alignment horizontal="center" vertical="center" shrinkToFit="1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20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 shrinkToFit="1"/>
    </xf>
    <xf numFmtId="0" fontId="9" fillId="5" borderId="2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 shrinkToFit="1"/>
    </xf>
    <xf numFmtId="0" fontId="9" fillId="5" borderId="23" xfId="0" applyFont="1" applyFill="1" applyBorder="1" applyAlignment="1">
      <alignment horizontal="center" vertical="center" shrinkToFit="1"/>
    </xf>
    <xf numFmtId="0" fontId="9" fillId="5" borderId="24" xfId="0" applyFont="1" applyFill="1" applyBorder="1" applyAlignment="1">
      <alignment horizontal="center" vertical="center" shrinkToFit="1"/>
    </xf>
    <xf numFmtId="0" fontId="9" fillId="5" borderId="25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36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8" xfId="0" applyFont="1" applyBorder="1" applyAlignment="1">
      <alignment horizontal="center" vertical="center" wrapText="1" shrinkToFit="1"/>
    </xf>
    <xf numFmtId="0" fontId="9" fillId="2" borderId="3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9" fillId="3" borderId="41" xfId="0" applyFont="1" applyFill="1" applyBorder="1" applyAlignment="1">
      <alignment horizontal="center" vertical="center" shrinkToFit="1"/>
    </xf>
    <xf numFmtId="0" fontId="9" fillId="3" borderId="27" xfId="0" applyFont="1" applyFill="1" applyBorder="1" applyAlignment="1">
      <alignment horizontal="center" vertical="center" shrinkToFit="1"/>
    </xf>
    <xf numFmtId="0" fontId="9" fillId="3" borderId="42" xfId="0" applyFont="1" applyFill="1" applyBorder="1" applyAlignment="1">
      <alignment horizontal="center" vertical="center" shrinkToFit="1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 shrinkToFit="1"/>
    </xf>
    <xf numFmtId="0" fontId="9" fillId="2" borderId="43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shrinkToFit="1"/>
    </xf>
    <xf numFmtId="0" fontId="10" fillId="0" borderId="40" xfId="0" applyFont="1" applyBorder="1" applyAlignment="1">
      <alignment horizontal="center" vertical="center" shrinkToFit="1"/>
    </xf>
    <xf numFmtId="0" fontId="10" fillId="0" borderId="41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textRotation="255"/>
    </xf>
    <xf numFmtId="0" fontId="9" fillId="0" borderId="55" xfId="0" applyFont="1" applyBorder="1" applyAlignment="1">
      <alignment horizontal="center" vertical="center" textRotation="255"/>
    </xf>
    <xf numFmtId="0" fontId="9" fillId="2" borderId="51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7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2" borderId="47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shrinkToFit="1"/>
    </xf>
    <xf numFmtId="0" fontId="9" fillId="2" borderId="5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7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5" borderId="26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 shrinkToFit="1"/>
    </xf>
    <xf numFmtId="0" fontId="9" fillId="2" borderId="20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2" borderId="59" xfId="0" applyFont="1" applyFill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10" fillId="6" borderId="3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6" borderId="28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 shrinkToFit="1"/>
    </xf>
    <xf numFmtId="0" fontId="10" fillId="6" borderId="61" xfId="0" applyFont="1" applyFill="1" applyBorder="1" applyAlignment="1">
      <alignment horizontal="center" vertical="center" shrinkToFit="1"/>
    </xf>
    <xf numFmtId="0" fontId="10" fillId="6" borderId="26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6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 shrinkToFit="1"/>
    </xf>
    <xf numFmtId="0" fontId="10" fillId="6" borderId="11" xfId="0" applyFont="1" applyFill="1" applyBorder="1" applyAlignment="1">
      <alignment horizontal="center" vertical="center" shrinkToFit="1"/>
    </xf>
    <xf numFmtId="0" fontId="10" fillId="6" borderId="30" xfId="0" applyFont="1" applyFill="1" applyBorder="1" applyAlignment="1">
      <alignment horizontal="center" vertical="center" shrinkToFit="1"/>
    </xf>
    <xf numFmtId="0" fontId="10" fillId="6" borderId="9" xfId="0" applyFont="1" applyFill="1" applyBorder="1" applyAlignment="1">
      <alignment horizontal="center" vertical="center" shrinkToFit="1"/>
    </xf>
    <xf numFmtId="0" fontId="10" fillId="6" borderId="60" xfId="0" applyFont="1" applyFill="1" applyBorder="1" applyAlignment="1">
      <alignment horizontal="center" vertical="center" shrinkToFit="1"/>
    </xf>
    <xf numFmtId="0" fontId="10" fillId="6" borderId="62" xfId="0" applyFont="1" applyFill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2" borderId="63" xfId="0" applyFont="1" applyFill="1" applyBorder="1" applyAlignment="1">
      <alignment horizontal="center" vertical="center" shrinkToFit="1"/>
    </xf>
    <xf numFmtId="0" fontId="9" fillId="2" borderId="64" xfId="0" applyFont="1" applyFill="1" applyBorder="1" applyAlignment="1">
      <alignment horizontal="center" vertical="center" shrinkToFit="1"/>
    </xf>
    <xf numFmtId="0" fontId="9" fillId="2" borderId="65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70261" name="AutoShape 201"/>
        <xdr:cNvSpPr>
          <a:spLocks noChangeArrowheads="1"/>
        </xdr:cNvSpPr>
      </xdr:nvSpPr>
      <xdr:spPr bwMode="auto">
        <a:xfrm>
          <a:off x="2362200" y="1181100"/>
          <a:ext cx="8001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9525</xdr:colOff>
      <xdr:row>4</xdr:row>
      <xdr:rowOff>0</xdr:rowOff>
    </xdr:to>
    <xdr:sp macro="" textlink="">
      <xdr:nvSpPr>
        <xdr:cNvPr id="70262" name="AutoShape 202"/>
        <xdr:cNvSpPr>
          <a:spLocks noChangeArrowheads="1"/>
        </xdr:cNvSpPr>
      </xdr:nvSpPr>
      <xdr:spPr bwMode="auto">
        <a:xfrm>
          <a:off x="21717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70263" name="AutoShape 203"/>
        <xdr:cNvSpPr>
          <a:spLocks noChangeArrowheads="1"/>
        </xdr:cNvSpPr>
      </xdr:nvSpPr>
      <xdr:spPr bwMode="auto">
        <a:xfrm>
          <a:off x="36576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9525</xdr:colOff>
      <xdr:row>4</xdr:row>
      <xdr:rowOff>0</xdr:rowOff>
    </xdr:to>
    <xdr:sp macro="" textlink="">
      <xdr:nvSpPr>
        <xdr:cNvPr id="70264" name="AutoShape 204"/>
        <xdr:cNvSpPr>
          <a:spLocks noChangeArrowheads="1"/>
        </xdr:cNvSpPr>
      </xdr:nvSpPr>
      <xdr:spPr bwMode="auto">
        <a:xfrm>
          <a:off x="51435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70265" name="AutoShape 205"/>
        <xdr:cNvSpPr>
          <a:spLocks noChangeArrowheads="1"/>
        </xdr:cNvSpPr>
      </xdr:nvSpPr>
      <xdr:spPr bwMode="auto">
        <a:xfrm>
          <a:off x="66294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70266" name="AutoShape 206"/>
        <xdr:cNvSpPr>
          <a:spLocks noChangeArrowheads="1"/>
        </xdr:cNvSpPr>
      </xdr:nvSpPr>
      <xdr:spPr bwMode="auto">
        <a:xfrm>
          <a:off x="81153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9525</xdr:colOff>
      <xdr:row>4</xdr:row>
      <xdr:rowOff>0</xdr:rowOff>
    </xdr:to>
    <xdr:sp macro="" textlink="">
      <xdr:nvSpPr>
        <xdr:cNvPr id="70267" name="AutoShape 207"/>
        <xdr:cNvSpPr>
          <a:spLocks noChangeArrowheads="1"/>
        </xdr:cNvSpPr>
      </xdr:nvSpPr>
      <xdr:spPr bwMode="auto">
        <a:xfrm>
          <a:off x="21717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70268" name="AutoShape 208"/>
        <xdr:cNvSpPr>
          <a:spLocks noChangeArrowheads="1"/>
        </xdr:cNvSpPr>
      </xdr:nvSpPr>
      <xdr:spPr bwMode="auto">
        <a:xfrm>
          <a:off x="36576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9525</xdr:colOff>
      <xdr:row>4</xdr:row>
      <xdr:rowOff>0</xdr:rowOff>
    </xdr:to>
    <xdr:sp macro="" textlink="">
      <xdr:nvSpPr>
        <xdr:cNvPr id="70269" name="AutoShape 209"/>
        <xdr:cNvSpPr>
          <a:spLocks noChangeArrowheads="1"/>
        </xdr:cNvSpPr>
      </xdr:nvSpPr>
      <xdr:spPr bwMode="auto">
        <a:xfrm>
          <a:off x="51435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70270" name="AutoShape 210"/>
        <xdr:cNvSpPr>
          <a:spLocks noChangeArrowheads="1"/>
        </xdr:cNvSpPr>
      </xdr:nvSpPr>
      <xdr:spPr bwMode="auto">
        <a:xfrm>
          <a:off x="66294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70271" name="AutoShape 211"/>
        <xdr:cNvSpPr>
          <a:spLocks noChangeArrowheads="1"/>
        </xdr:cNvSpPr>
      </xdr:nvSpPr>
      <xdr:spPr bwMode="auto">
        <a:xfrm>
          <a:off x="81153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9525</xdr:colOff>
      <xdr:row>4</xdr:row>
      <xdr:rowOff>0</xdr:rowOff>
    </xdr:to>
    <xdr:sp macro="" textlink="">
      <xdr:nvSpPr>
        <xdr:cNvPr id="70272" name="AutoShape 212"/>
        <xdr:cNvSpPr>
          <a:spLocks noChangeArrowheads="1"/>
        </xdr:cNvSpPr>
      </xdr:nvSpPr>
      <xdr:spPr bwMode="auto">
        <a:xfrm>
          <a:off x="21717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70273" name="AutoShape 213"/>
        <xdr:cNvSpPr>
          <a:spLocks noChangeArrowheads="1"/>
        </xdr:cNvSpPr>
      </xdr:nvSpPr>
      <xdr:spPr bwMode="auto">
        <a:xfrm>
          <a:off x="36576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9525</xdr:colOff>
      <xdr:row>4</xdr:row>
      <xdr:rowOff>0</xdr:rowOff>
    </xdr:to>
    <xdr:sp macro="" textlink="">
      <xdr:nvSpPr>
        <xdr:cNvPr id="70274" name="AutoShape 214"/>
        <xdr:cNvSpPr>
          <a:spLocks noChangeArrowheads="1"/>
        </xdr:cNvSpPr>
      </xdr:nvSpPr>
      <xdr:spPr bwMode="auto">
        <a:xfrm>
          <a:off x="51435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70275" name="AutoShape 215"/>
        <xdr:cNvSpPr>
          <a:spLocks noChangeArrowheads="1"/>
        </xdr:cNvSpPr>
      </xdr:nvSpPr>
      <xdr:spPr bwMode="auto">
        <a:xfrm>
          <a:off x="66294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70276" name="AutoShape 216"/>
        <xdr:cNvSpPr>
          <a:spLocks noChangeArrowheads="1"/>
        </xdr:cNvSpPr>
      </xdr:nvSpPr>
      <xdr:spPr bwMode="auto">
        <a:xfrm>
          <a:off x="81153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</xdr:row>
      <xdr:rowOff>114300</xdr:rowOff>
    </xdr:from>
    <xdr:to>
      <xdr:col>21</xdr:col>
      <xdr:colOff>0</xdr:colOff>
      <xdr:row>5</xdr:row>
      <xdr:rowOff>104775</xdr:rowOff>
    </xdr:to>
    <xdr:sp macro="" textlink="">
      <xdr:nvSpPr>
        <xdr:cNvPr id="70277" name="AutoShape 218"/>
        <xdr:cNvSpPr>
          <a:spLocks noChangeArrowheads="1"/>
        </xdr:cNvSpPr>
      </xdr:nvSpPr>
      <xdr:spPr bwMode="auto">
        <a:xfrm>
          <a:off x="41529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</xdr:row>
      <xdr:rowOff>114300</xdr:rowOff>
    </xdr:from>
    <xdr:to>
      <xdr:col>27</xdr:col>
      <xdr:colOff>0</xdr:colOff>
      <xdr:row>5</xdr:row>
      <xdr:rowOff>104775</xdr:rowOff>
    </xdr:to>
    <xdr:sp macro="" textlink="">
      <xdr:nvSpPr>
        <xdr:cNvPr id="70278" name="AutoShape 229"/>
        <xdr:cNvSpPr>
          <a:spLocks noChangeArrowheads="1"/>
        </xdr:cNvSpPr>
      </xdr:nvSpPr>
      <xdr:spPr bwMode="auto">
        <a:xfrm>
          <a:off x="56388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34</xdr:row>
      <xdr:rowOff>114300</xdr:rowOff>
    </xdr:from>
    <xdr:to>
      <xdr:col>27</xdr:col>
      <xdr:colOff>0</xdr:colOff>
      <xdr:row>35</xdr:row>
      <xdr:rowOff>104775</xdr:rowOff>
    </xdr:to>
    <xdr:sp macro="" textlink="">
      <xdr:nvSpPr>
        <xdr:cNvPr id="70279" name="AutoShape 231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</xdr:row>
      <xdr:rowOff>114300</xdr:rowOff>
    </xdr:from>
    <xdr:to>
      <xdr:col>33</xdr:col>
      <xdr:colOff>0</xdr:colOff>
      <xdr:row>5</xdr:row>
      <xdr:rowOff>104775</xdr:rowOff>
    </xdr:to>
    <xdr:sp macro="" textlink="">
      <xdr:nvSpPr>
        <xdr:cNvPr id="70280" name="AutoShape 235"/>
        <xdr:cNvSpPr>
          <a:spLocks noChangeArrowheads="1"/>
        </xdr:cNvSpPr>
      </xdr:nvSpPr>
      <xdr:spPr bwMode="auto">
        <a:xfrm>
          <a:off x="71247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114300</xdr:rowOff>
    </xdr:from>
    <xdr:to>
      <xdr:col>33</xdr:col>
      <xdr:colOff>0</xdr:colOff>
      <xdr:row>39</xdr:row>
      <xdr:rowOff>104775</xdr:rowOff>
    </xdr:to>
    <xdr:sp macro="" textlink="">
      <xdr:nvSpPr>
        <xdr:cNvPr id="70281" name="AutoShape 239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</xdr:row>
      <xdr:rowOff>114300</xdr:rowOff>
    </xdr:from>
    <xdr:to>
      <xdr:col>39</xdr:col>
      <xdr:colOff>0</xdr:colOff>
      <xdr:row>5</xdr:row>
      <xdr:rowOff>104775</xdr:rowOff>
    </xdr:to>
    <xdr:sp macro="" textlink="">
      <xdr:nvSpPr>
        <xdr:cNvPr id="70282" name="AutoShape 244"/>
        <xdr:cNvSpPr>
          <a:spLocks noChangeArrowheads="1"/>
        </xdr:cNvSpPr>
      </xdr:nvSpPr>
      <xdr:spPr bwMode="auto">
        <a:xfrm>
          <a:off x="86106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114300</xdr:rowOff>
    </xdr:from>
    <xdr:to>
      <xdr:col>39</xdr:col>
      <xdr:colOff>0</xdr:colOff>
      <xdr:row>35</xdr:row>
      <xdr:rowOff>104775</xdr:rowOff>
    </xdr:to>
    <xdr:sp macro="" textlink="">
      <xdr:nvSpPr>
        <xdr:cNvPr id="70283" name="AutoShape 246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38</xdr:row>
      <xdr:rowOff>114300</xdr:rowOff>
    </xdr:from>
    <xdr:to>
      <xdr:col>39</xdr:col>
      <xdr:colOff>0</xdr:colOff>
      <xdr:row>39</xdr:row>
      <xdr:rowOff>104775</xdr:rowOff>
    </xdr:to>
    <xdr:sp macro="" textlink="">
      <xdr:nvSpPr>
        <xdr:cNvPr id="70284" name="AutoShape 248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42</xdr:row>
      <xdr:rowOff>114300</xdr:rowOff>
    </xdr:from>
    <xdr:to>
      <xdr:col>39</xdr:col>
      <xdr:colOff>0</xdr:colOff>
      <xdr:row>43</xdr:row>
      <xdr:rowOff>104775</xdr:rowOff>
    </xdr:to>
    <xdr:sp macro="" textlink="">
      <xdr:nvSpPr>
        <xdr:cNvPr id="70285" name="AutoShape 250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114300</xdr:rowOff>
    </xdr:from>
    <xdr:to>
      <xdr:col>15</xdr:col>
      <xdr:colOff>0</xdr:colOff>
      <xdr:row>39</xdr:row>
      <xdr:rowOff>104775</xdr:rowOff>
    </xdr:to>
    <xdr:sp macro="" textlink="">
      <xdr:nvSpPr>
        <xdr:cNvPr id="70286" name="AutoShape 257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114300</xdr:rowOff>
    </xdr:from>
    <xdr:to>
      <xdr:col>15</xdr:col>
      <xdr:colOff>0</xdr:colOff>
      <xdr:row>43</xdr:row>
      <xdr:rowOff>104775</xdr:rowOff>
    </xdr:to>
    <xdr:sp macro="" textlink="">
      <xdr:nvSpPr>
        <xdr:cNvPr id="70287" name="AutoShape 259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95250</xdr:rowOff>
    </xdr:from>
    <xdr:to>
      <xdr:col>15</xdr:col>
      <xdr:colOff>0</xdr:colOff>
      <xdr:row>45</xdr:row>
      <xdr:rowOff>85725</xdr:rowOff>
    </xdr:to>
    <xdr:sp macro="" textlink="">
      <xdr:nvSpPr>
        <xdr:cNvPr id="70288" name="AutoShape 267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42</xdr:row>
      <xdr:rowOff>114300</xdr:rowOff>
    </xdr:from>
    <xdr:to>
      <xdr:col>21</xdr:col>
      <xdr:colOff>0</xdr:colOff>
      <xdr:row>43</xdr:row>
      <xdr:rowOff>104775</xdr:rowOff>
    </xdr:to>
    <xdr:sp macro="" textlink="">
      <xdr:nvSpPr>
        <xdr:cNvPr id="70289" name="AutoShape 268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44</xdr:row>
      <xdr:rowOff>95250</xdr:rowOff>
    </xdr:from>
    <xdr:to>
      <xdr:col>21</xdr:col>
      <xdr:colOff>0</xdr:colOff>
      <xdr:row>45</xdr:row>
      <xdr:rowOff>85725</xdr:rowOff>
    </xdr:to>
    <xdr:sp macro="" textlink="">
      <xdr:nvSpPr>
        <xdr:cNvPr id="70290" name="AutoShape 276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42</xdr:row>
      <xdr:rowOff>123825</xdr:rowOff>
    </xdr:from>
    <xdr:to>
      <xdr:col>27</xdr:col>
      <xdr:colOff>0</xdr:colOff>
      <xdr:row>43</xdr:row>
      <xdr:rowOff>104775</xdr:rowOff>
    </xdr:to>
    <xdr:sp macro="" textlink="">
      <xdr:nvSpPr>
        <xdr:cNvPr id="70291" name="AutoShape 281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36</xdr:row>
      <xdr:rowOff>104775</xdr:rowOff>
    </xdr:from>
    <xdr:to>
      <xdr:col>27</xdr:col>
      <xdr:colOff>0</xdr:colOff>
      <xdr:row>37</xdr:row>
      <xdr:rowOff>95250</xdr:rowOff>
    </xdr:to>
    <xdr:sp macro="" textlink="">
      <xdr:nvSpPr>
        <xdr:cNvPr id="70292" name="AutoShape 282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190500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70293" name="AutoShape 296"/>
        <xdr:cNvSpPr>
          <a:spLocks noChangeArrowheads="1"/>
        </xdr:cNvSpPr>
      </xdr:nvSpPr>
      <xdr:spPr bwMode="auto">
        <a:xfrm>
          <a:off x="2362200" y="1181100"/>
          <a:ext cx="80010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9525</xdr:colOff>
      <xdr:row>4</xdr:row>
      <xdr:rowOff>0</xdr:rowOff>
    </xdr:to>
    <xdr:sp macro="" textlink="">
      <xdr:nvSpPr>
        <xdr:cNvPr id="70294" name="AutoShape 297"/>
        <xdr:cNvSpPr>
          <a:spLocks noChangeArrowheads="1"/>
        </xdr:cNvSpPr>
      </xdr:nvSpPr>
      <xdr:spPr bwMode="auto">
        <a:xfrm>
          <a:off x="21717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70295" name="AutoShape 298"/>
        <xdr:cNvSpPr>
          <a:spLocks noChangeArrowheads="1"/>
        </xdr:cNvSpPr>
      </xdr:nvSpPr>
      <xdr:spPr bwMode="auto">
        <a:xfrm>
          <a:off x="36576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9525</xdr:colOff>
      <xdr:row>4</xdr:row>
      <xdr:rowOff>0</xdr:rowOff>
    </xdr:to>
    <xdr:sp macro="" textlink="">
      <xdr:nvSpPr>
        <xdr:cNvPr id="70296" name="AutoShape 299"/>
        <xdr:cNvSpPr>
          <a:spLocks noChangeArrowheads="1"/>
        </xdr:cNvSpPr>
      </xdr:nvSpPr>
      <xdr:spPr bwMode="auto">
        <a:xfrm>
          <a:off x="51435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70297" name="AutoShape 300"/>
        <xdr:cNvSpPr>
          <a:spLocks noChangeArrowheads="1"/>
        </xdr:cNvSpPr>
      </xdr:nvSpPr>
      <xdr:spPr bwMode="auto">
        <a:xfrm>
          <a:off x="66294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70298" name="AutoShape 301"/>
        <xdr:cNvSpPr>
          <a:spLocks noChangeArrowheads="1"/>
        </xdr:cNvSpPr>
      </xdr:nvSpPr>
      <xdr:spPr bwMode="auto">
        <a:xfrm>
          <a:off x="81153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9525</xdr:colOff>
      <xdr:row>4</xdr:row>
      <xdr:rowOff>0</xdr:rowOff>
    </xdr:to>
    <xdr:sp macro="" textlink="">
      <xdr:nvSpPr>
        <xdr:cNvPr id="70299" name="AutoShape 302"/>
        <xdr:cNvSpPr>
          <a:spLocks noChangeArrowheads="1"/>
        </xdr:cNvSpPr>
      </xdr:nvSpPr>
      <xdr:spPr bwMode="auto">
        <a:xfrm>
          <a:off x="21717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70300" name="AutoShape 303"/>
        <xdr:cNvSpPr>
          <a:spLocks noChangeArrowheads="1"/>
        </xdr:cNvSpPr>
      </xdr:nvSpPr>
      <xdr:spPr bwMode="auto">
        <a:xfrm>
          <a:off x="36576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9525</xdr:colOff>
      <xdr:row>4</xdr:row>
      <xdr:rowOff>0</xdr:rowOff>
    </xdr:to>
    <xdr:sp macro="" textlink="">
      <xdr:nvSpPr>
        <xdr:cNvPr id="70301" name="AutoShape 304"/>
        <xdr:cNvSpPr>
          <a:spLocks noChangeArrowheads="1"/>
        </xdr:cNvSpPr>
      </xdr:nvSpPr>
      <xdr:spPr bwMode="auto">
        <a:xfrm>
          <a:off x="51435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70302" name="AutoShape 305"/>
        <xdr:cNvSpPr>
          <a:spLocks noChangeArrowheads="1"/>
        </xdr:cNvSpPr>
      </xdr:nvSpPr>
      <xdr:spPr bwMode="auto">
        <a:xfrm>
          <a:off x="66294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70303" name="AutoShape 306"/>
        <xdr:cNvSpPr>
          <a:spLocks noChangeArrowheads="1"/>
        </xdr:cNvSpPr>
      </xdr:nvSpPr>
      <xdr:spPr bwMode="auto">
        <a:xfrm>
          <a:off x="81153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13</xdr:col>
      <xdr:colOff>9525</xdr:colOff>
      <xdr:row>4</xdr:row>
      <xdr:rowOff>0</xdr:rowOff>
    </xdr:to>
    <xdr:sp macro="" textlink="">
      <xdr:nvSpPr>
        <xdr:cNvPr id="70304" name="AutoShape 307"/>
        <xdr:cNvSpPr>
          <a:spLocks noChangeArrowheads="1"/>
        </xdr:cNvSpPr>
      </xdr:nvSpPr>
      <xdr:spPr bwMode="auto">
        <a:xfrm>
          <a:off x="21717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0</xdr:colOff>
      <xdr:row>4</xdr:row>
      <xdr:rowOff>0</xdr:rowOff>
    </xdr:from>
    <xdr:to>
      <xdr:col>19</xdr:col>
      <xdr:colOff>9525</xdr:colOff>
      <xdr:row>4</xdr:row>
      <xdr:rowOff>0</xdr:rowOff>
    </xdr:to>
    <xdr:sp macro="" textlink="">
      <xdr:nvSpPr>
        <xdr:cNvPr id="70305" name="AutoShape 308"/>
        <xdr:cNvSpPr>
          <a:spLocks noChangeArrowheads="1"/>
        </xdr:cNvSpPr>
      </xdr:nvSpPr>
      <xdr:spPr bwMode="auto">
        <a:xfrm>
          <a:off x="36576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4</xdr:row>
      <xdr:rowOff>0</xdr:rowOff>
    </xdr:from>
    <xdr:to>
      <xdr:col>25</xdr:col>
      <xdr:colOff>9525</xdr:colOff>
      <xdr:row>4</xdr:row>
      <xdr:rowOff>0</xdr:rowOff>
    </xdr:to>
    <xdr:sp macro="" textlink="">
      <xdr:nvSpPr>
        <xdr:cNvPr id="70306" name="AutoShape 309"/>
        <xdr:cNvSpPr>
          <a:spLocks noChangeArrowheads="1"/>
        </xdr:cNvSpPr>
      </xdr:nvSpPr>
      <xdr:spPr bwMode="auto">
        <a:xfrm>
          <a:off x="51435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0</xdr:colOff>
      <xdr:row>4</xdr:row>
      <xdr:rowOff>0</xdr:rowOff>
    </xdr:from>
    <xdr:to>
      <xdr:col>31</xdr:col>
      <xdr:colOff>9525</xdr:colOff>
      <xdr:row>4</xdr:row>
      <xdr:rowOff>0</xdr:rowOff>
    </xdr:to>
    <xdr:sp macro="" textlink="">
      <xdr:nvSpPr>
        <xdr:cNvPr id="70307" name="AutoShape 310"/>
        <xdr:cNvSpPr>
          <a:spLocks noChangeArrowheads="1"/>
        </xdr:cNvSpPr>
      </xdr:nvSpPr>
      <xdr:spPr bwMode="auto">
        <a:xfrm>
          <a:off x="66294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34</xdr:col>
      <xdr:colOff>0</xdr:colOff>
      <xdr:row>4</xdr:row>
      <xdr:rowOff>0</xdr:rowOff>
    </xdr:from>
    <xdr:to>
      <xdr:col>37</xdr:col>
      <xdr:colOff>9525</xdr:colOff>
      <xdr:row>4</xdr:row>
      <xdr:rowOff>0</xdr:rowOff>
    </xdr:to>
    <xdr:sp macro="" textlink="">
      <xdr:nvSpPr>
        <xdr:cNvPr id="70308" name="AutoShape 311"/>
        <xdr:cNvSpPr>
          <a:spLocks noChangeArrowheads="1"/>
        </xdr:cNvSpPr>
      </xdr:nvSpPr>
      <xdr:spPr bwMode="auto">
        <a:xfrm>
          <a:off x="8115300" y="1181100"/>
          <a:ext cx="752475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44</xdr:row>
      <xdr:rowOff>95250</xdr:rowOff>
    </xdr:from>
    <xdr:to>
      <xdr:col>27</xdr:col>
      <xdr:colOff>0</xdr:colOff>
      <xdr:row>45</xdr:row>
      <xdr:rowOff>85725</xdr:rowOff>
    </xdr:to>
    <xdr:sp macro="" textlink="">
      <xdr:nvSpPr>
        <xdr:cNvPr id="70309" name="AutoShape 377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95250</xdr:rowOff>
    </xdr:from>
    <xdr:to>
      <xdr:col>15</xdr:col>
      <xdr:colOff>0</xdr:colOff>
      <xdr:row>41</xdr:row>
      <xdr:rowOff>85725</xdr:rowOff>
    </xdr:to>
    <xdr:sp macro="" textlink="">
      <xdr:nvSpPr>
        <xdr:cNvPr id="70310" name="AutoShape 265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114300</xdr:rowOff>
    </xdr:from>
    <xdr:to>
      <xdr:col>15</xdr:col>
      <xdr:colOff>0</xdr:colOff>
      <xdr:row>35</xdr:row>
      <xdr:rowOff>95250</xdr:rowOff>
    </xdr:to>
    <xdr:sp macro="" textlink="">
      <xdr:nvSpPr>
        <xdr:cNvPr id="70311" name="AutoShape 266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104775</xdr:rowOff>
    </xdr:from>
    <xdr:to>
      <xdr:col>15</xdr:col>
      <xdr:colOff>0</xdr:colOff>
      <xdr:row>37</xdr:row>
      <xdr:rowOff>95250</xdr:rowOff>
    </xdr:to>
    <xdr:sp macro="" textlink="">
      <xdr:nvSpPr>
        <xdr:cNvPr id="70312" name="AutoShape 267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95250</xdr:rowOff>
    </xdr:from>
    <xdr:to>
      <xdr:col>21</xdr:col>
      <xdr:colOff>0</xdr:colOff>
      <xdr:row>41</xdr:row>
      <xdr:rowOff>85725</xdr:rowOff>
    </xdr:to>
    <xdr:sp macro="" textlink="">
      <xdr:nvSpPr>
        <xdr:cNvPr id="70313" name="AutoShape 274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38</xdr:row>
      <xdr:rowOff>114300</xdr:rowOff>
    </xdr:from>
    <xdr:to>
      <xdr:col>21</xdr:col>
      <xdr:colOff>0</xdr:colOff>
      <xdr:row>39</xdr:row>
      <xdr:rowOff>95250</xdr:rowOff>
    </xdr:to>
    <xdr:sp macro="" textlink="">
      <xdr:nvSpPr>
        <xdr:cNvPr id="70314" name="AutoShape 275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95250</xdr:rowOff>
    </xdr:from>
    <xdr:to>
      <xdr:col>33</xdr:col>
      <xdr:colOff>0</xdr:colOff>
      <xdr:row>41</xdr:row>
      <xdr:rowOff>85725</xdr:rowOff>
    </xdr:to>
    <xdr:sp macro="" textlink="">
      <xdr:nvSpPr>
        <xdr:cNvPr id="70315" name="AutoShape 285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44</xdr:row>
      <xdr:rowOff>66675</xdr:rowOff>
    </xdr:from>
    <xdr:to>
      <xdr:col>39</xdr:col>
      <xdr:colOff>0</xdr:colOff>
      <xdr:row>45</xdr:row>
      <xdr:rowOff>57150</xdr:rowOff>
    </xdr:to>
    <xdr:sp macro="" textlink="">
      <xdr:nvSpPr>
        <xdr:cNvPr id="70316" name="AutoShape 283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95250</xdr:rowOff>
    </xdr:from>
    <xdr:to>
      <xdr:col>39</xdr:col>
      <xdr:colOff>0</xdr:colOff>
      <xdr:row>41</xdr:row>
      <xdr:rowOff>85725</xdr:rowOff>
    </xdr:to>
    <xdr:sp macro="" textlink="">
      <xdr:nvSpPr>
        <xdr:cNvPr id="70317" name="AutoShape 285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4</xdr:row>
      <xdr:rowOff>114300</xdr:rowOff>
    </xdr:from>
    <xdr:to>
      <xdr:col>51</xdr:col>
      <xdr:colOff>0</xdr:colOff>
      <xdr:row>5</xdr:row>
      <xdr:rowOff>104775</xdr:rowOff>
    </xdr:to>
    <xdr:sp macro="" textlink="">
      <xdr:nvSpPr>
        <xdr:cNvPr id="70318" name="AutoShape 244"/>
        <xdr:cNvSpPr>
          <a:spLocks noChangeArrowheads="1"/>
        </xdr:cNvSpPr>
      </xdr:nvSpPr>
      <xdr:spPr bwMode="auto">
        <a:xfrm>
          <a:off x="9601200" y="1295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34</xdr:row>
      <xdr:rowOff>161925</xdr:rowOff>
    </xdr:from>
    <xdr:to>
      <xdr:col>50</xdr:col>
      <xdr:colOff>238125</xdr:colOff>
      <xdr:row>35</xdr:row>
      <xdr:rowOff>152400</xdr:rowOff>
    </xdr:to>
    <xdr:sp macro="" textlink="">
      <xdr:nvSpPr>
        <xdr:cNvPr id="70319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114300</xdr:rowOff>
    </xdr:from>
    <xdr:to>
      <xdr:col>27</xdr:col>
      <xdr:colOff>0</xdr:colOff>
      <xdr:row>7</xdr:row>
      <xdr:rowOff>104775</xdr:rowOff>
    </xdr:to>
    <xdr:sp macro="" textlink="">
      <xdr:nvSpPr>
        <xdr:cNvPr id="70320" name="AutoShape 231"/>
        <xdr:cNvSpPr>
          <a:spLocks noChangeArrowheads="1"/>
        </xdr:cNvSpPr>
      </xdr:nvSpPr>
      <xdr:spPr bwMode="auto">
        <a:xfrm>
          <a:off x="5638800" y="1866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114300</xdr:rowOff>
    </xdr:from>
    <xdr:to>
      <xdr:col>39</xdr:col>
      <xdr:colOff>0</xdr:colOff>
      <xdr:row>7</xdr:row>
      <xdr:rowOff>104775</xdr:rowOff>
    </xdr:to>
    <xdr:sp macro="" textlink="">
      <xdr:nvSpPr>
        <xdr:cNvPr id="70321" name="AutoShape 246"/>
        <xdr:cNvSpPr>
          <a:spLocks noChangeArrowheads="1"/>
        </xdr:cNvSpPr>
      </xdr:nvSpPr>
      <xdr:spPr bwMode="auto">
        <a:xfrm>
          <a:off x="8610600" y="1866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6</xdr:row>
      <xdr:rowOff>142875</xdr:rowOff>
    </xdr:from>
    <xdr:to>
      <xdr:col>50</xdr:col>
      <xdr:colOff>238125</xdr:colOff>
      <xdr:row>7</xdr:row>
      <xdr:rowOff>133350</xdr:rowOff>
    </xdr:to>
    <xdr:sp macro="" textlink="">
      <xdr:nvSpPr>
        <xdr:cNvPr id="70322" name="AutoShape 246"/>
        <xdr:cNvSpPr>
          <a:spLocks noChangeArrowheads="1"/>
        </xdr:cNvSpPr>
      </xdr:nvSpPr>
      <xdr:spPr bwMode="auto">
        <a:xfrm>
          <a:off x="9601200" y="18954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36</xdr:row>
      <xdr:rowOff>66675</xdr:rowOff>
    </xdr:from>
    <xdr:to>
      <xdr:col>39</xdr:col>
      <xdr:colOff>0</xdr:colOff>
      <xdr:row>37</xdr:row>
      <xdr:rowOff>66675</xdr:rowOff>
    </xdr:to>
    <xdr:sp macro="" textlink="">
      <xdr:nvSpPr>
        <xdr:cNvPr id="70323" name="AutoShape 246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9525</xdr:colOff>
      <xdr:row>36</xdr:row>
      <xdr:rowOff>133350</xdr:rowOff>
    </xdr:from>
    <xdr:to>
      <xdr:col>51</xdr:col>
      <xdr:colOff>9525</xdr:colOff>
      <xdr:row>37</xdr:row>
      <xdr:rowOff>133350</xdr:rowOff>
    </xdr:to>
    <xdr:sp macro="" textlink="">
      <xdr:nvSpPr>
        <xdr:cNvPr id="70324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</xdr:row>
      <xdr:rowOff>114300</xdr:rowOff>
    </xdr:from>
    <xdr:to>
      <xdr:col>21</xdr:col>
      <xdr:colOff>0</xdr:colOff>
      <xdr:row>5</xdr:row>
      <xdr:rowOff>104775</xdr:rowOff>
    </xdr:to>
    <xdr:sp macro="" textlink="">
      <xdr:nvSpPr>
        <xdr:cNvPr id="70325" name="AutoShape 218"/>
        <xdr:cNvSpPr>
          <a:spLocks noChangeArrowheads="1"/>
        </xdr:cNvSpPr>
      </xdr:nvSpPr>
      <xdr:spPr bwMode="auto">
        <a:xfrm>
          <a:off x="41529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76200</xdr:rowOff>
    </xdr:from>
    <xdr:to>
      <xdr:col>21</xdr:col>
      <xdr:colOff>0</xdr:colOff>
      <xdr:row>7</xdr:row>
      <xdr:rowOff>76200</xdr:rowOff>
    </xdr:to>
    <xdr:sp macro="" textlink="">
      <xdr:nvSpPr>
        <xdr:cNvPr id="70326" name="AutoShape 224"/>
        <xdr:cNvSpPr>
          <a:spLocks noChangeArrowheads="1"/>
        </xdr:cNvSpPr>
      </xdr:nvSpPr>
      <xdr:spPr bwMode="auto">
        <a:xfrm>
          <a:off x="4152900" y="1828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</xdr:row>
      <xdr:rowOff>114300</xdr:rowOff>
    </xdr:from>
    <xdr:to>
      <xdr:col>27</xdr:col>
      <xdr:colOff>0</xdr:colOff>
      <xdr:row>5</xdr:row>
      <xdr:rowOff>104775</xdr:rowOff>
    </xdr:to>
    <xdr:sp macro="" textlink="">
      <xdr:nvSpPr>
        <xdr:cNvPr id="70327" name="AutoShape 229"/>
        <xdr:cNvSpPr>
          <a:spLocks noChangeArrowheads="1"/>
        </xdr:cNvSpPr>
      </xdr:nvSpPr>
      <xdr:spPr bwMode="auto">
        <a:xfrm>
          <a:off x="56388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34</xdr:row>
      <xdr:rowOff>114300</xdr:rowOff>
    </xdr:from>
    <xdr:to>
      <xdr:col>27</xdr:col>
      <xdr:colOff>0</xdr:colOff>
      <xdr:row>35</xdr:row>
      <xdr:rowOff>104775</xdr:rowOff>
    </xdr:to>
    <xdr:sp macro="" textlink="">
      <xdr:nvSpPr>
        <xdr:cNvPr id="70328" name="AutoShape 231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</xdr:row>
      <xdr:rowOff>114300</xdr:rowOff>
    </xdr:from>
    <xdr:to>
      <xdr:col>33</xdr:col>
      <xdr:colOff>0</xdr:colOff>
      <xdr:row>5</xdr:row>
      <xdr:rowOff>104775</xdr:rowOff>
    </xdr:to>
    <xdr:sp macro="" textlink="">
      <xdr:nvSpPr>
        <xdr:cNvPr id="70329" name="AutoShape 235"/>
        <xdr:cNvSpPr>
          <a:spLocks noChangeArrowheads="1"/>
        </xdr:cNvSpPr>
      </xdr:nvSpPr>
      <xdr:spPr bwMode="auto">
        <a:xfrm>
          <a:off x="71247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34</xdr:row>
      <xdr:rowOff>114300</xdr:rowOff>
    </xdr:from>
    <xdr:to>
      <xdr:col>33</xdr:col>
      <xdr:colOff>0</xdr:colOff>
      <xdr:row>35</xdr:row>
      <xdr:rowOff>209550</xdr:rowOff>
    </xdr:to>
    <xdr:sp macro="" textlink="">
      <xdr:nvSpPr>
        <xdr:cNvPr id="70330" name="AutoShape 237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114300</xdr:rowOff>
    </xdr:from>
    <xdr:to>
      <xdr:col>33</xdr:col>
      <xdr:colOff>0</xdr:colOff>
      <xdr:row>39</xdr:row>
      <xdr:rowOff>104775</xdr:rowOff>
    </xdr:to>
    <xdr:sp macro="" textlink="">
      <xdr:nvSpPr>
        <xdr:cNvPr id="70331" name="AutoShape 239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</xdr:row>
      <xdr:rowOff>114300</xdr:rowOff>
    </xdr:from>
    <xdr:to>
      <xdr:col>39</xdr:col>
      <xdr:colOff>0</xdr:colOff>
      <xdr:row>5</xdr:row>
      <xdr:rowOff>104775</xdr:rowOff>
    </xdr:to>
    <xdr:sp macro="" textlink="">
      <xdr:nvSpPr>
        <xdr:cNvPr id="70332" name="AutoShape 244"/>
        <xdr:cNvSpPr>
          <a:spLocks noChangeArrowheads="1"/>
        </xdr:cNvSpPr>
      </xdr:nvSpPr>
      <xdr:spPr bwMode="auto">
        <a:xfrm>
          <a:off x="86106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34</xdr:row>
      <xdr:rowOff>114300</xdr:rowOff>
    </xdr:from>
    <xdr:to>
      <xdr:col>39</xdr:col>
      <xdr:colOff>0</xdr:colOff>
      <xdr:row>35</xdr:row>
      <xdr:rowOff>104775</xdr:rowOff>
    </xdr:to>
    <xdr:sp macro="" textlink="">
      <xdr:nvSpPr>
        <xdr:cNvPr id="70333" name="AutoShape 246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38</xdr:row>
      <xdr:rowOff>114300</xdr:rowOff>
    </xdr:from>
    <xdr:to>
      <xdr:col>39</xdr:col>
      <xdr:colOff>0</xdr:colOff>
      <xdr:row>39</xdr:row>
      <xdr:rowOff>104775</xdr:rowOff>
    </xdr:to>
    <xdr:sp macro="" textlink="">
      <xdr:nvSpPr>
        <xdr:cNvPr id="70334" name="AutoShape 248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42</xdr:row>
      <xdr:rowOff>114300</xdr:rowOff>
    </xdr:from>
    <xdr:to>
      <xdr:col>39</xdr:col>
      <xdr:colOff>0</xdr:colOff>
      <xdr:row>43</xdr:row>
      <xdr:rowOff>104775</xdr:rowOff>
    </xdr:to>
    <xdr:sp macro="" textlink="">
      <xdr:nvSpPr>
        <xdr:cNvPr id="70335" name="AutoShape 250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38</xdr:row>
      <xdr:rowOff>114300</xdr:rowOff>
    </xdr:from>
    <xdr:to>
      <xdr:col>15</xdr:col>
      <xdr:colOff>0</xdr:colOff>
      <xdr:row>39</xdr:row>
      <xdr:rowOff>104775</xdr:rowOff>
    </xdr:to>
    <xdr:sp macro="" textlink="">
      <xdr:nvSpPr>
        <xdr:cNvPr id="70336" name="AutoShape 257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42</xdr:row>
      <xdr:rowOff>114300</xdr:rowOff>
    </xdr:from>
    <xdr:to>
      <xdr:col>15</xdr:col>
      <xdr:colOff>0</xdr:colOff>
      <xdr:row>43</xdr:row>
      <xdr:rowOff>104775</xdr:rowOff>
    </xdr:to>
    <xdr:sp macro="" textlink="">
      <xdr:nvSpPr>
        <xdr:cNvPr id="70337" name="AutoShape 259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44</xdr:row>
      <xdr:rowOff>95250</xdr:rowOff>
    </xdr:from>
    <xdr:to>
      <xdr:col>15</xdr:col>
      <xdr:colOff>0</xdr:colOff>
      <xdr:row>45</xdr:row>
      <xdr:rowOff>85725</xdr:rowOff>
    </xdr:to>
    <xdr:sp macro="" textlink="">
      <xdr:nvSpPr>
        <xdr:cNvPr id="70338" name="AutoShape 267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42</xdr:row>
      <xdr:rowOff>114300</xdr:rowOff>
    </xdr:from>
    <xdr:to>
      <xdr:col>21</xdr:col>
      <xdr:colOff>0</xdr:colOff>
      <xdr:row>43</xdr:row>
      <xdr:rowOff>104775</xdr:rowOff>
    </xdr:to>
    <xdr:sp macro="" textlink="">
      <xdr:nvSpPr>
        <xdr:cNvPr id="70339" name="AutoShape 268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44</xdr:row>
      <xdr:rowOff>95250</xdr:rowOff>
    </xdr:from>
    <xdr:to>
      <xdr:col>21</xdr:col>
      <xdr:colOff>0</xdr:colOff>
      <xdr:row>45</xdr:row>
      <xdr:rowOff>85725</xdr:rowOff>
    </xdr:to>
    <xdr:sp macro="" textlink="">
      <xdr:nvSpPr>
        <xdr:cNvPr id="70340" name="AutoShape 276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42</xdr:row>
      <xdr:rowOff>123825</xdr:rowOff>
    </xdr:from>
    <xdr:to>
      <xdr:col>27</xdr:col>
      <xdr:colOff>0</xdr:colOff>
      <xdr:row>43</xdr:row>
      <xdr:rowOff>104775</xdr:rowOff>
    </xdr:to>
    <xdr:sp macro="" textlink="">
      <xdr:nvSpPr>
        <xdr:cNvPr id="70341" name="AutoShape 281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36</xdr:row>
      <xdr:rowOff>104775</xdr:rowOff>
    </xdr:from>
    <xdr:to>
      <xdr:col>27</xdr:col>
      <xdr:colOff>0</xdr:colOff>
      <xdr:row>37</xdr:row>
      <xdr:rowOff>95250</xdr:rowOff>
    </xdr:to>
    <xdr:sp macro="" textlink="">
      <xdr:nvSpPr>
        <xdr:cNvPr id="70342" name="AutoShape 282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36</xdr:row>
      <xdr:rowOff>95250</xdr:rowOff>
    </xdr:from>
    <xdr:to>
      <xdr:col>33</xdr:col>
      <xdr:colOff>0</xdr:colOff>
      <xdr:row>37</xdr:row>
      <xdr:rowOff>85725</xdr:rowOff>
    </xdr:to>
    <xdr:sp macro="" textlink="">
      <xdr:nvSpPr>
        <xdr:cNvPr id="70343" name="AutoShape 283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44</xdr:row>
      <xdr:rowOff>95250</xdr:rowOff>
    </xdr:from>
    <xdr:to>
      <xdr:col>27</xdr:col>
      <xdr:colOff>0</xdr:colOff>
      <xdr:row>45</xdr:row>
      <xdr:rowOff>85725</xdr:rowOff>
    </xdr:to>
    <xdr:sp macro="" textlink="">
      <xdr:nvSpPr>
        <xdr:cNvPr id="70344" name="AutoShape 377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40</xdr:row>
      <xdr:rowOff>95250</xdr:rowOff>
    </xdr:from>
    <xdr:to>
      <xdr:col>15</xdr:col>
      <xdr:colOff>0</xdr:colOff>
      <xdr:row>41</xdr:row>
      <xdr:rowOff>85725</xdr:rowOff>
    </xdr:to>
    <xdr:sp macro="" textlink="">
      <xdr:nvSpPr>
        <xdr:cNvPr id="70345" name="AutoShape 265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34</xdr:row>
      <xdr:rowOff>114300</xdr:rowOff>
    </xdr:from>
    <xdr:to>
      <xdr:col>15</xdr:col>
      <xdr:colOff>0</xdr:colOff>
      <xdr:row>35</xdr:row>
      <xdr:rowOff>95250</xdr:rowOff>
    </xdr:to>
    <xdr:sp macro="" textlink="">
      <xdr:nvSpPr>
        <xdr:cNvPr id="70346" name="AutoShape 266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36</xdr:row>
      <xdr:rowOff>104775</xdr:rowOff>
    </xdr:from>
    <xdr:to>
      <xdr:col>15</xdr:col>
      <xdr:colOff>0</xdr:colOff>
      <xdr:row>37</xdr:row>
      <xdr:rowOff>95250</xdr:rowOff>
    </xdr:to>
    <xdr:sp macro="" textlink="">
      <xdr:nvSpPr>
        <xdr:cNvPr id="70347" name="AutoShape 267"/>
        <xdr:cNvSpPr>
          <a:spLocks noChangeArrowheads="1"/>
        </xdr:cNvSpPr>
      </xdr:nvSpPr>
      <xdr:spPr bwMode="auto">
        <a:xfrm>
          <a:off x="26670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40</xdr:row>
      <xdr:rowOff>95250</xdr:rowOff>
    </xdr:from>
    <xdr:to>
      <xdr:col>21</xdr:col>
      <xdr:colOff>0</xdr:colOff>
      <xdr:row>41</xdr:row>
      <xdr:rowOff>85725</xdr:rowOff>
    </xdr:to>
    <xdr:sp macro="" textlink="">
      <xdr:nvSpPr>
        <xdr:cNvPr id="70348" name="AutoShape 274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38</xdr:row>
      <xdr:rowOff>114300</xdr:rowOff>
    </xdr:from>
    <xdr:to>
      <xdr:col>21</xdr:col>
      <xdr:colOff>0</xdr:colOff>
      <xdr:row>39</xdr:row>
      <xdr:rowOff>95250</xdr:rowOff>
    </xdr:to>
    <xdr:sp macro="" textlink="">
      <xdr:nvSpPr>
        <xdr:cNvPr id="70349" name="AutoShape 275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40</xdr:row>
      <xdr:rowOff>95250</xdr:rowOff>
    </xdr:from>
    <xdr:to>
      <xdr:col>33</xdr:col>
      <xdr:colOff>0</xdr:colOff>
      <xdr:row>41</xdr:row>
      <xdr:rowOff>85725</xdr:rowOff>
    </xdr:to>
    <xdr:sp macro="" textlink="">
      <xdr:nvSpPr>
        <xdr:cNvPr id="70350" name="AutoShape 285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40</xdr:row>
      <xdr:rowOff>95250</xdr:rowOff>
    </xdr:from>
    <xdr:to>
      <xdr:col>39</xdr:col>
      <xdr:colOff>0</xdr:colOff>
      <xdr:row>41</xdr:row>
      <xdr:rowOff>85725</xdr:rowOff>
    </xdr:to>
    <xdr:sp macro="" textlink="">
      <xdr:nvSpPr>
        <xdr:cNvPr id="70351" name="AutoShape 285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40</xdr:row>
      <xdr:rowOff>152400</xdr:rowOff>
    </xdr:from>
    <xdr:to>
      <xdr:col>51</xdr:col>
      <xdr:colOff>0</xdr:colOff>
      <xdr:row>41</xdr:row>
      <xdr:rowOff>142875</xdr:rowOff>
    </xdr:to>
    <xdr:sp macro="" textlink="">
      <xdr:nvSpPr>
        <xdr:cNvPr id="70352" name="AutoShape 248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9525</xdr:colOff>
      <xdr:row>44</xdr:row>
      <xdr:rowOff>161925</xdr:rowOff>
    </xdr:from>
    <xdr:to>
      <xdr:col>51</xdr:col>
      <xdr:colOff>9525</xdr:colOff>
      <xdr:row>45</xdr:row>
      <xdr:rowOff>152400</xdr:rowOff>
    </xdr:to>
    <xdr:sp macro="" textlink="">
      <xdr:nvSpPr>
        <xdr:cNvPr id="70353" name="AutoShape 253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47625</xdr:colOff>
      <xdr:row>42</xdr:row>
      <xdr:rowOff>171450</xdr:rowOff>
    </xdr:from>
    <xdr:to>
      <xdr:col>51</xdr:col>
      <xdr:colOff>28575</xdr:colOff>
      <xdr:row>43</xdr:row>
      <xdr:rowOff>114300</xdr:rowOff>
    </xdr:to>
    <xdr:sp macro="" textlink="">
      <xdr:nvSpPr>
        <xdr:cNvPr id="70354" name="AutoShape 255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114300</xdr:rowOff>
    </xdr:from>
    <xdr:to>
      <xdr:col>27</xdr:col>
      <xdr:colOff>0</xdr:colOff>
      <xdr:row>7</xdr:row>
      <xdr:rowOff>104775</xdr:rowOff>
    </xdr:to>
    <xdr:sp macro="" textlink="">
      <xdr:nvSpPr>
        <xdr:cNvPr id="70355" name="AutoShape 231"/>
        <xdr:cNvSpPr>
          <a:spLocks noChangeArrowheads="1"/>
        </xdr:cNvSpPr>
      </xdr:nvSpPr>
      <xdr:spPr bwMode="auto">
        <a:xfrm>
          <a:off x="5638800" y="1866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114300</xdr:rowOff>
    </xdr:from>
    <xdr:to>
      <xdr:col>33</xdr:col>
      <xdr:colOff>0</xdr:colOff>
      <xdr:row>7</xdr:row>
      <xdr:rowOff>104775</xdr:rowOff>
    </xdr:to>
    <xdr:sp macro="" textlink="">
      <xdr:nvSpPr>
        <xdr:cNvPr id="70356" name="AutoShape 237"/>
        <xdr:cNvSpPr>
          <a:spLocks noChangeArrowheads="1"/>
        </xdr:cNvSpPr>
      </xdr:nvSpPr>
      <xdr:spPr bwMode="auto">
        <a:xfrm>
          <a:off x="7124700" y="1866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114300</xdr:rowOff>
    </xdr:from>
    <xdr:to>
      <xdr:col>39</xdr:col>
      <xdr:colOff>0</xdr:colOff>
      <xdr:row>7</xdr:row>
      <xdr:rowOff>104775</xdr:rowOff>
    </xdr:to>
    <xdr:sp macro="" textlink="">
      <xdr:nvSpPr>
        <xdr:cNvPr id="70357" name="AutoShape 246"/>
        <xdr:cNvSpPr>
          <a:spLocks noChangeArrowheads="1"/>
        </xdr:cNvSpPr>
      </xdr:nvSpPr>
      <xdr:spPr bwMode="auto">
        <a:xfrm>
          <a:off x="8610600" y="1866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36</xdr:row>
      <xdr:rowOff>66675</xdr:rowOff>
    </xdr:from>
    <xdr:to>
      <xdr:col>39</xdr:col>
      <xdr:colOff>0</xdr:colOff>
      <xdr:row>37</xdr:row>
      <xdr:rowOff>66675</xdr:rowOff>
    </xdr:to>
    <xdr:sp macro="" textlink="">
      <xdr:nvSpPr>
        <xdr:cNvPr id="70358" name="AutoShape 246"/>
        <xdr:cNvSpPr>
          <a:spLocks noChangeArrowheads="1"/>
        </xdr:cNvSpPr>
      </xdr:nvSpPr>
      <xdr:spPr bwMode="auto">
        <a:xfrm>
          <a:off x="86106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219075</xdr:colOff>
      <xdr:row>38</xdr:row>
      <xdr:rowOff>133350</xdr:rowOff>
    </xdr:from>
    <xdr:to>
      <xdr:col>50</xdr:col>
      <xdr:colOff>219075</xdr:colOff>
      <xdr:row>39</xdr:row>
      <xdr:rowOff>133350</xdr:rowOff>
    </xdr:to>
    <xdr:sp macro="" textlink="">
      <xdr:nvSpPr>
        <xdr:cNvPr id="70359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114300</xdr:rowOff>
    </xdr:from>
    <xdr:to>
      <xdr:col>33</xdr:col>
      <xdr:colOff>0</xdr:colOff>
      <xdr:row>39</xdr:row>
      <xdr:rowOff>104775</xdr:rowOff>
    </xdr:to>
    <xdr:sp macro="" textlink="">
      <xdr:nvSpPr>
        <xdr:cNvPr id="70360" name="AutoShape 237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38</xdr:row>
      <xdr:rowOff>114300</xdr:rowOff>
    </xdr:from>
    <xdr:to>
      <xdr:col>33</xdr:col>
      <xdr:colOff>0</xdr:colOff>
      <xdr:row>39</xdr:row>
      <xdr:rowOff>104775</xdr:rowOff>
    </xdr:to>
    <xdr:sp macro="" textlink="">
      <xdr:nvSpPr>
        <xdr:cNvPr id="70361" name="AutoShape 237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34</xdr:row>
      <xdr:rowOff>114300</xdr:rowOff>
    </xdr:from>
    <xdr:to>
      <xdr:col>45</xdr:col>
      <xdr:colOff>0</xdr:colOff>
      <xdr:row>35</xdr:row>
      <xdr:rowOff>104775</xdr:rowOff>
    </xdr:to>
    <xdr:sp macro="" textlink="">
      <xdr:nvSpPr>
        <xdr:cNvPr id="70362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42</xdr:row>
      <xdr:rowOff>114300</xdr:rowOff>
    </xdr:from>
    <xdr:to>
      <xdr:col>45</xdr:col>
      <xdr:colOff>0</xdr:colOff>
      <xdr:row>43</xdr:row>
      <xdr:rowOff>104775</xdr:rowOff>
    </xdr:to>
    <xdr:sp macro="" textlink="">
      <xdr:nvSpPr>
        <xdr:cNvPr id="70363" name="AutoShape 250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44</xdr:row>
      <xdr:rowOff>95250</xdr:rowOff>
    </xdr:from>
    <xdr:to>
      <xdr:col>45</xdr:col>
      <xdr:colOff>0</xdr:colOff>
      <xdr:row>45</xdr:row>
      <xdr:rowOff>85725</xdr:rowOff>
    </xdr:to>
    <xdr:sp macro="" textlink="">
      <xdr:nvSpPr>
        <xdr:cNvPr id="70364" name="AutoShape 253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40</xdr:row>
      <xdr:rowOff>114300</xdr:rowOff>
    </xdr:from>
    <xdr:to>
      <xdr:col>45</xdr:col>
      <xdr:colOff>0</xdr:colOff>
      <xdr:row>41</xdr:row>
      <xdr:rowOff>161925</xdr:rowOff>
    </xdr:to>
    <xdr:sp macro="" textlink="">
      <xdr:nvSpPr>
        <xdr:cNvPr id="70365" name="AutoShape 255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36</xdr:row>
      <xdr:rowOff>85725</xdr:rowOff>
    </xdr:from>
    <xdr:to>
      <xdr:col>45</xdr:col>
      <xdr:colOff>0</xdr:colOff>
      <xdr:row>37</xdr:row>
      <xdr:rowOff>85725</xdr:rowOff>
    </xdr:to>
    <xdr:sp macro="" textlink="">
      <xdr:nvSpPr>
        <xdr:cNvPr id="70366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</xdr:row>
      <xdr:rowOff>114300</xdr:rowOff>
    </xdr:from>
    <xdr:to>
      <xdr:col>45</xdr:col>
      <xdr:colOff>0</xdr:colOff>
      <xdr:row>5</xdr:row>
      <xdr:rowOff>104775</xdr:rowOff>
    </xdr:to>
    <xdr:sp macro="" textlink="">
      <xdr:nvSpPr>
        <xdr:cNvPr id="70367" name="AutoShape 244"/>
        <xdr:cNvSpPr>
          <a:spLocks noChangeArrowheads="1"/>
        </xdr:cNvSpPr>
      </xdr:nvSpPr>
      <xdr:spPr bwMode="auto">
        <a:xfrm>
          <a:off x="9601200" y="1295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34</xdr:row>
      <xdr:rowOff>114300</xdr:rowOff>
    </xdr:from>
    <xdr:to>
      <xdr:col>45</xdr:col>
      <xdr:colOff>0</xdr:colOff>
      <xdr:row>35</xdr:row>
      <xdr:rowOff>104775</xdr:rowOff>
    </xdr:to>
    <xdr:sp macro="" textlink="">
      <xdr:nvSpPr>
        <xdr:cNvPr id="70368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9525</xdr:colOff>
      <xdr:row>38</xdr:row>
      <xdr:rowOff>142875</xdr:rowOff>
    </xdr:from>
    <xdr:to>
      <xdr:col>45</xdr:col>
      <xdr:colOff>9525</xdr:colOff>
      <xdr:row>39</xdr:row>
      <xdr:rowOff>133350</xdr:rowOff>
    </xdr:to>
    <xdr:sp macro="" textlink="">
      <xdr:nvSpPr>
        <xdr:cNvPr id="70369" name="AutoShape 248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42</xdr:row>
      <xdr:rowOff>114300</xdr:rowOff>
    </xdr:from>
    <xdr:to>
      <xdr:col>45</xdr:col>
      <xdr:colOff>0</xdr:colOff>
      <xdr:row>43</xdr:row>
      <xdr:rowOff>104775</xdr:rowOff>
    </xdr:to>
    <xdr:sp macro="" textlink="">
      <xdr:nvSpPr>
        <xdr:cNvPr id="70370" name="AutoShape 250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44</xdr:row>
      <xdr:rowOff>95250</xdr:rowOff>
    </xdr:from>
    <xdr:to>
      <xdr:col>45</xdr:col>
      <xdr:colOff>0</xdr:colOff>
      <xdr:row>45</xdr:row>
      <xdr:rowOff>85725</xdr:rowOff>
    </xdr:to>
    <xdr:sp macro="" textlink="">
      <xdr:nvSpPr>
        <xdr:cNvPr id="70371" name="AutoShape 253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6</xdr:row>
      <xdr:rowOff>114300</xdr:rowOff>
    </xdr:from>
    <xdr:to>
      <xdr:col>45</xdr:col>
      <xdr:colOff>0</xdr:colOff>
      <xdr:row>7</xdr:row>
      <xdr:rowOff>104775</xdr:rowOff>
    </xdr:to>
    <xdr:sp macro="" textlink="">
      <xdr:nvSpPr>
        <xdr:cNvPr id="70372" name="AutoShape 246"/>
        <xdr:cNvSpPr>
          <a:spLocks noChangeArrowheads="1"/>
        </xdr:cNvSpPr>
      </xdr:nvSpPr>
      <xdr:spPr bwMode="auto">
        <a:xfrm>
          <a:off x="9601200" y="1866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36</xdr:row>
      <xdr:rowOff>85725</xdr:rowOff>
    </xdr:from>
    <xdr:to>
      <xdr:col>45</xdr:col>
      <xdr:colOff>0</xdr:colOff>
      <xdr:row>37</xdr:row>
      <xdr:rowOff>85725</xdr:rowOff>
    </xdr:to>
    <xdr:sp macro="" textlink="">
      <xdr:nvSpPr>
        <xdr:cNvPr id="70373" name="AutoShape 246"/>
        <xdr:cNvSpPr>
          <a:spLocks noChangeArrowheads="1"/>
        </xdr:cNvSpPr>
      </xdr:nvSpPr>
      <xdr:spPr bwMode="auto">
        <a:xfrm>
          <a:off x="9601200" y="9753600"/>
          <a:ext cx="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114300</xdr:rowOff>
    </xdr:from>
    <xdr:to>
      <xdr:col>27</xdr:col>
      <xdr:colOff>0</xdr:colOff>
      <xdr:row>9</xdr:row>
      <xdr:rowOff>104775</xdr:rowOff>
    </xdr:to>
    <xdr:sp macro="" textlink="">
      <xdr:nvSpPr>
        <xdr:cNvPr id="70374" name="AutoShape 231"/>
        <xdr:cNvSpPr>
          <a:spLocks noChangeArrowheads="1"/>
        </xdr:cNvSpPr>
      </xdr:nvSpPr>
      <xdr:spPr bwMode="auto">
        <a:xfrm>
          <a:off x="5638800" y="2438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8</xdr:row>
      <xdr:rowOff>114300</xdr:rowOff>
    </xdr:from>
    <xdr:to>
      <xdr:col>39</xdr:col>
      <xdr:colOff>0</xdr:colOff>
      <xdr:row>9</xdr:row>
      <xdr:rowOff>104775</xdr:rowOff>
    </xdr:to>
    <xdr:sp macro="" textlink="">
      <xdr:nvSpPr>
        <xdr:cNvPr id="70375" name="AutoShape 246"/>
        <xdr:cNvSpPr>
          <a:spLocks noChangeArrowheads="1"/>
        </xdr:cNvSpPr>
      </xdr:nvSpPr>
      <xdr:spPr bwMode="auto">
        <a:xfrm>
          <a:off x="8610600" y="2438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8</xdr:row>
      <xdr:rowOff>142875</xdr:rowOff>
    </xdr:from>
    <xdr:to>
      <xdr:col>50</xdr:col>
      <xdr:colOff>238125</xdr:colOff>
      <xdr:row>9</xdr:row>
      <xdr:rowOff>133350</xdr:rowOff>
    </xdr:to>
    <xdr:sp macro="" textlink="">
      <xdr:nvSpPr>
        <xdr:cNvPr id="70376" name="AutoShape 246"/>
        <xdr:cNvSpPr>
          <a:spLocks noChangeArrowheads="1"/>
        </xdr:cNvSpPr>
      </xdr:nvSpPr>
      <xdr:spPr bwMode="auto">
        <a:xfrm>
          <a:off x="9601200" y="24669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8</xdr:row>
      <xdr:rowOff>76200</xdr:rowOff>
    </xdr:from>
    <xdr:to>
      <xdr:col>21</xdr:col>
      <xdr:colOff>0</xdr:colOff>
      <xdr:row>9</xdr:row>
      <xdr:rowOff>76200</xdr:rowOff>
    </xdr:to>
    <xdr:sp macro="" textlink="">
      <xdr:nvSpPr>
        <xdr:cNvPr id="70377" name="AutoShape 224"/>
        <xdr:cNvSpPr>
          <a:spLocks noChangeArrowheads="1"/>
        </xdr:cNvSpPr>
      </xdr:nvSpPr>
      <xdr:spPr bwMode="auto">
        <a:xfrm>
          <a:off x="4152900" y="2400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8</xdr:row>
      <xdr:rowOff>114300</xdr:rowOff>
    </xdr:from>
    <xdr:to>
      <xdr:col>27</xdr:col>
      <xdr:colOff>0</xdr:colOff>
      <xdr:row>9</xdr:row>
      <xdr:rowOff>104775</xdr:rowOff>
    </xdr:to>
    <xdr:sp macro="" textlink="">
      <xdr:nvSpPr>
        <xdr:cNvPr id="70378" name="AutoShape 231"/>
        <xdr:cNvSpPr>
          <a:spLocks noChangeArrowheads="1"/>
        </xdr:cNvSpPr>
      </xdr:nvSpPr>
      <xdr:spPr bwMode="auto">
        <a:xfrm>
          <a:off x="5638800" y="2438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8</xdr:row>
      <xdr:rowOff>114300</xdr:rowOff>
    </xdr:from>
    <xdr:to>
      <xdr:col>33</xdr:col>
      <xdr:colOff>0</xdr:colOff>
      <xdr:row>9</xdr:row>
      <xdr:rowOff>104775</xdr:rowOff>
    </xdr:to>
    <xdr:sp macro="" textlink="">
      <xdr:nvSpPr>
        <xdr:cNvPr id="70379" name="AutoShape 237"/>
        <xdr:cNvSpPr>
          <a:spLocks noChangeArrowheads="1"/>
        </xdr:cNvSpPr>
      </xdr:nvSpPr>
      <xdr:spPr bwMode="auto">
        <a:xfrm>
          <a:off x="7124700" y="2438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8</xdr:row>
      <xdr:rowOff>114300</xdr:rowOff>
    </xdr:from>
    <xdr:to>
      <xdr:col>39</xdr:col>
      <xdr:colOff>0</xdr:colOff>
      <xdr:row>9</xdr:row>
      <xdr:rowOff>104775</xdr:rowOff>
    </xdr:to>
    <xdr:sp macro="" textlink="">
      <xdr:nvSpPr>
        <xdr:cNvPr id="70380" name="AutoShape 246"/>
        <xdr:cNvSpPr>
          <a:spLocks noChangeArrowheads="1"/>
        </xdr:cNvSpPr>
      </xdr:nvSpPr>
      <xdr:spPr bwMode="auto">
        <a:xfrm>
          <a:off x="8610600" y="2438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8</xdr:row>
      <xdr:rowOff>114300</xdr:rowOff>
    </xdr:from>
    <xdr:to>
      <xdr:col>45</xdr:col>
      <xdr:colOff>0</xdr:colOff>
      <xdr:row>9</xdr:row>
      <xdr:rowOff>104775</xdr:rowOff>
    </xdr:to>
    <xdr:sp macro="" textlink="">
      <xdr:nvSpPr>
        <xdr:cNvPr id="70381" name="AutoShape 246"/>
        <xdr:cNvSpPr>
          <a:spLocks noChangeArrowheads="1"/>
        </xdr:cNvSpPr>
      </xdr:nvSpPr>
      <xdr:spPr bwMode="auto">
        <a:xfrm>
          <a:off x="9601200" y="2438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114300</xdr:rowOff>
    </xdr:from>
    <xdr:to>
      <xdr:col>27</xdr:col>
      <xdr:colOff>0</xdr:colOff>
      <xdr:row>11</xdr:row>
      <xdr:rowOff>104775</xdr:rowOff>
    </xdr:to>
    <xdr:sp macro="" textlink="">
      <xdr:nvSpPr>
        <xdr:cNvPr id="70382" name="AutoShape 229"/>
        <xdr:cNvSpPr>
          <a:spLocks noChangeArrowheads="1"/>
        </xdr:cNvSpPr>
      </xdr:nvSpPr>
      <xdr:spPr bwMode="auto">
        <a:xfrm>
          <a:off x="56388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10</xdr:row>
      <xdr:rowOff>114300</xdr:rowOff>
    </xdr:from>
    <xdr:to>
      <xdr:col>33</xdr:col>
      <xdr:colOff>0</xdr:colOff>
      <xdr:row>11</xdr:row>
      <xdr:rowOff>104775</xdr:rowOff>
    </xdr:to>
    <xdr:sp macro="" textlink="">
      <xdr:nvSpPr>
        <xdr:cNvPr id="70383" name="AutoShape 235"/>
        <xdr:cNvSpPr>
          <a:spLocks noChangeArrowheads="1"/>
        </xdr:cNvSpPr>
      </xdr:nvSpPr>
      <xdr:spPr bwMode="auto">
        <a:xfrm>
          <a:off x="71247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10</xdr:row>
      <xdr:rowOff>114300</xdr:rowOff>
    </xdr:from>
    <xdr:to>
      <xdr:col>39</xdr:col>
      <xdr:colOff>0</xdr:colOff>
      <xdr:row>11</xdr:row>
      <xdr:rowOff>104775</xdr:rowOff>
    </xdr:to>
    <xdr:sp macro="" textlink="">
      <xdr:nvSpPr>
        <xdr:cNvPr id="70384" name="AutoShape 244"/>
        <xdr:cNvSpPr>
          <a:spLocks noChangeArrowheads="1"/>
        </xdr:cNvSpPr>
      </xdr:nvSpPr>
      <xdr:spPr bwMode="auto">
        <a:xfrm>
          <a:off x="86106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10</xdr:row>
      <xdr:rowOff>114300</xdr:rowOff>
    </xdr:from>
    <xdr:to>
      <xdr:col>51</xdr:col>
      <xdr:colOff>0</xdr:colOff>
      <xdr:row>11</xdr:row>
      <xdr:rowOff>104775</xdr:rowOff>
    </xdr:to>
    <xdr:sp macro="" textlink="">
      <xdr:nvSpPr>
        <xdr:cNvPr id="70385" name="AutoShape 244"/>
        <xdr:cNvSpPr>
          <a:spLocks noChangeArrowheads="1"/>
        </xdr:cNvSpPr>
      </xdr:nvSpPr>
      <xdr:spPr bwMode="auto">
        <a:xfrm>
          <a:off x="9601200" y="3009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12</xdr:row>
      <xdr:rowOff>114300</xdr:rowOff>
    </xdr:from>
    <xdr:to>
      <xdr:col>27</xdr:col>
      <xdr:colOff>0</xdr:colOff>
      <xdr:row>13</xdr:row>
      <xdr:rowOff>104775</xdr:rowOff>
    </xdr:to>
    <xdr:sp macro="" textlink="">
      <xdr:nvSpPr>
        <xdr:cNvPr id="70386" name="AutoShape 231"/>
        <xdr:cNvSpPr>
          <a:spLocks noChangeArrowheads="1"/>
        </xdr:cNvSpPr>
      </xdr:nvSpPr>
      <xdr:spPr bwMode="auto">
        <a:xfrm>
          <a:off x="56388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114300</xdr:rowOff>
    </xdr:from>
    <xdr:to>
      <xdr:col>39</xdr:col>
      <xdr:colOff>0</xdr:colOff>
      <xdr:row>13</xdr:row>
      <xdr:rowOff>104775</xdr:rowOff>
    </xdr:to>
    <xdr:sp macro="" textlink="">
      <xdr:nvSpPr>
        <xdr:cNvPr id="70387" name="AutoShape 246"/>
        <xdr:cNvSpPr>
          <a:spLocks noChangeArrowheads="1"/>
        </xdr:cNvSpPr>
      </xdr:nvSpPr>
      <xdr:spPr bwMode="auto">
        <a:xfrm>
          <a:off x="86106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12</xdr:row>
      <xdr:rowOff>142875</xdr:rowOff>
    </xdr:from>
    <xdr:to>
      <xdr:col>50</xdr:col>
      <xdr:colOff>238125</xdr:colOff>
      <xdr:row>13</xdr:row>
      <xdr:rowOff>133350</xdr:rowOff>
    </xdr:to>
    <xdr:sp macro="" textlink="">
      <xdr:nvSpPr>
        <xdr:cNvPr id="70388" name="AutoShape 246"/>
        <xdr:cNvSpPr>
          <a:spLocks noChangeArrowheads="1"/>
        </xdr:cNvSpPr>
      </xdr:nvSpPr>
      <xdr:spPr bwMode="auto">
        <a:xfrm>
          <a:off x="9601200" y="36099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10</xdr:row>
      <xdr:rowOff>114300</xdr:rowOff>
    </xdr:from>
    <xdr:to>
      <xdr:col>27</xdr:col>
      <xdr:colOff>0</xdr:colOff>
      <xdr:row>11</xdr:row>
      <xdr:rowOff>104775</xdr:rowOff>
    </xdr:to>
    <xdr:sp macro="" textlink="">
      <xdr:nvSpPr>
        <xdr:cNvPr id="70389" name="AutoShape 229"/>
        <xdr:cNvSpPr>
          <a:spLocks noChangeArrowheads="1"/>
        </xdr:cNvSpPr>
      </xdr:nvSpPr>
      <xdr:spPr bwMode="auto">
        <a:xfrm>
          <a:off x="56388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10</xdr:row>
      <xdr:rowOff>114300</xdr:rowOff>
    </xdr:from>
    <xdr:to>
      <xdr:col>33</xdr:col>
      <xdr:colOff>0</xdr:colOff>
      <xdr:row>11</xdr:row>
      <xdr:rowOff>104775</xdr:rowOff>
    </xdr:to>
    <xdr:sp macro="" textlink="">
      <xdr:nvSpPr>
        <xdr:cNvPr id="70390" name="AutoShape 235"/>
        <xdr:cNvSpPr>
          <a:spLocks noChangeArrowheads="1"/>
        </xdr:cNvSpPr>
      </xdr:nvSpPr>
      <xdr:spPr bwMode="auto">
        <a:xfrm>
          <a:off x="71247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10</xdr:row>
      <xdr:rowOff>114300</xdr:rowOff>
    </xdr:from>
    <xdr:to>
      <xdr:col>39</xdr:col>
      <xdr:colOff>0</xdr:colOff>
      <xdr:row>11</xdr:row>
      <xdr:rowOff>104775</xdr:rowOff>
    </xdr:to>
    <xdr:sp macro="" textlink="">
      <xdr:nvSpPr>
        <xdr:cNvPr id="70391" name="AutoShape 244"/>
        <xdr:cNvSpPr>
          <a:spLocks noChangeArrowheads="1"/>
        </xdr:cNvSpPr>
      </xdr:nvSpPr>
      <xdr:spPr bwMode="auto">
        <a:xfrm>
          <a:off x="86106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12</xdr:row>
      <xdr:rowOff>114300</xdr:rowOff>
    </xdr:from>
    <xdr:to>
      <xdr:col>27</xdr:col>
      <xdr:colOff>0</xdr:colOff>
      <xdr:row>13</xdr:row>
      <xdr:rowOff>104775</xdr:rowOff>
    </xdr:to>
    <xdr:sp macro="" textlink="">
      <xdr:nvSpPr>
        <xdr:cNvPr id="70392" name="AutoShape 231"/>
        <xdr:cNvSpPr>
          <a:spLocks noChangeArrowheads="1"/>
        </xdr:cNvSpPr>
      </xdr:nvSpPr>
      <xdr:spPr bwMode="auto">
        <a:xfrm>
          <a:off x="56388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12</xdr:row>
      <xdr:rowOff>114300</xdr:rowOff>
    </xdr:from>
    <xdr:to>
      <xdr:col>33</xdr:col>
      <xdr:colOff>0</xdr:colOff>
      <xdr:row>13</xdr:row>
      <xdr:rowOff>104775</xdr:rowOff>
    </xdr:to>
    <xdr:sp macro="" textlink="">
      <xdr:nvSpPr>
        <xdr:cNvPr id="70393" name="AutoShape 237"/>
        <xdr:cNvSpPr>
          <a:spLocks noChangeArrowheads="1"/>
        </xdr:cNvSpPr>
      </xdr:nvSpPr>
      <xdr:spPr bwMode="auto">
        <a:xfrm>
          <a:off x="71247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12</xdr:row>
      <xdr:rowOff>114300</xdr:rowOff>
    </xdr:from>
    <xdr:to>
      <xdr:col>39</xdr:col>
      <xdr:colOff>0</xdr:colOff>
      <xdr:row>13</xdr:row>
      <xdr:rowOff>104775</xdr:rowOff>
    </xdr:to>
    <xdr:sp macro="" textlink="">
      <xdr:nvSpPr>
        <xdr:cNvPr id="70394" name="AutoShape 246"/>
        <xdr:cNvSpPr>
          <a:spLocks noChangeArrowheads="1"/>
        </xdr:cNvSpPr>
      </xdr:nvSpPr>
      <xdr:spPr bwMode="auto">
        <a:xfrm>
          <a:off x="86106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10</xdr:row>
      <xdr:rowOff>114300</xdr:rowOff>
    </xdr:from>
    <xdr:to>
      <xdr:col>45</xdr:col>
      <xdr:colOff>0</xdr:colOff>
      <xdr:row>11</xdr:row>
      <xdr:rowOff>104775</xdr:rowOff>
    </xdr:to>
    <xdr:sp macro="" textlink="">
      <xdr:nvSpPr>
        <xdr:cNvPr id="70395" name="AutoShape 244"/>
        <xdr:cNvSpPr>
          <a:spLocks noChangeArrowheads="1"/>
        </xdr:cNvSpPr>
      </xdr:nvSpPr>
      <xdr:spPr bwMode="auto">
        <a:xfrm>
          <a:off x="9601200" y="3009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12</xdr:row>
      <xdr:rowOff>114300</xdr:rowOff>
    </xdr:from>
    <xdr:to>
      <xdr:col>45</xdr:col>
      <xdr:colOff>0</xdr:colOff>
      <xdr:row>13</xdr:row>
      <xdr:rowOff>104775</xdr:rowOff>
    </xdr:to>
    <xdr:sp macro="" textlink="">
      <xdr:nvSpPr>
        <xdr:cNvPr id="70396" name="AutoShape 246"/>
        <xdr:cNvSpPr>
          <a:spLocks noChangeArrowheads="1"/>
        </xdr:cNvSpPr>
      </xdr:nvSpPr>
      <xdr:spPr bwMode="auto">
        <a:xfrm>
          <a:off x="9601200" y="3581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114300</xdr:rowOff>
    </xdr:from>
    <xdr:to>
      <xdr:col>27</xdr:col>
      <xdr:colOff>0</xdr:colOff>
      <xdr:row>15</xdr:row>
      <xdr:rowOff>104775</xdr:rowOff>
    </xdr:to>
    <xdr:sp macro="" textlink="">
      <xdr:nvSpPr>
        <xdr:cNvPr id="70397" name="AutoShape 231"/>
        <xdr:cNvSpPr>
          <a:spLocks noChangeArrowheads="1"/>
        </xdr:cNvSpPr>
      </xdr:nvSpPr>
      <xdr:spPr bwMode="auto">
        <a:xfrm>
          <a:off x="56388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14</xdr:row>
      <xdr:rowOff>114300</xdr:rowOff>
    </xdr:from>
    <xdr:to>
      <xdr:col>39</xdr:col>
      <xdr:colOff>0</xdr:colOff>
      <xdr:row>15</xdr:row>
      <xdr:rowOff>104775</xdr:rowOff>
    </xdr:to>
    <xdr:sp macro="" textlink="">
      <xdr:nvSpPr>
        <xdr:cNvPr id="70398" name="AutoShape 246"/>
        <xdr:cNvSpPr>
          <a:spLocks noChangeArrowheads="1"/>
        </xdr:cNvSpPr>
      </xdr:nvSpPr>
      <xdr:spPr bwMode="auto">
        <a:xfrm>
          <a:off x="86106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14</xdr:row>
      <xdr:rowOff>142875</xdr:rowOff>
    </xdr:from>
    <xdr:to>
      <xdr:col>50</xdr:col>
      <xdr:colOff>238125</xdr:colOff>
      <xdr:row>15</xdr:row>
      <xdr:rowOff>133350</xdr:rowOff>
    </xdr:to>
    <xdr:sp macro="" textlink="">
      <xdr:nvSpPr>
        <xdr:cNvPr id="70399" name="AutoShape 246"/>
        <xdr:cNvSpPr>
          <a:spLocks noChangeArrowheads="1"/>
        </xdr:cNvSpPr>
      </xdr:nvSpPr>
      <xdr:spPr bwMode="auto">
        <a:xfrm>
          <a:off x="9601200" y="41814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14</xdr:row>
      <xdr:rowOff>114300</xdr:rowOff>
    </xdr:from>
    <xdr:to>
      <xdr:col>27</xdr:col>
      <xdr:colOff>0</xdr:colOff>
      <xdr:row>15</xdr:row>
      <xdr:rowOff>104775</xdr:rowOff>
    </xdr:to>
    <xdr:sp macro="" textlink="">
      <xdr:nvSpPr>
        <xdr:cNvPr id="70400" name="AutoShape 231"/>
        <xdr:cNvSpPr>
          <a:spLocks noChangeArrowheads="1"/>
        </xdr:cNvSpPr>
      </xdr:nvSpPr>
      <xdr:spPr bwMode="auto">
        <a:xfrm>
          <a:off x="56388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14</xdr:row>
      <xdr:rowOff>114300</xdr:rowOff>
    </xdr:from>
    <xdr:to>
      <xdr:col>33</xdr:col>
      <xdr:colOff>0</xdr:colOff>
      <xdr:row>15</xdr:row>
      <xdr:rowOff>104775</xdr:rowOff>
    </xdr:to>
    <xdr:sp macro="" textlink="">
      <xdr:nvSpPr>
        <xdr:cNvPr id="70401" name="AutoShape 237"/>
        <xdr:cNvSpPr>
          <a:spLocks noChangeArrowheads="1"/>
        </xdr:cNvSpPr>
      </xdr:nvSpPr>
      <xdr:spPr bwMode="auto">
        <a:xfrm>
          <a:off x="71247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14</xdr:row>
      <xdr:rowOff>114300</xdr:rowOff>
    </xdr:from>
    <xdr:to>
      <xdr:col>39</xdr:col>
      <xdr:colOff>0</xdr:colOff>
      <xdr:row>15</xdr:row>
      <xdr:rowOff>104775</xdr:rowOff>
    </xdr:to>
    <xdr:sp macro="" textlink="">
      <xdr:nvSpPr>
        <xdr:cNvPr id="70402" name="AutoShape 246"/>
        <xdr:cNvSpPr>
          <a:spLocks noChangeArrowheads="1"/>
        </xdr:cNvSpPr>
      </xdr:nvSpPr>
      <xdr:spPr bwMode="auto">
        <a:xfrm>
          <a:off x="86106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14</xdr:row>
      <xdr:rowOff>114300</xdr:rowOff>
    </xdr:from>
    <xdr:to>
      <xdr:col>45</xdr:col>
      <xdr:colOff>0</xdr:colOff>
      <xdr:row>15</xdr:row>
      <xdr:rowOff>104775</xdr:rowOff>
    </xdr:to>
    <xdr:sp macro="" textlink="">
      <xdr:nvSpPr>
        <xdr:cNvPr id="70403" name="AutoShape 246"/>
        <xdr:cNvSpPr>
          <a:spLocks noChangeArrowheads="1"/>
        </xdr:cNvSpPr>
      </xdr:nvSpPr>
      <xdr:spPr bwMode="auto">
        <a:xfrm>
          <a:off x="9601200" y="4152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114300</xdr:rowOff>
    </xdr:from>
    <xdr:to>
      <xdr:col>21</xdr:col>
      <xdr:colOff>0</xdr:colOff>
      <xdr:row>17</xdr:row>
      <xdr:rowOff>104775</xdr:rowOff>
    </xdr:to>
    <xdr:sp macro="" textlink="">
      <xdr:nvSpPr>
        <xdr:cNvPr id="70404" name="AutoShape 218"/>
        <xdr:cNvSpPr>
          <a:spLocks noChangeArrowheads="1"/>
        </xdr:cNvSpPr>
      </xdr:nvSpPr>
      <xdr:spPr bwMode="auto">
        <a:xfrm>
          <a:off x="41529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16</xdr:row>
      <xdr:rowOff>114300</xdr:rowOff>
    </xdr:from>
    <xdr:to>
      <xdr:col>27</xdr:col>
      <xdr:colOff>0</xdr:colOff>
      <xdr:row>17</xdr:row>
      <xdr:rowOff>104775</xdr:rowOff>
    </xdr:to>
    <xdr:sp macro="" textlink="">
      <xdr:nvSpPr>
        <xdr:cNvPr id="70405" name="AutoShape 229"/>
        <xdr:cNvSpPr>
          <a:spLocks noChangeArrowheads="1"/>
        </xdr:cNvSpPr>
      </xdr:nvSpPr>
      <xdr:spPr bwMode="auto">
        <a:xfrm>
          <a:off x="56388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16</xdr:row>
      <xdr:rowOff>114300</xdr:rowOff>
    </xdr:from>
    <xdr:to>
      <xdr:col>33</xdr:col>
      <xdr:colOff>0</xdr:colOff>
      <xdr:row>17</xdr:row>
      <xdr:rowOff>104775</xdr:rowOff>
    </xdr:to>
    <xdr:sp macro="" textlink="">
      <xdr:nvSpPr>
        <xdr:cNvPr id="70406" name="AutoShape 235"/>
        <xdr:cNvSpPr>
          <a:spLocks noChangeArrowheads="1"/>
        </xdr:cNvSpPr>
      </xdr:nvSpPr>
      <xdr:spPr bwMode="auto">
        <a:xfrm>
          <a:off x="71247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16</xdr:row>
      <xdr:rowOff>114300</xdr:rowOff>
    </xdr:from>
    <xdr:to>
      <xdr:col>39</xdr:col>
      <xdr:colOff>0</xdr:colOff>
      <xdr:row>17</xdr:row>
      <xdr:rowOff>104775</xdr:rowOff>
    </xdr:to>
    <xdr:sp macro="" textlink="">
      <xdr:nvSpPr>
        <xdr:cNvPr id="70407" name="AutoShape 244"/>
        <xdr:cNvSpPr>
          <a:spLocks noChangeArrowheads="1"/>
        </xdr:cNvSpPr>
      </xdr:nvSpPr>
      <xdr:spPr bwMode="auto">
        <a:xfrm>
          <a:off x="86106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16</xdr:row>
      <xdr:rowOff>114300</xdr:rowOff>
    </xdr:from>
    <xdr:to>
      <xdr:col>51</xdr:col>
      <xdr:colOff>0</xdr:colOff>
      <xdr:row>17</xdr:row>
      <xdr:rowOff>104775</xdr:rowOff>
    </xdr:to>
    <xdr:sp macro="" textlink="">
      <xdr:nvSpPr>
        <xdr:cNvPr id="70408" name="AutoShape 244"/>
        <xdr:cNvSpPr>
          <a:spLocks noChangeArrowheads="1"/>
        </xdr:cNvSpPr>
      </xdr:nvSpPr>
      <xdr:spPr bwMode="auto">
        <a:xfrm>
          <a:off x="9601200" y="4724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18</xdr:row>
      <xdr:rowOff>114300</xdr:rowOff>
    </xdr:from>
    <xdr:to>
      <xdr:col>27</xdr:col>
      <xdr:colOff>0</xdr:colOff>
      <xdr:row>19</xdr:row>
      <xdr:rowOff>104775</xdr:rowOff>
    </xdr:to>
    <xdr:sp macro="" textlink="">
      <xdr:nvSpPr>
        <xdr:cNvPr id="70409" name="AutoShape 231"/>
        <xdr:cNvSpPr>
          <a:spLocks noChangeArrowheads="1"/>
        </xdr:cNvSpPr>
      </xdr:nvSpPr>
      <xdr:spPr bwMode="auto">
        <a:xfrm>
          <a:off x="5638800" y="5295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18</xdr:row>
      <xdr:rowOff>114300</xdr:rowOff>
    </xdr:from>
    <xdr:to>
      <xdr:col>39</xdr:col>
      <xdr:colOff>0</xdr:colOff>
      <xdr:row>19</xdr:row>
      <xdr:rowOff>104775</xdr:rowOff>
    </xdr:to>
    <xdr:sp macro="" textlink="">
      <xdr:nvSpPr>
        <xdr:cNvPr id="70410" name="AutoShape 246"/>
        <xdr:cNvSpPr>
          <a:spLocks noChangeArrowheads="1"/>
        </xdr:cNvSpPr>
      </xdr:nvSpPr>
      <xdr:spPr bwMode="auto">
        <a:xfrm>
          <a:off x="8610600" y="5295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18</xdr:row>
      <xdr:rowOff>142875</xdr:rowOff>
    </xdr:from>
    <xdr:to>
      <xdr:col>50</xdr:col>
      <xdr:colOff>238125</xdr:colOff>
      <xdr:row>19</xdr:row>
      <xdr:rowOff>133350</xdr:rowOff>
    </xdr:to>
    <xdr:sp macro="" textlink="">
      <xdr:nvSpPr>
        <xdr:cNvPr id="70411" name="AutoShape 246"/>
        <xdr:cNvSpPr>
          <a:spLocks noChangeArrowheads="1"/>
        </xdr:cNvSpPr>
      </xdr:nvSpPr>
      <xdr:spPr bwMode="auto">
        <a:xfrm>
          <a:off x="9601200" y="53244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16</xdr:row>
      <xdr:rowOff>114300</xdr:rowOff>
    </xdr:from>
    <xdr:to>
      <xdr:col>21</xdr:col>
      <xdr:colOff>0</xdr:colOff>
      <xdr:row>17</xdr:row>
      <xdr:rowOff>104775</xdr:rowOff>
    </xdr:to>
    <xdr:sp macro="" textlink="">
      <xdr:nvSpPr>
        <xdr:cNvPr id="70412" name="AutoShape 218"/>
        <xdr:cNvSpPr>
          <a:spLocks noChangeArrowheads="1"/>
        </xdr:cNvSpPr>
      </xdr:nvSpPr>
      <xdr:spPr bwMode="auto">
        <a:xfrm>
          <a:off x="41529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18</xdr:row>
      <xdr:rowOff>76200</xdr:rowOff>
    </xdr:from>
    <xdr:to>
      <xdr:col>21</xdr:col>
      <xdr:colOff>0</xdr:colOff>
      <xdr:row>19</xdr:row>
      <xdr:rowOff>76200</xdr:rowOff>
    </xdr:to>
    <xdr:sp macro="" textlink="">
      <xdr:nvSpPr>
        <xdr:cNvPr id="70413" name="AutoShape 224"/>
        <xdr:cNvSpPr>
          <a:spLocks noChangeArrowheads="1"/>
        </xdr:cNvSpPr>
      </xdr:nvSpPr>
      <xdr:spPr bwMode="auto">
        <a:xfrm>
          <a:off x="4152900" y="5257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16</xdr:row>
      <xdr:rowOff>114300</xdr:rowOff>
    </xdr:from>
    <xdr:to>
      <xdr:col>27</xdr:col>
      <xdr:colOff>0</xdr:colOff>
      <xdr:row>17</xdr:row>
      <xdr:rowOff>104775</xdr:rowOff>
    </xdr:to>
    <xdr:sp macro="" textlink="">
      <xdr:nvSpPr>
        <xdr:cNvPr id="70414" name="AutoShape 229"/>
        <xdr:cNvSpPr>
          <a:spLocks noChangeArrowheads="1"/>
        </xdr:cNvSpPr>
      </xdr:nvSpPr>
      <xdr:spPr bwMode="auto">
        <a:xfrm>
          <a:off x="56388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16</xdr:row>
      <xdr:rowOff>114300</xdr:rowOff>
    </xdr:from>
    <xdr:to>
      <xdr:col>33</xdr:col>
      <xdr:colOff>0</xdr:colOff>
      <xdr:row>17</xdr:row>
      <xdr:rowOff>104775</xdr:rowOff>
    </xdr:to>
    <xdr:sp macro="" textlink="">
      <xdr:nvSpPr>
        <xdr:cNvPr id="70415" name="AutoShape 235"/>
        <xdr:cNvSpPr>
          <a:spLocks noChangeArrowheads="1"/>
        </xdr:cNvSpPr>
      </xdr:nvSpPr>
      <xdr:spPr bwMode="auto">
        <a:xfrm>
          <a:off x="71247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16</xdr:row>
      <xdr:rowOff>114300</xdr:rowOff>
    </xdr:from>
    <xdr:to>
      <xdr:col>39</xdr:col>
      <xdr:colOff>0</xdr:colOff>
      <xdr:row>17</xdr:row>
      <xdr:rowOff>104775</xdr:rowOff>
    </xdr:to>
    <xdr:sp macro="" textlink="">
      <xdr:nvSpPr>
        <xdr:cNvPr id="70416" name="AutoShape 244"/>
        <xdr:cNvSpPr>
          <a:spLocks noChangeArrowheads="1"/>
        </xdr:cNvSpPr>
      </xdr:nvSpPr>
      <xdr:spPr bwMode="auto">
        <a:xfrm>
          <a:off x="86106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18</xdr:row>
      <xdr:rowOff>114300</xdr:rowOff>
    </xdr:from>
    <xdr:to>
      <xdr:col>27</xdr:col>
      <xdr:colOff>0</xdr:colOff>
      <xdr:row>19</xdr:row>
      <xdr:rowOff>104775</xdr:rowOff>
    </xdr:to>
    <xdr:sp macro="" textlink="">
      <xdr:nvSpPr>
        <xdr:cNvPr id="70417" name="AutoShape 231"/>
        <xdr:cNvSpPr>
          <a:spLocks noChangeArrowheads="1"/>
        </xdr:cNvSpPr>
      </xdr:nvSpPr>
      <xdr:spPr bwMode="auto">
        <a:xfrm>
          <a:off x="5638800" y="5295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18</xdr:row>
      <xdr:rowOff>114300</xdr:rowOff>
    </xdr:from>
    <xdr:to>
      <xdr:col>33</xdr:col>
      <xdr:colOff>0</xdr:colOff>
      <xdr:row>19</xdr:row>
      <xdr:rowOff>104775</xdr:rowOff>
    </xdr:to>
    <xdr:sp macro="" textlink="">
      <xdr:nvSpPr>
        <xdr:cNvPr id="70418" name="AutoShape 237"/>
        <xdr:cNvSpPr>
          <a:spLocks noChangeArrowheads="1"/>
        </xdr:cNvSpPr>
      </xdr:nvSpPr>
      <xdr:spPr bwMode="auto">
        <a:xfrm>
          <a:off x="7124700" y="5295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18</xdr:row>
      <xdr:rowOff>114300</xdr:rowOff>
    </xdr:from>
    <xdr:to>
      <xdr:col>39</xdr:col>
      <xdr:colOff>0</xdr:colOff>
      <xdr:row>19</xdr:row>
      <xdr:rowOff>104775</xdr:rowOff>
    </xdr:to>
    <xdr:sp macro="" textlink="">
      <xdr:nvSpPr>
        <xdr:cNvPr id="70419" name="AutoShape 246"/>
        <xdr:cNvSpPr>
          <a:spLocks noChangeArrowheads="1"/>
        </xdr:cNvSpPr>
      </xdr:nvSpPr>
      <xdr:spPr bwMode="auto">
        <a:xfrm>
          <a:off x="8610600" y="5295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16</xdr:row>
      <xdr:rowOff>114300</xdr:rowOff>
    </xdr:from>
    <xdr:to>
      <xdr:col>45</xdr:col>
      <xdr:colOff>0</xdr:colOff>
      <xdr:row>17</xdr:row>
      <xdr:rowOff>104775</xdr:rowOff>
    </xdr:to>
    <xdr:sp macro="" textlink="">
      <xdr:nvSpPr>
        <xdr:cNvPr id="70420" name="AutoShape 244"/>
        <xdr:cNvSpPr>
          <a:spLocks noChangeArrowheads="1"/>
        </xdr:cNvSpPr>
      </xdr:nvSpPr>
      <xdr:spPr bwMode="auto">
        <a:xfrm>
          <a:off x="9601200" y="4724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18</xdr:row>
      <xdr:rowOff>114300</xdr:rowOff>
    </xdr:from>
    <xdr:to>
      <xdr:col>45</xdr:col>
      <xdr:colOff>0</xdr:colOff>
      <xdr:row>19</xdr:row>
      <xdr:rowOff>104775</xdr:rowOff>
    </xdr:to>
    <xdr:sp macro="" textlink="">
      <xdr:nvSpPr>
        <xdr:cNvPr id="70421" name="AutoShape 246"/>
        <xdr:cNvSpPr>
          <a:spLocks noChangeArrowheads="1"/>
        </xdr:cNvSpPr>
      </xdr:nvSpPr>
      <xdr:spPr bwMode="auto">
        <a:xfrm>
          <a:off x="9601200" y="5295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20</xdr:row>
      <xdr:rowOff>114300</xdr:rowOff>
    </xdr:from>
    <xdr:to>
      <xdr:col>27</xdr:col>
      <xdr:colOff>0</xdr:colOff>
      <xdr:row>21</xdr:row>
      <xdr:rowOff>104775</xdr:rowOff>
    </xdr:to>
    <xdr:sp macro="" textlink="">
      <xdr:nvSpPr>
        <xdr:cNvPr id="70422" name="AutoShape 231"/>
        <xdr:cNvSpPr>
          <a:spLocks noChangeArrowheads="1"/>
        </xdr:cNvSpPr>
      </xdr:nvSpPr>
      <xdr:spPr bwMode="auto">
        <a:xfrm>
          <a:off x="5638800" y="5867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20</xdr:row>
      <xdr:rowOff>114300</xdr:rowOff>
    </xdr:from>
    <xdr:to>
      <xdr:col>39</xdr:col>
      <xdr:colOff>0</xdr:colOff>
      <xdr:row>21</xdr:row>
      <xdr:rowOff>104775</xdr:rowOff>
    </xdr:to>
    <xdr:sp macro="" textlink="">
      <xdr:nvSpPr>
        <xdr:cNvPr id="70423" name="AutoShape 246"/>
        <xdr:cNvSpPr>
          <a:spLocks noChangeArrowheads="1"/>
        </xdr:cNvSpPr>
      </xdr:nvSpPr>
      <xdr:spPr bwMode="auto">
        <a:xfrm>
          <a:off x="8610600" y="5867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20</xdr:row>
      <xdr:rowOff>142875</xdr:rowOff>
    </xdr:from>
    <xdr:to>
      <xdr:col>50</xdr:col>
      <xdr:colOff>238125</xdr:colOff>
      <xdr:row>21</xdr:row>
      <xdr:rowOff>133350</xdr:rowOff>
    </xdr:to>
    <xdr:sp macro="" textlink="">
      <xdr:nvSpPr>
        <xdr:cNvPr id="70424" name="AutoShape 246"/>
        <xdr:cNvSpPr>
          <a:spLocks noChangeArrowheads="1"/>
        </xdr:cNvSpPr>
      </xdr:nvSpPr>
      <xdr:spPr bwMode="auto">
        <a:xfrm>
          <a:off x="9601200" y="58959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20</xdr:row>
      <xdr:rowOff>76200</xdr:rowOff>
    </xdr:from>
    <xdr:to>
      <xdr:col>21</xdr:col>
      <xdr:colOff>0</xdr:colOff>
      <xdr:row>21</xdr:row>
      <xdr:rowOff>76200</xdr:rowOff>
    </xdr:to>
    <xdr:sp macro="" textlink="">
      <xdr:nvSpPr>
        <xdr:cNvPr id="70425" name="AutoShape 224"/>
        <xdr:cNvSpPr>
          <a:spLocks noChangeArrowheads="1"/>
        </xdr:cNvSpPr>
      </xdr:nvSpPr>
      <xdr:spPr bwMode="auto">
        <a:xfrm>
          <a:off x="4152900" y="5829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20</xdr:row>
      <xdr:rowOff>114300</xdr:rowOff>
    </xdr:from>
    <xdr:to>
      <xdr:col>27</xdr:col>
      <xdr:colOff>0</xdr:colOff>
      <xdr:row>21</xdr:row>
      <xdr:rowOff>104775</xdr:rowOff>
    </xdr:to>
    <xdr:sp macro="" textlink="">
      <xdr:nvSpPr>
        <xdr:cNvPr id="70426" name="AutoShape 231"/>
        <xdr:cNvSpPr>
          <a:spLocks noChangeArrowheads="1"/>
        </xdr:cNvSpPr>
      </xdr:nvSpPr>
      <xdr:spPr bwMode="auto">
        <a:xfrm>
          <a:off x="5638800" y="5867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20</xdr:row>
      <xdr:rowOff>114300</xdr:rowOff>
    </xdr:from>
    <xdr:to>
      <xdr:col>33</xdr:col>
      <xdr:colOff>0</xdr:colOff>
      <xdr:row>21</xdr:row>
      <xdr:rowOff>104775</xdr:rowOff>
    </xdr:to>
    <xdr:sp macro="" textlink="">
      <xdr:nvSpPr>
        <xdr:cNvPr id="70427" name="AutoShape 237"/>
        <xdr:cNvSpPr>
          <a:spLocks noChangeArrowheads="1"/>
        </xdr:cNvSpPr>
      </xdr:nvSpPr>
      <xdr:spPr bwMode="auto">
        <a:xfrm>
          <a:off x="7124700" y="5867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20</xdr:row>
      <xdr:rowOff>114300</xdr:rowOff>
    </xdr:from>
    <xdr:to>
      <xdr:col>39</xdr:col>
      <xdr:colOff>0</xdr:colOff>
      <xdr:row>21</xdr:row>
      <xdr:rowOff>104775</xdr:rowOff>
    </xdr:to>
    <xdr:sp macro="" textlink="">
      <xdr:nvSpPr>
        <xdr:cNvPr id="70428" name="AutoShape 246"/>
        <xdr:cNvSpPr>
          <a:spLocks noChangeArrowheads="1"/>
        </xdr:cNvSpPr>
      </xdr:nvSpPr>
      <xdr:spPr bwMode="auto">
        <a:xfrm>
          <a:off x="8610600" y="5867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20</xdr:row>
      <xdr:rowOff>114300</xdr:rowOff>
    </xdr:from>
    <xdr:to>
      <xdr:col>45</xdr:col>
      <xdr:colOff>0</xdr:colOff>
      <xdr:row>21</xdr:row>
      <xdr:rowOff>104775</xdr:rowOff>
    </xdr:to>
    <xdr:sp macro="" textlink="">
      <xdr:nvSpPr>
        <xdr:cNvPr id="70429" name="AutoShape 246"/>
        <xdr:cNvSpPr>
          <a:spLocks noChangeArrowheads="1"/>
        </xdr:cNvSpPr>
      </xdr:nvSpPr>
      <xdr:spPr bwMode="auto">
        <a:xfrm>
          <a:off x="9601200" y="5867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22</xdr:row>
      <xdr:rowOff>114300</xdr:rowOff>
    </xdr:from>
    <xdr:to>
      <xdr:col>21</xdr:col>
      <xdr:colOff>0</xdr:colOff>
      <xdr:row>23</xdr:row>
      <xdr:rowOff>104775</xdr:rowOff>
    </xdr:to>
    <xdr:sp macro="" textlink="">
      <xdr:nvSpPr>
        <xdr:cNvPr id="70430" name="AutoShape 218"/>
        <xdr:cNvSpPr>
          <a:spLocks noChangeArrowheads="1"/>
        </xdr:cNvSpPr>
      </xdr:nvSpPr>
      <xdr:spPr bwMode="auto">
        <a:xfrm>
          <a:off x="41529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22</xdr:row>
      <xdr:rowOff>114300</xdr:rowOff>
    </xdr:from>
    <xdr:to>
      <xdr:col>27</xdr:col>
      <xdr:colOff>0</xdr:colOff>
      <xdr:row>23</xdr:row>
      <xdr:rowOff>104775</xdr:rowOff>
    </xdr:to>
    <xdr:sp macro="" textlink="">
      <xdr:nvSpPr>
        <xdr:cNvPr id="70431" name="AutoShape 229"/>
        <xdr:cNvSpPr>
          <a:spLocks noChangeArrowheads="1"/>
        </xdr:cNvSpPr>
      </xdr:nvSpPr>
      <xdr:spPr bwMode="auto">
        <a:xfrm>
          <a:off x="56388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114300</xdr:rowOff>
    </xdr:from>
    <xdr:to>
      <xdr:col>33</xdr:col>
      <xdr:colOff>0</xdr:colOff>
      <xdr:row>23</xdr:row>
      <xdr:rowOff>104775</xdr:rowOff>
    </xdr:to>
    <xdr:sp macro="" textlink="">
      <xdr:nvSpPr>
        <xdr:cNvPr id="70432" name="AutoShape 235"/>
        <xdr:cNvSpPr>
          <a:spLocks noChangeArrowheads="1"/>
        </xdr:cNvSpPr>
      </xdr:nvSpPr>
      <xdr:spPr bwMode="auto">
        <a:xfrm>
          <a:off x="71247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22</xdr:row>
      <xdr:rowOff>114300</xdr:rowOff>
    </xdr:from>
    <xdr:to>
      <xdr:col>39</xdr:col>
      <xdr:colOff>0</xdr:colOff>
      <xdr:row>23</xdr:row>
      <xdr:rowOff>104775</xdr:rowOff>
    </xdr:to>
    <xdr:sp macro="" textlink="">
      <xdr:nvSpPr>
        <xdr:cNvPr id="70433" name="AutoShape 244"/>
        <xdr:cNvSpPr>
          <a:spLocks noChangeArrowheads="1"/>
        </xdr:cNvSpPr>
      </xdr:nvSpPr>
      <xdr:spPr bwMode="auto">
        <a:xfrm>
          <a:off x="86106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22</xdr:row>
      <xdr:rowOff>114300</xdr:rowOff>
    </xdr:from>
    <xdr:to>
      <xdr:col>51</xdr:col>
      <xdr:colOff>0</xdr:colOff>
      <xdr:row>23</xdr:row>
      <xdr:rowOff>104775</xdr:rowOff>
    </xdr:to>
    <xdr:sp macro="" textlink="">
      <xdr:nvSpPr>
        <xdr:cNvPr id="70434" name="AutoShape 244"/>
        <xdr:cNvSpPr>
          <a:spLocks noChangeArrowheads="1"/>
        </xdr:cNvSpPr>
      </xdr:nvSpPr>
      <xdr:spPr bwMode="auto">
        <a:xfrm>
          <a:off x="9601200" y="6438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24</xdr:row>
      <xdr:rowOff>114300</xdr:rowOff>
    </xdr:from>
    <xdr:to>
      <xdr:col>27</xdr:col>
      <xdr:colOff>0</xdr:colOff>
      <xdr:row>25</xdr:row>
      <xdr:rowOff>104775</xdr:rowOff>
    </xdr:to>
    <xdr:sp macro="" textlink="">
      <xdr:nvSpPr>
        <xdr:cNvPr id="70435" name="AutoShape 231"/>
        <xdr:cNvSpPr>
          <a:spLocks noChangeArrowheads="1"/>
        </xdr:cNvSpPr>
      </xdr:nvSpPr>
      <xdr:spPr bwMode="auto">
        <a:xfrm>
          <a:off x="5638800" y="7010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24</xdr:row>
      <xdr:rowOff>114300</xdr:rowOff>
    </xdr:from>
    <xdr:to>
      <xdr:col>39</xdr:col>
      <xdr:colOff>0</xdr:colOff>
      <xdr:row>25</xdr:row>
      <xdr:rowOff>104775</xdr:rowOff>
    </xdr:to>
    <xdr:sp macro="" textlink="">
      <xdr:nvSpPr>
        <xdr:cNvPr id="70436" name="AutoShape 246"/>
        <xdr:cNvSpPr>
          <a:spLocks noChangeArrowheads="1"/>
        </xdr:cNvSpPr>
      </xdr:nvSpPr>
      <xdr:spPr bwMode="auto">
        <a:xfrm>
          <a:off x="8610600" y="7010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24</xdr:row>
      <xdr:rowOff>142875</xdr:rowOff>
    </xdr:from>
    <xdr:to>
      <xdr:col>50</xdr:col>
      <xdr:colOff>238125</xdr:colOff>
      <xdr:row>25</xdr:row>
      <xdr:rowOff>133350</xdr:rowOff>
    </xdr:to>
    <xdr:sp macro="" textlink="">
      <xdr:nvSpPr>
        <xdr:cNvPr id="70437" name="AutoShape 246"/>
        <xdr:cNvSpPr>
          <a:spLocks noChangeArrowheads="1"/>
        </xdr:cNvSpPr>
      </xdr:nvSpPr>
      <xdr:spPr bwMode="auto">
        <a:xfrm>
          <a:off x="9601200" y="70389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22</xdr:row>
      <xdr:rowOff>114300</xdr:rowOff>
    </xdr:from>
    <xdr:to>
      <xdr:col>21</xdr:col>
      <xdr:colOff>0</xdr:colOff>
      <xdr:row>23</xdr:row>
      <xdr:rowOff>104775</xdr:rowOff>
    </xdr:to>
    <xdr:sp macro="" textlink="">
      <xdr:nvSpPr>
        <xdr:cNvPr id="70438" name="AutoShape 218"/>
        <xdr:cNvSpPr>
          <a:spLocks noChangeArrowheads="1"/>
        </xdr:cNvSpPr>
      </xdr:nvSpPr>
      <xdr:spPr bwMode="auto">
        <a:xfrm>
          <a:off x="41529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24</xdr:row>
      <xdr:rowOff>76200</xdr:rowOff>
    </xdr:from>
    <xdr:to>
      <xdr:col>21</xdr:col>
      <xdr:colOff>0</xdr:colOff>
      <xdr:row>25</xdr:row>
      <xdr:rowOff>76200</xdr:rowOff>
    </xdr:to>
    <xdr:sp macro="" textlink="">
      <xdr:nvSpPr>
        <xdr:cNvPr id="70439" name="AutoShape 224"/>
        <xdr:cNvSpPr>
          <a:spLocks noChangeArrowheads="1"/>
        </xdr:cNvSpPr>
      </xdr:nvSpPr>
      <xdr:spPr bwMode="auto">
        <a:xfrm>
          <a:off x="4152900" y="6972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22</xdr:row>
      <xdr:rowOff>114300</xdr:rowOff>
    </xdr:from>
    <xdr:to>
      <xdr:col>27</xdr:col>
      <xdr:colOff>0</xdr:colOff>
      <xdr:row>23</xdr:row>
      <xdr:rowOff>104775</xdr:rowOff>
    </xdr:to>
    <xdr:sp macro="" textlink="">
      <xdr:nvSpPr>
        <xdr:cNvPr id="70440" name="AutoShape 229"/>
        <xdr:cNvSpPr>
          <a:spLocks noChangeArrowheads="1"/>
        </xdr:cNvSpPr>
      </xdr:nvSpPr>
      <xdr:spPr bwMode="auto">
        <a:xfrm>
          <a:off x="56388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22</xdr:row>
      <xdr:rowOff>114300</xdr:rowOff>
    </xdr:from>
    <xdr:to>
      <xdr:col>33</xdr:col>
      <xdr:colOff>0</xdr:colOff>
      <xdr:row>23</xdr:row>
      <xdr:rowOff>104775</xdr:rowOff>
    </xdr:to>
    <xdr:sp macro="" textlink="">
      <xdr:nvSpPr>
        <xdr:cNvPr id="70441" name="AutoShape 235"/>
        <xdr:cNvSpPr>
          <a:spLocks noChangeArrowheads="1"/>
        </xdr:cNvSpPr>
      </xdr:nvSpPr>
      <xdr:spPr bwMode="auto">
        <a:xfrm>
          <a:off x="71247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22</xdr:row>
      <xdr:rowOff>114300</xdr:rowOff>
    </xdr:from>
    <xdr:to>
      <xdr:col>39</xdr:col>
      <xdr:colOff>0</xdr:colOff>
      <xdr:row>23</xdr:row>
      <xdr:rowOff>104775</xdr:rowOff>
    </xdr:to>
    <xdr:sp macro="" textlink="">
      <xdr:nvSpPr>
        <xdr:cNvPr id="70442" name="AutoShape 244"/>
        <xdr:cNvSpPr>
          <a:spLocks noChangeArrowheads="1"/>
        </xdr:cNvSpPr>
      </xdr:nvSpPr>
      <xdr:spPr bwMode="auto">
        <a:xfrm>
          <a:off x="86106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24</xdr:row>
      <xdr:rowOff>114300</xdr:rowOff>
    </xdr:from>
    <xdr:to>
      <xdr:col>27</xdr:col>
      <xdr:colOff>0</xdr:colOff>
      <xdr:row>25</xdr:row>
      <xdr:rowOff>104775</xdr:rowOff>
    </xdr:to>
    <xdr:sp macro="" textlink="">
      <xdr:nvSpPr>
        <xdr:cNvPr id="70443" name="AutoShape 231"/>
        <xdr:cNvSpPr>
          <a:spLocks noChangeArrowheads="1"/>
        </xdr:cNvSpPr>
      </xdr:nvSpPr>
      <xdr:spPr bwMode="auto">
        <a:xfrm>
          <a:off x="5638800" y="7010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24</xdr:row>
      <xdr:rowOff>114300</xdr:rowOff>
    </xdr:from>
    <xdr:to>
      <xdr:col>33</xdr:col>
      <xdr:colOff>0</xdr:colOff>
      <xdr:row>25</xdr:row>
      <xdr:rowOff>104775</xdr:rowOff>
    </xdr:to>
    <xdr:sp macro="" textlink="">
      <xdr:nvSpPr>
        <xdr:cNvPr id="70444" name="AutoShape 237"/>
        <xdr:cNvSpPr>
          <a:spLocks noChangeArrowheads="1"/>
        </xdr:cNvSpPr>
      </xdr:nvSpPr>
      <xdr:spPr bwMode="auto">
        <a:xfrm>
          <a:off x="7124700" y="7010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24</xdr:row>
      <xdr:rowOff>114300</xdr:rowOff>
    </xdr:from>
    <xdr:to>
      <xdr:col>39</xdr:col>
      <xdr:colOff>0</xdr:colOff>
      <xdr:row>25</xdr:row>
      <xdr:rowOff>104775</xdr:rowOff>
    </xdr:to>
    <xdr:sp macro="" textlink="">
      <xdr:nvSpPr>
        <xdr:cNvPr id="70445" name="AutoShape 246"/>
        <xdr:cNvSpPr>
          <a:spLocks noChangeArrowheads="1"/>
        </xdr:cNvSpPr>
      </xdr:nvSpPr>
      <xdr:spPr bwMode="auto">
        <a:xfrm>
          <a:off x="8610600" y="7010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22</xdr:row>
      <xdr:rowOff>114300</xdr:rowOff>
    </xdr:from>
    <xdr:to>
      <xdr:col>45</xdr:col>
      <xdr:colOff>0</xdr:colOff>
      <xdr:row>23</xdr:row>
      <xdr:rowOff>104775</xdr:rowOff>
    </xdr:to>
    <xdr:sp macro="" textlink="">
      <xdr:nvSpPr>
        <xdr:cNvPr id="70446" name="AutoShape 244"/>
        <xdr:cNvSpPr>
          <a:spLocks noChangeArrowheads="1"/>
        </xdr:cNvSpPr>
      </xdr:nvSpPr>
      <xdr:spPr bwMode="auto">
        <a:xfrm>
          <a:off x="9601200" y="6438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24</xdr:row>
      <xdr:rowOff>114300</xdr:rowOff>
    </xdr:from>
    <xdr:to>
      <xdr:col>45</xdr:col>
      <xdr:colOff>0</xdr:colOff>
      <xdr:row>25</xdr:row>
      <xdr:rowOff>104775</xdr:rowOff>
    </xdr:to>
    <xdr:sp macro="" textlink="">
      <xdr:nvSpPr>
        <xdr:cNvPr id="70447" name="AutoShape 246"/>
        <xdr:cNvSpPr>
          <a:spLocks noChangeArrowheads="1"/>
        </xdr:cNvSpPr>
      </xdr:nvSpPr>
      <xdr:spPr bwMode="auto">
        <a:xfrm>
          <a:off x="9601200" y="7010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26</xdr:row>
      <xdr:rowOff>114300</xdr:rowOff>
    </xdr:from>
    <xdr:to>
      <xdr:col>27</xdr:col>
      <xdr:colOff>0</xdr:colOff>
      <xdr:row>27</xdr:row>
      <xdr:rowOff>104775</xdr:rowOff>
    </xdr:to>
    <xdr:sp macro="" textlink="">
      <xdr:nvSpPr>
        <xdr:cNvPr id="70448" name="AutoShape 231"/>
        <xdr:cNvSpPr>
          <a:spLocks noChangeArrowheads="1"/>
        </xdr:cNvSpPr>
      </xdr:nvSpPr>
      <xdr:spPr bwMode="auto">
        <a:xfrm>
          <a:off x="5638800" y="7581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26</xdr:row>
      <xdr:rowOff>114300</xdr:rowOff>
    </xdr:from>
    <xdr:to>
      <xdr:col>39</xdr:col>
      <xdr:colOff>0</xdr:colOff>
      <xdr:row>27</xdr:row>
      <xdr:rowOff>104775</xdr:rowOff>
    </xdr:to>
    <xdr:sp macro="" textlink="">
      <xdr:nvSpPr>
        <xdr:cNvPr id="70449" name="AutoShape 246"/>
        <xdr:cNvSpPr>
          <a:spLocks noChangeArrowheads="1"/>
        </xdr:cNvSpPr>
      </xdr:nvSpPr>
      <xdr:spPr bwMode="auto">
        <a:xfrm>
          <a:off x="8610600" y="7581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26</xdr:row>
      <xdr:rowOff>142875</xdr:rowOff>
    </xdr:from>
    <xdr:to>
      <xdr:col>50</xdr:col>
      <xdr:colOff>238125</xdr:colOff>
      <xdr:row>27</xdr:row>
      <xdr:rowOff>133350</xdr:rowOff>
    </xdr:to>
    <xdr:sp macro="" textlink="">
      <xdr:nvSpPr>
        <xdr:cNvPr id="70450" name="AutoShape 246"/>
        <xdr:cNvSpPr>
          <a:spLocks noChangeArrowheads="1"/>
        </xdr:cNvSpPr>
      </xdr:nvSpPr>
      <xdr:spPr bwMode="auto">
        <a:xfrm>
          <a:off x="9601200" y="76104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26</xdr:row>
      <xdr:rowOff>76200</xdr:rowOff>
    </xdr:from>
    <xdr:to>
      <xdr:col>21</xdr:col>
      <xdr:colOff>0</xdr:colOff>
      <xdr:row>27</xdr:row>
      <xdr:rowOff>76200</xdr:rowOff>
    </xdr:to>
    <xdr:sp macro="" textlink="">
      <xdr:nvSpPr>
        <xdr:cNvPr id="70451" name="AutoShape 224"/>
        <xdr:cNvSpPr>
          <a:spLocks noChangeArrowheads="1"/>
        </xdr:cNvSpPr>
      </xdr:nvSpPr>
      <xdr:spPr bwMode="auto">
        <a:xfrm>
          <a:off x="4152900" y="7543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26</xdr:row>
      <xdr:rowOff>114300</xdr:rowOff>
    </xdr:from>
    <xdr:to>
      <xdr:col>27</xdr:col>
      <xdr:colOff>0</xdr:colOff>
      <xdr:row>27</xdr:row>
      <xdr:rowOff>104775</xdr:rowOff>
    </xdr:to>
    <xdr:sp macro="" textlink="">
      <xdr:nvSpPr>
        <xdr:cNvPr id="70452" name="AutoShape 231"/>
        <xdr:cNvSpPr>
          <a:spLocks noChangeArrowheads="1"/>
        </xdr:cNvSpPr>
      </xdr:nvSpPr>
      <xdr:spPr bwMode="auto">
        <a:xfrm>
          <a:off x="5638800" y="7581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26</xdr:row>
      <xdr:rowOff>114300</xdr:rowOff>
    </xdr:from>
    <xdr:to>
      <xdr:col>33</xdr:col>
      <xdr:colOff>0</xdr:colOff>
      <xdr:row>27</xdr:row>
      <xdr:rowOff>104775</xdr:rowOff>
    </xdr:to>
    <xdr:sp macro="" textlink="">
      <xdr:nvSpPr>
        <xdr:cNvPr id="70453" name="AutoShape 237"/>
        <xdr:cNvSpPr>
          <a:spLocks noChangeArrowheads="1"/>
        </xdr:cNvSpPr>
      </xdr:nvSpPr>
      <xdr:spPr bwMode="auto">
        <a:xfrm>
          <a:off x="7124700" y="7581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26</xdr:row>
      <xdr:rowOff>114300</xdr:rowOff>
    </xdr:from>
    <xdr:to>
      <xdr:col>39</xdr:col>
      <xdr:colOff>0</xdr:colOff>
      <xdr:row>27</xdr:row>
      <xdr:rowOff>104775</xdr:rowOff>
    </xdr:to>
    <xdr:sp macro="" textlink="">
      <xdr:nvSpPr>
        <xdr:cNvPr id="70454" name="AutoShape 246"/>
        <xdr:cNvSpPr>
          <a:spLocks noChangeArrowheads="1"/>
        </xdr:cNvSpPr>
      </xdr:nvSpPr>
      <xdr:spPr bwMode="auto">
        <a:xfrm>
          <a:off x="8610600" y="7581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26</xdr:row>
      <xdr:rowOff>114300</xdr:rowOff>
    </xdr:from>
    <xdr:to>
      <xdr:col>45</xdr:col>
      <xdr:colOff>0</xdr:colOff>
      <xdr:row>27</xdr:row>
      <xdr:rowOff>104775</xdr:rowOff>
    </xdr:to>
    <xdr:sp macro="" textlink="">
      <xdr:nvSpPr>
        <xdr:cNvPr id="70455" name="AutoShape 246"/>
        <xdr:cNvSpPr>
          <a:spLocks noChangeArrowheads="1"/>
        </xdr:cNvSpPr>
      </xdr:nvSpPr>
      <xdr:spPr bwMode="auto">
        <a:xfrm>
          <a:off x="9601200" y="7581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0</xdr:colOff>
      <xdr:row>11</xdr:row>
      <xdr:rowOff>104775</xdr:rowOff>
    </xdr:to>
    <xdr:sp macro="" textlink="">
      <xdr:nvSpPr>
        <xdr:cNvPr id="70456" name="AutoShape 218"/>
        <xdr:cNvSpPr>
          <a:spLocks noChangeArrowheads="1"/>
        </xdr:cNvSpPr>
      </xdr:nvSpPr>
      <xdr:spPr bwMode="auto">
        <a:xfrm>
          <a:off x="26670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10</xdr:row>
      <xdr:rowOff>114300</xdr:rowOff>
    </xdr:from>
    <xdr:to>
      <xdr:col>15</xdr:col>
      <xdr:colOff>0</xdr:colOff>
      <xdr:row>11</xdr:row>
      <xdr:rowOff>104775</xdr:rowOff>
    </xdr:to>
    <xdr:sp macro="" textlink="">
      <xdr:nvSpPr>
        <xdr:cNvPr id="70457" name="AutoShape 218"/>
        <xdr:cNvSpPr>
          <a:spLocks noChangeArrowheads="1"/>
        </xdr:cNvSpPr>
      </xdr:nvSpPr>
      <xdr:spPr bwMode="auto">
        <a:xfrm>
          <a:off x="26670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12</xdr:row>
      <xdr:rowOff>76200</xdr:rowOff>
    </xdr:from>
    <xdr:to>
      <xdr:col>15</xdr:col>
      <xdr:colOff>0</xdr:colOff>
      <xdr:row>13</xdr:row>
      <xdr:rowOff>76200</xdr:rowOff>
    </xdr:to>
    <xdr:sp macro="" textlink="">
      <xdr:nvSpPr>
        <xdr:cNvPr id="70458" name="AutoShape 224"/>
        <xdr:cNvSpPr>
          <a:spLocks noChangeArrowheads="1"/>
        </xdr:cNvSpPr>
      </xdr:nvSpPr>
      <xdr:spPr bwMode="auto">
        <a:xfrm>
          <a:off x="2667000" y="3543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14</xdr:row>
      <xdr:rowOff>76200</xdr:rowOff>
    </xdr:from>
    <xdr:to>
      <xdr:col>15</xdr:col>
      <xdr:colOff>0</xdr:colOff>
      <xdr:row>15</xdr:row>
      <xdr:rowOff>76200</xdr:rowOff>
    </xdr:to>
    <xdr:sp macro="" textlink="">
      <xdr:nvSpPr>
        <xdr:cNvPr id="70459" name="AutoShape 224"/>
        <xdr:cNvSpPr>
          <a:spLocks noChangeArrowheads="1"/>
        </xdr:cNvSpPr>
      </xdr:nvSpPr>
      <xdr:spPr bwMode="auto">
        <a:xfrm>
          <a:off x="2667000" y="4114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0</xdr:colOff>
      <xdr:row>17</xdr:row>
      <xdr:rowOff>104775</xdr:rowOff>
    </xdr:to>
    <xdr:sp macro="" textlink="">
      <xdr:nvSpPr>
        <xdr:cNvPr id="70460" name="AutoShape 218"/>
        <xdr:cNvSpPr>
          <a:spLocks noChangeArrowheads="1"/>
        </xdr:cNvSpPr>
      </xdr:nvSpPr>
      <xdr:spPr bwMode="auto">
        <a:xfrm>
          <a:off x="26670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16</xdr:row>
      <xdr:rowOff>114300</xdr:rowOff>
    </xdr:from>
    <xdr:to>
      <xdr:col>15</xdr:col>
      <xdr:colOff>0</xdr:colOff>
      <xdr:row>17</xdr:row>
      <xdr:rowOff>104775</xdr:rowOff>
    </xdr:to>
    <xdr:sp macro="" textlink="">
      <xdr:nvSpPr>
        <xdr:cNvPr id="70461" name="AutoShape 218"/>
        <xdr:cNvSpPr>
          <a:spLocks noChangeArrowheads="1"/>
        </xdr:cNvSpPr>
      </xdr:nvSpPr>
      <xdr:spPr bwMode="auto">
        <a:xfrm>
          <a:off x="2667000" y="4724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76200</xdr:rowOff>
    </xdr:from>
    <xdr:to>
      <xdr:col>15</xdr:col>
      <xdr:colOff>0</xdr:colOff>
      <xdr:row>19</xdr:row>
      <xdr:rowOff>76200</xdr:rowOff>
    </xdr:to>
    <xdr:sp macro="" textlink="">
      <xdr:nvSpPr>
        <xdr:cNvPr id="70462" name="AutoShape 224"/>
        <xdr:cNvSpPr>
          <a:spLocks noChangeArrowheads="1"/>
        </xdr:cNvSpPr>
      </xdr:nvSpPr>
      <xdr:spPr bwMode="auto">
        <a:xfrm>
          <a:off x="2667000" y="5257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20</xdr:row>
      <xdr:rowOff>76200</xdr:rowOff>
    </xdr:from>
    <xdr:to>
      <xdr:col>15</xdr:col>
      <xdr:colOff>0</xdr:colOff>
      <xdr:row>21</xdr:row>
      <xdr:rowOff>76200</xdr:rowOff>
    </xdr:to>
    <xdr:sp macro="" textlink="">
      <xdr:nvSpPr>
        <xdr:cNvPr id="70463" name="AutoShape 224"/>
        <xdr:cNvSpPr>
          <a:spLocks noChangeArrowheads="1"/>
        </xdr:cNvSpPr>
      </xdr:nvSpPr>
      <xdr:spPr bwMode="auto">
        <a:xfrm>
          <a:off x="2667000" y="5829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114300</xdr:rowOff>
    </xdr:from>
    <xdr:to>
      <xdr:col>15</xdr:col>
      <xdr:colOff>0</xdr:colOff>
      <xdr:row>23</xdr:row>
      <xdr:rowOff>104775</xdr:rowOff>
    </xdr:to>
    <xdr:sp macro="" textlink="">
      <xdr:nvSpPr>
        <xdr:cNvPr id="70464" name="AutoShape 218"/>
        <xdr:cNvSpPr>
          <a:spLocks noChangeArrowheads="1"/>
        </xdr:cNvSpPr>
      </xdr:nvSpPr>
      <xdr:spPr bwMode="auto">
        <a:xfrm>
          <a:off x="26670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22</xdr:row>
      <xdr:rowOff>114300</xdr:rowOff>
    </xdr:from>
    <xdr:to>
      <xdr:col>15</xdr:col>
      <xdr:colOff>0</xdr:colOff>
      <xdr:row>23</xdr:row>
      <xdr:rowOff>104775</xdr:rowOff>
    </xdr:to>
    <xdr:sp macro="" textlink="">
      <xdr:nvSpPr>
        <xdr:cNvPr id="70465" name="AutoShape 218"/>
        <xdr:cNvSpPr>
          <a:spLocks noChangeArrowheads="1"/>
        </xdr:cNvSpPr>
      </xdr:nvSpPr>
      <xdr:spPr bwMode="auto">
        <a:xfrm>
          <a:off x="2667000" y="6438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24</xdr:row>
      <xdr:rowOff>76200</xdr:rowOff>
    </xdr:from>
    <xdr:to>
      <xdr:col>15</xdr:col>
      <xdr:colOff>0</xdr:colOff>
      <xdr:row>25</xdr:row>
      <xdr:rowOff>76200</xdr:rowOff>
    </xdr:to>
    <xdr:sp macro="" textlink="">
      <xdr:nvSpPr>
        <xdr:cNvPr id="70466" name="AutoShape 224"/>
        <xdr:cNvSpPr>
          <a:spLocks noChangeArrowheads="1"/>
        </xdr:cNvSpPr>
      </xdr:nvSpPr>
      <xdr:spPr bwMode="auto">
        <a:xfrm>
          <a:off x="2667000" y="6972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26</xdr:row>
      <xdr:rowOff>76200</xdr:rowOff>
    </xdr:from>
    <xdr:to>
      <xdr:col>15</xdr:col>
      <xdr:colOff>0</xdr:colOff>
      <xdr:row>27</xdr:row>
      <xdr:rowOff>76200</xdr:rowOff>
    </xdr:to>
    <xdr:sp macro="" textlink="">
      <xdr:nvSpPr>
        <xdr:cNvPr id="70467" name="AutoShape 224"/>
        <xdr:cNvSpPr>
          <a:spLocks noChangeArrowheads="1"/>
        </xdr:cNvSpPr>
      </xdr:nvSpPr>
      <xdr:spPr bwMode="auto">
        <a:xfrm>
          <a:off x="2667000" y="7543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114300</xdr:rowOff>
    </xdr:from>
    <xdr:to>
      <xdr:col>21</xdr:col>
      <xdr:colOff>0</xdr:colOff>
      <xdr:row>35</xdr:row>
      <xdr:rowOff>104775</xdr:rowOff>
    </xdr:to>
    <xdr:sp macro="" textlink="">
      <xdr:nvSpPr>
        <xdr:cNvPr id="70468" name="AutoShape 231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104775</xdr:rowOff>
    </xdr:from>
    <xdr:to>
      <xdr:col>21</xdr:col>
      <xdr:colOff>0</xdr:colOff>
      <xdr:row>37</xdr:row>
      <xdr:rowOff>95250</xdr:rowOff>
    </xdr:to>
    <xdr:sp macro="" textlink="">
      <xdr:nvSpPr>
        <xdr:cNvPr id="70469" name="AutoShape 282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34</xdr:row>
      <xdr:rowOff>114300</xdr:rowOff>
    </xdr:from>
    <xdr:to>
      <xdr:col>21</xdr:col>
      <xdr:colOff>0</xdr:colOff>
      <xdr:row>35</xdr:row>
      <xdr:rowOff>104775</xdr:rowOff>
    </xdr:to>
    <xdr:sp macro="" textlink="">
      <xdr:nvSpPr>
        <xdr:cNvPr id="70470" name="AutoShape 231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36</xdr:row>
      <xdr:rowOff>104775</xdr:rowOff>
    </xdr:from>
    <xdr:to>
      <xdr:col>21</xdr:col>
      <xdr:colOff>0</xdr:colOff>
      <xdr:row>37</xdr:row>
      <xdr:rowOff>95250</xdr:rowOff>
    </xdr:to>
    <xdr:sp macro="" textlink="">
      <xdr:nvSpPr>
        <xdr:cNvPr id="70471" name="AutoShape 282"/>
        <xdr:cNvSpPr>
          <a:spLocks noChangeArrowheads="1"/>
        </xdr:cNvSpPr>
      </xdr:nvSpPr>
      <xdr:spPr bwMode="auto">
        <a:xfrm>
          <a:off x="41529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40</xdr:row>
      <xdr:rowOff>95250</xdr:rowOff>
    </xdr:from>
    <xdr:to>
      <xdr:col>27</xdr:col>
      <xdr:colOff>0</xdr:colOff>
      <xdr:row>41</xdr:row>
      <xdr:rowOff>85725</xdr:rowOff>
    </xdr:to>
    <xdr:sp macro="" textlink="">
      <xdr:nvSpPr>
        <xdr:cNvPr id="70472" name="AutoShape 274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114300</xdr:rowOff>
    </xdr:from>
    <xdr:to>
      <xdr:col>27</xdr:col>
      <xdr:colOff>0</xdr:colOff>
      <xdr:row>39</xdr:row>
      <xdr:rowOff>95250</xdr:rowOff>
    </xdr:to>
    <xdr:sp macro="" textlink="">
      <xdr:nvSpPr>
        <xdr:cNvPr id="70473" name="AutoShape 275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40</xdr:row>
      <xdr:rowOff>95250</xdr:rowOff>
    </xdr:from>
    <xdr:to>
      <xdr:col>27</xdr:col>
      <xdr:colOff>0</xdr:colOff>
      <xdr:row>41</xdr:row>
      <xdr:rowOff>85725</xdr:rowOff>
    </xdr:to>
    <xdr:sp macro="" textlink="">
      <xdr:nvSpPr>
        <xdr:cNvPr id="70474" name="AutoShape 274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38</xdr:row>
      <xdr:rowOff>114300</xdr:rowOff>
    </xdr:from>
    <xdr:to>
      <xdr:col>27</xdr:col>
      <xdr:colOff>0</xdr:colOff>
      <xdr:row>39</xdr:row>
      <xdr:rowOff>95250</xdr:rowOff>
    </xdr:to>
    <xdr:sp macro="" textlink="">
      <xdr:nvSpPr>
        <xdr:cNvPr id="70475" name="AutoShape 275"/>
        <xdr:cNvSpPr>
          <a:spLocks noChangeArrowheads="1"/>
        </xdr:cNvSpPr>
      </xdr:nvSpPr>
      <xdr:spPr bwMode="auto">
        <a:xfrm>
          <a:off x="56388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114300</xdr:rowOff>
    </xdr:from>
    <xdr:to>
      <xdr:col>33</xdr:col>
      <xdr:colOff>0</xdr:colOff>
      <xdr:row>43</xdr:row>
      <xdr:rowOff>104775</xdr:rowOff>
    </xdr:to>
    <xdr:sp macro="" textlink="">
      <xdr:nvSpPr>
        <xdr:cNvPr id="70476" name="AutoShape 268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95250</xdr:rowOff>
    </xdr:from>
    <xdr:to>
      <xdr:col>33</xdr:col>
      <xdr:colOff>0</xdr:colOff>
      <xdr:row>45</xdr:row>
      <xdr:rowOff>85725</xdr:rowOff>
    </xdr:to>
    <xdr:sp macro="" textlink="">
      <xdr:nvSpPr>
        <xdr:cNvPr id="70477" name="AutoShape 276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42</xdr:row>
      <xdr:rowOff>114300</xdr:rowOff>
    </xdr:from>
    <xdr:to>
      <xdr:col>33</xdr:col>
      <xdr:colOff>0</xdr:colOff>
      <xdr:row>43</xdr:row>
      <xdr:rowOff>104775</xdr:rowOff>
    </xdr:to>
    <xdr:sp macro="" textlink="">
      <xdr:nvSpPr>
        <xdr:cNvPr id="70478" name="AutoShape 268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44</xdr:row>
      <xdr:rowOff>95250</xdr:rowOff>
    </xdr:from>
    <xdr:to>
      <xdr:col>33</xdr:col>
      <xdr:colOff>0</xdr:colOff>
      <xdr:row>45</xdr:row>
      <xdr:rowOff>85725</xdr:rowOff>
    </xdr:to>
    <xdr:sp macro="" textlink="">
      <xdr:nvSpPr>
        <xdr:cNvPr id="70479" name="AutoShape 276"/>
        <xdr:cNvSpPr>
          <a:spLocks noChangeArrowheads="1"/>
        </xdr:cNvSpPr>
      </xdr:nvSpPr>
      <xdr:spPr bwMode="auto">
        <a:xfrm>
          <a:off x="7124700" y="9753600"/>
          <a:ext cx="742950" cy="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114300</xdr:rowOff>
    </xdr:from>
    <xdr:to>
      <xdr:col>15</xdr:col>
      <xdr:colOff>0</xdr:colOff>
      <xdr:row>5</xdr:row>
      <xdr:rowOff>104775</xdr:rowOff>
    </xdr:to>
    <xdr:sp macro="" textlink="">
      <xdr:nvSpPr>
        <xdr:cNvPr id="70480" name="AutoShape 218"/>
        <xdr:cNvSpPr>
          <a:spLocks noChangeArrowheads="1"/>
        </xdr:cNvSpPr>
      </xdr:nvSpPr>
      <xdr:spPr bwMode="auto">
        <a:xfrm>
          <a:off x="26670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4</xdr:row>
      <xdr:rowOff>114300</xdr:rowOff>
    </xdr:from>
    <xdr:to>
      <xdr:col>15</xdr:col>
      <xdr:colOff>0</xdr:colOff>
      <xdr:row>5</xdr:row>
      <xdr:rowOff>104775</xdr:rowOff>
    </xdr:to>
    <xdr:sp macro="" textlink="">
      <xdr:nvSpPr>
        <xdr:cNvPr id="70481" name="AutoShape 218"/>
        <xdr:cNvSpPr>
          <a:spLocks noChangeArrowheads="1"/>
        </xdr:cNvSpPr>
      </xdr:nvSpPr>
      <xdr:spPr bwMode="auto">
        <a:xfrm>
          <a:off x="2667000" y="1295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76200</xdr:rowOff>
    </xdr:from>
    <xdr:to>
      <xdr:col>15</xdr:col>
      <xdr:colOff>0</xdr:colOff>
      <xdr:row>7</xdr:row>
      <xdr:rowOff>76200</xdr:rowOff>
    </xdr:to>
    <xdr:sp macro="" textlink="">
      <xdr:nvSpPr>
        <xdr:cNvPr id="70482" name="AutoShape 224"/>
        <xdr:cNvSpPr>
          <a:spLocks noChangeArrowheads="1"/>
        </xdr:cNvSpPr>
      </xdr:nvSpPr>
      <xdr:spPr bwMode="auto">
        <a:xfrm>
          <a:off x="2667000" y="1828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8</xdr:row>
      <xdr:rowOff>76200</xdr:rowOff>
    </xdr:from>
    <xdr:to>
      <xdr:col>15</xdr:col>
      <xdr:colOff>0</xdr:colOff>
      <xdr:row>9</xdr:row>
      <xdr:rowOff>76200</xdr:rowOff>
    </xdr:to>
    <xdr:sp macro="" textlink="">
      <xdr:nvSpPr>
        <xdr:cNvPr id="70483" name="AutoShape 224"/>
        <xdr:cNvSpPr>
          <a:spLocks noChangeArrowheads="1"/>
        </xdr:cNvSpPr>
      </xdr:nvSpPr>
      <xdr:spPr bwMode="auto">
        <a:xfrm>
          <a:off x="2667000" y="2400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114300</xdr:rowOff>
    </xdr:from>
    <xdr:to>
      <xdr:col>21</xdr:col>
      <xdr:colOff>0</xdr:colOff>
      <xdr:row>11</xdr:row>
      <xdr:rowOff>104775</xdr:rowOff>
    </xdr:to>
    <xdr:sp macro="" textlink="">
      <xdr:nvSpPr>
        <xdr:cNvPr id="70484" name="AutoShape 229"/>
        <xdr:cNvSpPr>
          <a:spLocks noChangeArrowheads="1"/>
        </xdr:cNvSpPr>
      </xdr:nvSpPr>
      <xdr:spPr bwMode="auto">
        <a:xfrm>
          <a:off x="41529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0</xdr:colOff>
      <xdr:row>13</xdr:row>
      <xdr:rowOff>104775</xdr:rowOff>
    </xdr:to>
    <xdr:sp macro="" textlink="">
      <xdr:nvSpPr>
        <xdr:cNvPr id="70485" name="AutoShape 231"/>
        <xdr:cNvSpPr>
          <a:spLocks noChangeArrowheads="1"/>
        </xdr:cNvSpPr>
      </xdr:nvSpPr>
      <xdr:spPr bwMode="auto">
        <a:xfrm>
          <a:off x="41529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10</xdr:row>
      <xdr:rowOff>114300</xdr:rowOff>
    </xdr:from>
    <xdr:to>
      <xdr:col>21</xdr:col>
      <xdr:colOff>0</xdr:colOff>
      <xdr:row>11</xdr:row>
      <xdr:rowOff>104775</xdr:rowOff>
    </xdr:to>
    <xdr:sp macro="" textlink="">
      <xdr:nvSpPr>
        <xdr:cNvPr id="70486" name="AutoShape 229"/>
        <xdr:cNvSpPr>
          <a:spLocks noChangeArrowheads="1"/>
        </xdr:cNvSpPr>
      </xdr:nvSpPr>
      <xdr:spPr bwMode="auto">
        <a:xfrm>
          <a:off x="4152900" y="3009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12</xdr:row>
      <xdr:rowOff>114300</xdr:rowOff>
    </xdr:from>
    <xdr:to>
      <xdr:col>21</xdr:col>
      <xdr:colOff>0</xdr:colOff>
      <xdr:row>13</xdr:row>
      <xdr:rowOff>104775</xdr:rowOff>
    </xdr:to>
    <xdr:sp macro="" textlink="">
      <xdr:nvSpPr>
        <xdr:cNvPr id="70487" name="AutoShape 231"/>
        <xdr:cNvSpPr>
          <a:spLocks noChangeArrowheads="1"/>
        </xdr:cNvSpPr>
      </xdr:nvSpPr>
      <xdr:spPr bwMode="auto">
        <a:xfrm>
          <a:off x="4152900" y="3581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114300</xdr:rowOff>
    </xdr:from>
    <xdr:to>
      <xdr:col>21</xdr:col>
      <xdr:colOff>0</xdr:colOff>
      <xdr:row>15</xdr:row>
      <xdr:rowOff>104775</xdr:rowOff>
    </xdr:to>
    <xdr:sp macro="" textlink="">
      <xdr:nvSpPr>
        <xdr:cNvPr id="70488" name="AutoShape 231"/>
        <xdr:cNvSpPr>
          <a:spLocks noChangeArrowheads="1"/>
        </xdr:cNvSpPr>
      </xdr:nvSpPr>
      <xdr:spPr bwMode="auto">
        <a:xfrm>
          <a:off x="41529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14</xdr:row>
      <xdr:rowOff>114300</xdr:rowOff>
    </xdr:from>
    <xdr:to>
      <xdr:col>21</xdr:col>
      <xdr:colOff>0</xdr:colOff>
      <xdr:row>15</xdr:row>
      <xdr:rowOff>104775</xdr:rowOff>
    </xdr:to>
    <xdr:sp macro="" textlink="">
      <xdr:nvSpPr>
        <xdr:cNvPr id="70489" name="AutoShape 231"/>
        <xdr:cNvSpPr>
          <a:spLocks noChangeArrowheads="1"/>
        </xdr:cNvSpPr>
      </xdr:nvSpPr>
      <xdr:spPr bwMode="auto">
        <a:xfrm>
          <a:off x="4152900" y="4152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9525</xdr:colOff>
      <xdr:row>4</xdr:row>
      <xdr:rowOff>9525</xdr:rowOff>
    </xdr:from>
    <xdr:to>
      <xdr:col>16</xdr:col>
      <xdr:colOff>0</xdr:colOff>
      <xdr:row>9</xdr:row>
      <xdr:rowOff>276225</xdr:rowOff>
    </xdr:to>
    <xdr:pic>
      <xdr:nvPicPr>
        <xdr:cNvPr id="70490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81225" y="1190625"/>
          <a:ext cx="14763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10</xdr:row>
      <xdr:rowOff>9525</xdr:rowOff>
    </xdr:from>
    <xdr:to>
      <xdr:col>22</xdr:col>
      <xdr:colOff>9525</xdr:colOff>
      <xdr:row>15</xdr:row>
      <xdr:rowOff>276225</xdr:rowOff>
    </xdr:to>
    <xdr:pic>
      <xdr:nvPicPr>
        <xdr:cNvPr id="70491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86175" y="2905125"/>
          <a:ext cx="14668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28575</xdr:colOff>
      <xdr:row>16</xdr:row>
      <xdr:rowOff>9525</xdr:rowOff>
    </xdr:from>
    <xdr:to>
      <xdr:col>28</xdr:col>
      <xdr:colOff>9525</xdr:colOff>
      <xdr:row>21</xdr:row>
      <xdr:rowOff>276225</xdr:rowOff>
    </xdr:to>
    <xdr:pic>
      <xdr:nvPicPr>
        <xdr:cNvPr id="70492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72075" y="4619625"/>
          <a:ext cx="146685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28575</xdr:colOff>
      <xdr:row>22</xdr:row>
      <xdr:rowOff>9525</xdr:rowOff>
    </xdr:from>
    <xdr:to>
      <xdr:col>34</xdr:col>
      <xdr:colOff>0</xdr:colOff>
      <xdr:row>27</xdr:row>
      <xdr:rowOff>276225</xdr:rowOff>
    </xdr:to>
    <xdr:pic>
      <xdr:nvPicPr>
        <xdr:cNvPr id="70493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57975" y="6334125"/>
          <a:ext cx="14573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28</xdr:row>
      <xdr:rowOff>114300</xdr:rowOff>
    </xdr:from>
    <xdr:to>
      <xdr:col>21</xdr:col>
      <xdr:colOff>0</xdr:colOff>
      <xdr:row>29</xdr:row>
      <xdr:rowOff>104775</xdr:rowOff>
    </xdr:to>
    <xdr:sp macro="" textlink="">
      <xdr:nvSpPr>
        <xdr:cNvPr id="235" name="AutoShape 218"/>
        <xdr:cNvSpPr>
          <a:spLocks noChangeArrowheads="1"/>
        </xdr:cNvSpPr>
      </xdr:nvSpPr>
      <xdr:spPr bwMode="auto">
        <a:xfrm>
          <a:off x="41529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28</xdr:row>
      <xdr:rowOff>114300</xdr:rowOff>
    </xdr:from>
    <xdr:to>
      <xdr:col>27</xdr:col>
      <xdr:colOff>0</xdr:colOff>
      <xdr:row>29</xdr:row>
      <xdr:rowOff>104775</xdr:rowOff>
    </xdr:to>
    <xdr:sp macro="" textlink="">
      <xdr:nvSpPr>
        <xdr:cNvPr id="236" name="AutoShape 229"/>
        <xdr:cNvSpPr>
          <a:spLocks noChangeArrowheads="1"/>
        </xdr:cNvSpPr>
      </xdr:nvSpPr>
      <xdr:spPr bwMode="auto">
        <a:xfrm>
          <a:off x="56388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114300</xdr:rowOff>
    </xdr:from>
    <xdr:to>
      <xdr:col>33</xdr:col>
      <xdr:colOff>0</xdr:colOff>
      <xdr:row>29</xdr:row>
      <xdr:rowOff>104775</xdr:rowOff>
    </xdr:to>
    <xdr:sp macro="" textlink="">
      <xdr:nvSpPr>
        <xdr:cNvPr id="237" name="AutoShape 235"/>
        <xdr:cNvSpPr>
          <a:spLocks noChangeArrowheads="1"/>
        </xdr:cNvSpPr>
      </xdr:nvSpPr>
      <xdr:spPr bwMode="auto">
        <a:xfrm>
          <a:off x="71247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28</xdr:row>
      <xdr:rowOff>114300</xdr:rowOff>
    </xdr:from>
    <xdr:to>
      <xdr:col>39</xdr:col>
      <xdr:colOff>0</xdr:colOff>
      <xdr:row>29</xdr:row>
      <xdr:rowOff>104775</xdr:rowOff>
    </xdr:to>
    <xdr:sp macro="" textlink="">
      <xdr:nvSpPr>
        <xdr:cNvPr id="238" name="AutoShape 244"/>
        <xdr:cNvSpPr>
          <a:spLocks noChangeArrowheads="1"/>
        </xdr:cNvSpPr>
      </xdr:nvSpPr>
      <xdr:spPr bwMode="auto">
        <a:xfrm>
          <a:off x="86106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48</xdr:col>
      <xdr:colOff>0</xdr:colOff>
      <xdr:row>28</xdr:row>
      <xdr:rowOff>114300</xdr:rowOff>
    </xdr:from>
    <xdr:to>
      <xdr:col>51</xdr:col>
      <xdr:colOff>0</xdr:colOff>
      <xdr:row>29</xdr:row>
      <xdr:rowOff>104775</xdr:rowOff>
    </xdr:to>
    <xdr:sp macro="" textlink="">
      <xdr:nvSpPr>
        <xdr:cNvPr id="239" name="AutoShape 244"/>
        <xdr:cNvSpPr>
          <a:spLocks noChangeArrowheads="1"/>
        </xdr:cNvSpPr>
      </xdr:nvSpPr>
      <xdr:spPr bwMode="auto">
        <a:xfrm>
          <a:off x="9601200" y="8153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30</xdr:row>
      <xdr:rowOff>114300</xdr:rowOff>
    </xdr:from>
    <xdr:to>
      <xdr:col>27</xdr:col>
      <xdr:colOff>0</xdr:colOff>
      <xdr:row>31</xdr:row>
      <xdr:rowOff>104775</xdr:rowOff>
    </xdr:to>
    <xdr:sp macro="" textlink="">
      <xdr:nvSpPr>
        <xdr:cNvPr id="240" name="AutoShape 231"/>
        <xdr:cNvSpPr>
          <a:spLocks noChangeArrowheads="1"/>
        </xdr:cNvSpPr>
      </xdr:nvSpPr>
      <xdr:spPr bwMode="auto">
        <a:xfrm>
          <a:off x="5638800" y="8724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114300</xdr:rowOff>
    </xdr:from>
    <xdr:to>
      <xdr:col>39</xdr:col>
      <xdr:colOff>0</xdr:colOff>
      <xdr:row>31</xdr:row>
      <xdr:rowOff>104775</xdr:rowOff>
    </xdr:to>
    <xdr:sp macro="" textlink="">
      <xdr:nvSpPr>
        <xdr:cNvPr id="241" name="AutoShape 246"/>
        <xdr:cNvSpPr>
          <a:spLocks noChangeArrowheads="1"/>
        </xdr:cNvSpPr>
      </xdr:nvSpPr>
      <xdr:spPr bwMode="auto">
        <a:xfrm>
          <a:off x="8610600" y="8724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30</xdr:row>
      <xdr:rowOff>142875</xdr:rowOff>
    </xdr:from>
    <xdr:to>
      <xdr:col>50</xdr:col>
      <xdr:colOff>238125</xdr:colOff>
      <xdr:row>31</xdr:row>
      <xdr:rowOff>133350</xdr:rowOff>
    </xdr:to>
    <xdr:sp macro="" textlink="">
      <xdr:nvSpPr>
        <xdr:cNvPr id="242" name="AutoShape 246"/>
        <xdr:cNvSpPr>
          <a:spLocks noChangeArrowheads="1"/>
        </xdr:cNvSpPr>
      </xdr:nvSpPr>
      <xdr:spPr bwMode="auto">
        <a:xfrm>
          <a:off x="9601200" y="87534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28</xdr:row>
      <xdr:rowOff>114300</xdr:rowOff>
    </xdr:from>
    <xdr:to>
      <xdr:col>21</xdr:col>
      <xdr:colOff>0</xdr:colOff>
      <xdr:row>29</xdr:row>
      <xdr:rowOff>104775</xdr:rowOff>
    </xdr:to>
    <xdr:sp macro="" textlink="">
      <xdr:nvSpPr>
        <xdr:cNvPr id="243" name="AutoShape 218"/>
        <xdr:cNvSpPr>
          <a:spLocks noChangeArrowheads="1"/>
        </xdr:cNvSpPr>
      </xdr:nvSpPr>
      <xdr:spPr bwMode="auto">
        <a:xfrm>
          <a:off x="41529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30</xdr:row>
      <xdr:rowOff>76200</xdr:rowOff>
    </xdr:from>
    <xdr:to>
      <xdr:col>21</xdr:col>
      <xdr:colOff>0</xdr:colOff>
      <xdr:row>31</xdr:row>
      <xdr:rowOff>76200</xdr:rowOff>
    </xdr:to>
    <xdr:sp macro="" textlink="">
      <xdr:nvSpPr>
        <xdr:cNvPr id="244" name="AutoShape 224"/>
        <xdr:cNvSpPr>
          <a:spLocks noChangeArrowheads="1"/>
        </xdr:cNvSpPr>
      </xdr:nvSpPr>
      <xdr:spPr bwMode="auto">
        <a:xfrm>
          <a:off x="4152900" y="8686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28</xdr:row>
      <xdr:rowOff>114300</xdr:rowOff>
    </xdr:from>
    <xdr:to>
      <xdr:col>27</xdr:col>
      <xdr:colOff>0</xdr:colOff>
      <xdr:row>29</xdr:row>
      <xdr:rowOff>104775</xdr:rowOff>
    </xdr:to>
    <xdr:sp macro="" textlink="">
      <xdr:nvSpPr>
        <xdr:cNvPr id="245" name="AutoShape 229"/>
        <xdr:cNvSpPr>
          <a:spLocks noChangeArrowheads="1"/>
        </xdr:cNvSpPr>
      </xdr:nvSpPr>
      <xdr:spPr bwMode="auto">
        <a:xfrm>
          <a:off x="56388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28</xdr:row>
      <xdr:rowOff>114300</xdr:rowOff>
    </xdr:from>
    <xdr:to>
      <xdr:col>33</xdr:col>
      <xdr:colOff>0</xdr:colOff>
      <xdr:row>29</xdr:row>
      <xdr:rowOff>104775</xdr:rowOff>
    </xdr:to>
    <xdr:sp macro="" textlink="">
      <xdr:nvSpPr>
        <xdr:cNvPr id="246" name="AutoShape 235"/>
        <xdr:cNvSpPr>
          <a:spLocks noChangeArrowheads="1"/>
        </xdr:cNvSpPr>
      </xdr:nvSpPr>
      <xdr:spPr bwMode="auto">
        <a:xfrm>
          <a:off x="71247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28</xdr:row>
      <xdr:rowOff>114300</xdr:rowOff>
    </xdr:from>
    <xdr:to>
      <xdr:col>39</xdr:col>
      <xdr:colOff>0</xdr:colOff>
      <xdr:row>29</xdr:row>
      <xdr:rowOff>104775</xdr:rowOff>
    </xdr:to>
    <xdr:sp macro="" textlink="">
      <xdr:nvSpPr>
        <xdr:cNvPr id="247" name="AutoShape 244"/>
        <xdr:cNvSpPr>
          <a:spLocks noChangeArrowheads="1"/>
        </xdr:cNvSpPr>
      </xdr:nvSpPr>
      <xdr:spPr bwMode="auto">
        <a:xfrm>
          <a:off x="86106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30</xdr:row>
      <xdr:rowOff>114300</xdr:rowOff>
    </xdr:from>
    <xdr:to>
      <xdr:col>27</xdr:col>
      <xdr:colOff>0</xdr:colOff>
      <xdr:row>31</xdr:row>
      <xdr:rowOff>104775</xdr:rowOff>
    </xdr:to>
    <xdr:sp macro="" textlink="">
      <xdr:nvSpPr>
        <xdr:cNvPr id="248" name="AutoShape 231"/>
        <xdr:cNvSpPr>
          <a:spLocks noChangeArrowheads="1"/>
        </xdr:cNvSpPr>
      </xdr:nvSpPr>
      <xdr:spPr bwMode="auto">
        <a:xfrm>
          <a:off x="5638800" y="8724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30</xdr:row>
      <xdr:rowOff>114300</xdr:rowOff>
    </xdr:from>
    <xdr:to>
      <xdr:col>33</xdr:col>
      <xdr:colOff>0</xdr:colOff>
      <xdr:row>31</xdr:row>
      <xdr:rowOff>104775</xdr:rowOff>
    </xdr:to>
    <xdr:sp macro="" textlink="">
      <xdr:nvSpPr>
        <xdr:cNvPr id="249" name="AutoShape 237"/>
        <xdr:cNvSpPr>
          <a:spLocks noChangeArrowheads="1"/>
        </xdr:cNvSpPr>
      </xdr:nvSpPr>
      <xdr:spPr bwMode="auto">
        <a:xfrm>
          <a:off x="7124700" y="8724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30</xdr:row>
      <xdr:rowOff>114300</xdr:rowOff>
    </xdr:from>
    <xdr:to>
      <xdr:col>39</xdr:col>
      <xdr:colOff>0</xdr:colOff>
      <xdr:row>31</xdr:row>
      <xdr:rowOff>104775</xdr:rowOff>
    </xdr:to>
    <xdr:sp macro="" textlink="">
      <xdr:nvSpPr>
        <xdr:cNvPr id="250" name="AutoShape 246"/>
        <xdr:cNvSpPr>
          <a:spLocks noChangeArrowheads="1"/>
        </xdr:cNvSpPr>
      </xdr:nvSpPr>
      <xdr:spPr bwMode="auto">
        <a:xfrm>
          <a:off x="8610600" y="87249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28</xdr:row>
      <xdr:rowOff>114300</xdr:rowOff>
    </xdr:from>
    <xdr:to>
      <xdr:col>45</xdr:col>
      <xdr:colOff>0</xdr:colOff>
      <xdr:row>29</xdr:row>
      <xdr:rowOff>104775</xdr:rowOff>
    </xdr:to>
    <xdr:sp macro="" textlink="">
      <xdr:nvSpPr>
        <xdr:cNvPr id="251" name="AutoShape 244"/>
        <xdr:cNvSpPr>
          <a:spLocks noChangeArrowheads="1"/>
        </xdr:cNvSpPr>
      </xdr:nvSpPr>
      <xdr:spPr bwMode="auto">
        <a:xfrm>
          <a:off x="9601200" y="8153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30</xdr:row>
      <xdr:rowOff>114300</xdr:rowOff>
    </xdr:from>
    <xdr:to>
      <xdr:col>45</xdr:col>
      <xdr:colOff>0</xdr:colOff>
      <xdr:row>31</xdr:row>
      <xdr:rowOff>104775</xdr:rowOff>
    </xdr:to>
    <xdr:sp macro="" textlink="">
      <xdr:nvSpPr>
        <xdr:cNvPr id="252" name="AutoShape 246"/>
        <xdr:cNvSpPr>
          <a:spLocks noChangeArrowheads="1"/>
        </xdr:cNvSpPr>
      </xdr:nvSpPr>
      <xdr:spPr bwMode="auto">
        <a:xfrm>
          <a:off x="9601200" y="87249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32</xdr:row>
      <xdr:rowOff>114300</xdr:rowOff>
    </xdr:from>
    <xdr:to>
      <xdr:col>27</xdr:col>
      <xdr:colOff>0</xdr:colOff>
      <xdr:row>33</xdr:row>
      <xdr:rowOff>104775</xdr:rowOff>
    </xdr:to>
    <xdr:sp macro="" textlink="">
      <xdr:nvSpPr>
        <xdr:cNvPr id="253" name="AutoShape 231"/>
        <xdr:cNvSpPr>
          <a:spLocks noChangeArrowheads="1"/>
        </xdr:cNvSpPr>
      </xdr:nvSpPr>
      <xdr:spPr bwMode="auto">
        <a:xfrm>
          <a:off x="5638800" y="9296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32</xdr:row>
      <xdr:rowOff>114300</xdr:rowOff>
    </xdr:from>
    <xdr:to>
      <xdr:col>39</xdr:col>
      <xdr:colOff>0</xdr:colOff>
      <xdr:row>33</xdr:row>
      <xdr:rowOff>104775</xdr:rowOff>
    </xdr:to>
    <xdr:sp macro="" textlink="">
      <xdr:nvSpPr>
        <xdr:cNvPr id="254" name="AutoShape 246"/>
        <xdr:cNvSpPr>
          <a:spLocks noChangeArrowheads="1"/>
        </xdr:cNvSpPr>
      </xdr:nvSpPr>
      <xdr:spPr bwMode="auto">
        <a:xfrm>
          <a:off x="8610600" y="9296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47</xdr:col>
      <xdr:colOff>238125</xdr:colOff>
      <xdr:row>32</xdr:row>
      <xdr:rowOff>142875</xdr:rowOff>
    </xdr:from>
    <xdr:to>
      <xdr:col>50</xdr:col>
      <xdr:colOff>238125</xdr:colOff>
      <xdr:row>33</xdr:row>
      <xdr:rowOff>133350</xdr:rowOff>
    </xdr:to>
    <xdr:sp macro="" textlink="">
      <xdr:nvSpPr>
        <xdr:cNvPr id="255" name="AutoShape 246"/>
        <xdr:cNvSpPr>
          <a:spLocks noChangeArrowheads="1"/>
        </xdr:cNvSpPr>
      </xdr:nvSpPr>
      <xdr:spPr bwMode="auto">
        <a:xfrm>
          <a:off x="9601200" y="9324975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0</xdr:colOff>
      <xdr:row>32</xdr:row>
      <xdr:rowOff>76200</xdr:rowOff>
    </xdr:from>
    <xdr:to>
      <xdr:col>21</xdr:col>
      <xdr:colOff>0</xdr:colOff>
      <xdr:row>33</xdr:row>
      <xdr:rowOff>76200</xdr:rowOff>
    </xdr:to>
    <xdr:sp macro="" textlink="">
      <xdr:nvSpPr>
        <xdr:cNvPr id="256" name="AutoShape 224"/>
        <xdr:cNvSpPr>
          <a:spLocks noChangeArrowheads="1"/>
        </xdr:cNvSpPr>
      </xdr:nvSpPr>
      <xdr:spPr bwMode="auto">
        <a:xfrm>
          <a:off x="4152900" y="9258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0</xdr:colOff>
      <xdr:row>32</xdr:row>
      <xdr:rowOff>114300</xdr:rowOff>
    </xdr:from>
    <xdr:to>
      <xdr:col>27</xdr:col>
      <xdr:colOff>0</xdr:colOff>
      <xdr:row>33</xdr:row>
      <xdr:rowOff>104775</xdr:rowOff>
    </xdr:to>
    <xdr:sp macro="" textlink="">
      <xdr:nvSpPr>
        <xdr:cNvPr id="257" name="AutoShape 231"/>
        <xdr:cNvSpPr>
          <a:spLocks noChangeArrowheads="1"/>
        </xdr:cNvSpPr>
      </xdr:nvSpPr>
      <xdr:spPr bwMode="auto">
        <a:xfrm>
          <a:off x="5638800" y="9296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0</xdr:colOff>
      <xdr:row>32</xdr:row>
      <xdr:rowOff>114300</xdr:rowOff>
    </xdr:from>
    <xdr:to>
      <xdr:col>33</xdr:col>
      <xdr:colOff>0</xdr:colOff>
      <xdr:row>33</xdr:row>
      <xdr:rowOff>104775</xdr:rowOff>
    </xdr:to>
    <xdr:sp macro="" textlink="">
      <xdr:nvSpPr>
        <xdr:cNvPr id="258" name="AutoShape 237"/>
        <xdr:cNvSpPr>
          <a:spLocks noChangeArrowheads="1"/>
        </xdr:cNvSpPr>
      </xdr:nvSpPr>
      <xdr:spPr bwMode="auto">
        <a:xfrm>
          <a:off x="7124700" y="9296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32</xdr:row>
      <xdr:rowOff>114300</xdr:rowOff>
    </xdr:from>
    <xdr:to>
      <xdr:col>39</xdr:col>
      <xdr:colOff>0</xdr:colOff>
      <xdr:row>33</xdr:row>
      <xdr:rowOff>104775</xdr:rowOff>
    </xdr:to>
    <xdr:sp macro="" textlink="">
      <xdr:nvSpPr>
        <xdr:cNvPr id="259" name="AutoShape 246"/>
        <xdr:cNvSpPr>
          <a:spLocks noChangeArrowheads="1"/>
        </xdr:cNvSpPr>
      </xdr:nvSpPr>
      <xdr:spPr bwMode="auto">
        <a:xfrm>
          <a:off x="8610600" y="9296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42</xdr:col>
      <xdr:colOff>0</xdr:colOff>
      <xdr:row>32</xdr:row>
      <xdr:rowOff>114300</xdr:rowOff>
    </xdr:from>
    <xdr:to>
      <xdr:col>45</xdr:col>
      <xdr:colOff>0</xdr:colOff>
      <xdr:row>33</xdr:row>
      <xdr:rowOff>104775</xdr:rowOff>
    </xdr:to>
    <xdr:sp macro="" textlink="">
      <xdr:nvSpPr>
        <xdr:cNvPr id="260" name="AutoShape 246"/>
        <xdr:cNvSpPr>
          <a:spLocks noChangeArrowheads="1"/>
        </xdr:cNvSpPr>
      </xdr:nvSpPr>
      <xdr:spPr bwMode="auto">
        <a:xfrm>
          <a:off x="9601200" y="9296400"/>
          <a:ext cx="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114300</xdr:rowOff>
    </xdr:from>
    <xdr:to>
      <xdr:col>15</xdr:col>
      <xdr:colOff>0</xdr:colOff>
      <xdr:row>29</xdr:row>
      <xdr:rowOff>104775</xdr:rowOff>
    </xdr:to>
    <xdr:sp macro="" textlink="">
      <xdr:nvSpPr>
        <xdr:cNvPr id="261" name="AutoShape 218"/>
        <xdr:cNvSpPr>
          <a:spLocks noChangeArrowheads="1"/>
        </xdr:cNvSpPr>
      </xdr:nvSpPr>
      <xdr:spPr bwMode="auto">
        <a:xfrm>
          <a:off x="26670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28</xdr:row>
      <xdr:rowOff>114300</xdr:rowOff>
    </xdr:from>
    <xdr:to>
      <xdr:col>15</xdr:col>
      <xdr:colOff>0</xdr:colOff>
      <xdr:row>29</xdr:row>
      <xdr:rowOff>104775</xdr:rowOff>
    </xdr:to>
    <xdr:sp macro="" textlink="">
      <xdr:nvSpPr>
        <xdr:cNvPr id="262" name="AutoShape 218"/>
        <xdr:cNvSpPr>
          <a:spLocks noChangeArrowheads="1"/>
        </xdr:cNvSpPr>
      </xdr:nvSpPr>
      <xdr:spPr bwMode="auto">
        <a:xfrm>
          <a:off x="2667000" y="8153400"/>
          <a:ext cx="742950" cy="2762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30</xdr:row>
      <xdr:rowOff>76200</xdr:rowOff>
    </xdr:from>
    <xdr:to>
      <xdr:col>15</xdr:col>
      <xdr:colOff>0</xdr:colOff>
      <xdr:row>31</xdr:row>
      <xdr:rowOff>76200</xdr:rowOff>
    </xdr:to>
    <xdr:sp macro="" textlink="">
      <xdr:nvSpPr>
        <xdr:cNvPr id="263" name="AutoShape 224"/>
        <xdr:cNvSpPr>
          <a:spLocks noChangeArrowheads="1"/>
        </xdr:cNvSpPr>
      </xdr:nvSpPr>
      <xdr:spPr bwMode="auto">
        <a:xfrm>
          <a:off x="2667000" y="86868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0</xdr:colOff>
      <xdr:row>32</xdr:row>
      <xdr:rowOff>76200</xdr:rowOff>
    </xdr:from>
    <xdr:to>
      <xdr:col>15</xdr:col>
      <xdr:colOff>0</xdr:colOff>
      <xdr:row>33</xdr:row>
      <xdr:rowOff>76200</xdr:rowOff>
    </xdr:to>
    <xdr:sp macro="" textlink="">
      <xdr:nvSpPr>
        <xdr:cNvPr id="264" name="AutoShape 224"/>
        <xdr:cNvSpPr>
          <a:spLocks noChangeArrowheads="1"/>
        </xdr:cNvSpPr>
      </xdr:nvSpPr>
      <xdr:spPr bwMode="auto">
        <a:xfrm>
          <a:off x="2667000" y="9258300"/>
          <a:ext cx="742950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34</xdr:col>
      <xdr:colOff>19050</xdr:colOff>
      <xdr:row>28</xdr:row>
      <xdr:rowOff>9525</xdr:rowOff>
    </xdr:from>
    <xdr:ext cx="1438275" cy="1695450"/>
    <xdr:pic>
      <xdr:nvPicPr>
        <xdr:cNvPr id="265" name="Picture 9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134350" y="8048625"/>
          <a:ext cx="14382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R53"/>
  <sheetViews>
    <sheetView showGridLines="0" tabSelected="1" zoomScale="70" zoomScaleNormal="70" workbookViewId="0" topLeftCell="A1">
      <pane xSplit="8" ySplit="4" topLeftCell="I5" activePane="bottomRight" state="frozen"/>
      <selection pane="topRight" activeCell="G1" sqref="G1"/>
      <selection pane="bottomLeft" activeCell="A7" sqref="A7"/>
      <selection pane="bottomRight" activeCell="U27" sqref="U27"/>
    </sheetView>
  </sheetViews>
  <sheetFormatPr defaultColWidth="9.00390625" defaultRowHeight="13.5" outlineLevelRow="1" outlineLevelCol="1"/>
  <cols>
    <col min="1" max="8" width="2.75390625" style="0" customWidth="1"/>
    <col min="9" max="40" width="3.25390625" style="0" customWidth="1"/>
    <col min="41" max="52" width="3.25390625" style="0" hidden="1" customWidth="1" outlineLevel="1"/>
    <col min="53" max="53" width="3.25390625" style="0" customWidth="1" collapsed="1"/>
    <col min="54" max="59" width="3.25390625" style="0" customWidth="1"/>
    <col min="60" max="60" width="4.375" style="0" customWidth="1"/>
    <col min="61" max="61" width="4.875" style="0" customWidth="1"/>
    <col min="62" max="64" width="3.25390625" style="0" customWidth="1"/>
    <col min="65" max="65" width="2.75390625" style="0" customWidth="1"/>
    <col min="66" max="68" width="6.50390625" style="0" hidden="1" customWidth="1" outlineLevel="1"/>
    <col min="69" max="69" width="7.50390625" style="0" hidden="1" customWidth="1" outlineLevel="1"/>
    <col min="70" max="70" width="2.75390625" style="0" customWidth="1" collapsed="1"/>
    <col min="71" max="71" width="2.75390625" style="0" customWidth="1"/>
  </cols>
  <sheetData>
    <row r="1" spans="1:70" ht="24">
      <c r="A1" s="114" t="s">
        <v>25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"/>
      <c r="BO1" s="1"/>
      <c r="BP1" s="1"/>
      <c r="BQ1" s="1"/>
      <c r="BR1" s="1"/>
    </row>
    <row r="2" spans="1:70" ht="27" customHeight="1" thickBot="1">
      <c r="A2" s="115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"/>
      <c r="BO2" s="1"/>
      <c r="BP2" s="1"/>
      <c r="BQ2" s="1"/>
      <c r="BR2" s="1"/>
    </row>
    <row r="3" spans="1:70" ht="27.75" customHeight="1">
      <c r="A3" s="116" t="s">
        <v>0</v>
      </c>
      <c r="B3" s="90"/>
      <c r="C3" s="90"/>
      <c r="D3" s="90"/>
      <c r="E3" s="90"/>
      <c r="F3" s="90"/>
      <c r="G3" s="90"/>
      <c r="H3" s="117"/>
      <c r="I3" s="116" t="s">
        <v>1</v>
      </c>
      <c r="J3" s="90"/>
      <c r="K3" s="120" t="str">
        <f>A5</f>
        <v>稲葉学園高等学校
女子サッカー部</v>
      </c>
      <c r="L3" s="120"/>
      <c r="M3" s="120"/>
      <c r="N3" s="120"/>
      <c r="O3" s="120"/>
      <c r="P3" s="120"/>
      <c r="Q3" s="120" t="str">
        <f>A11</f>
        <v>大分トリニータ
レディース</v>
      </c>
      <c r="R3" s="120"/>
      <c r="S3" s="120"/>
      <c r="T3" s="120"/>
      <c r="U3" s="120"/>
      <c r="V3" s="120"/>
      <c r="W3" s="120" t="str">
        <f>A17</f>
        <v>FC.RosaClaro</v>
      </c>
      <c r="X3" s="120"/>
      <c r="Y3" s="120"/>
      <c r="Z3" s="120"/>
      <c r="AA3" s="120"/>
      <c r="AB3" s="120"/>
      <c r="AC3" s="128" t="str">
        <f>A23</f>
        <v xml:space="preserve">中津フットボールクラブ
ＰＯＭＡＴＯ </v>
      </c>
      <c r="AD3" s="129"/>
      <c r="AE3" s="129"/>
      <c r="AF3" s="129"/>
      <c r="AG3" s="129"/>
      <c r="AH3" s="130"/>
      <c r="AI3" s="128" t="str">
        <f>A29</f>
        <v>カティオーラ Pramo</v>
      </c>
      <c r="AJ3" s="129"/>
      <c r="AK3" s="129"/>
      <c r="AL3" s="129"/>
      <c r="AM3" s="129"/>
      <c r="AN3" s="130"/>
      <c r="AO3" s="138"/>
      <c r="AP3" s="139"/>
      <c r="AQ3" s="139"/>
      <c r="AR3" s="139"/>
      <c r="AS3" s="139"/>
      <c r="AT3" s="139"/>
      <c r="AU3" s="134"/>
      <c r="AV3" s="135"/>
      <c r="AW3" s="135"/>
      <c r="AX3" s="135"/>
      <c r="AY3" s="135"/>
      <c r="AZ3" s="135"/>
      <c r="BA3" s="116" t="s">
        <v>1</v>
      </c>
      <c r="BB3" s="90"/>
      <c r="BC3" s="90" t="s">
        <v>3</v>
      </c>
      <c r="BD3" s="90" t="s">
        <v>4</v>
      </c>
      <c r="BE3" s="117" t="s">
        <v>5</v>
      </c>
      <c r="BF3" s="90" t="s">
        <v>6</v>
      </c>
      <c r="BG3" s="90"/>
      <c r="BH3" s="142" t="s">
        <v>7</v>
      </c>
      <c r="BI3" s="122" t="s">
        <v>8</v>
      </c>
      <c r="BJ3" s="124" t="s">
        <v>9</v>
      </c>
      <c r="BK3" s="124"/>
      <c r="BL3" s="124" t="s">
        <v>10</v>
      </c>
      <c r="BM3" s="126"/>
      <c r="BN3" s="1"/>
      <c r="BO3" s="1"/>
      <c r="BP3" s="1"/>
      <c r="BQ3" s="1"/>
      <c r="BR3" s="1"/>
    </row>
    <row r="4" spans="1:70" ht="14.25" thickBot="1">
      <c r="A4" s="118"/>
      <c r="B4" s="91"/>
      <c r="C4" s="91"/>
      <c r="D4" s="91"/>
      <c r="E4" s="91"/>
      <c r="F4" s="91"/>
      <c r="G4" s="91"/>
      <c r="H4" s="119"/>
      <c r="I4" s="118"/>
      <c r="J4" s="9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31"/>
      <c r="AD4" s="132"/>
      <c r="AE4" s="132"/>
      <c r="AF4" s="132"/>
      <c r="AG4" s="132"/>
      <c r="AH4" s="133"/>
      <c r="AI4" s="131"/>
      <c r="AJ4" s="132"/>
      <c r="AK4" s="132"/>
      <c r="AL4" s="132"/>
      <c r="AM4" s="132"/>
      <c r="AN4" s="133"/>
      <c r="AO4" s="140"/>
      <c r="AP4" s="141"/>
      <c r="AQ4" s="141"/>
      <c r="AR4" s="141"/>
      <c r="AS4" s="141"/>
      <c r="AT4" s="141"/>
      <c r="AU4" s="136"/>
      <c r="AV4" s="137"/>
      <c r="AW4" s="137"/>
      <c r="AX4" s="137"/>
      <c r="AY4" s="137"/>
      <c r="AZ4" s="137"/>
      <c r="BA4" s="118"/>
      <c r="BB4" s="91"/>
      <c r="BC4" s="91"/>
      <c r="BD4" s="91"/>
      <c r="BE4" s="119"/>
      <c r="BF4" s="91"/>
      <c r="BG4" s="91"/>
      <c r="BH4" s="143"/>
      <c r="BI4" s="123"/>
      <c r="BJ4" s="125"/>
      <c r="BK4" s="125"/>
      <c r="BL4" s="125"/>
      <c r="BM4" s="127"/>
      <c r="BN4" s="1"/>
      <c r="BO4" s="1"/>
      <c r="BP4" s="1"/>
      <c r="BQ4" s="1"/>
      <c r="BR4" s="1"/>
    </row>
    <row r="5" spans="1:70" ht="23.1" customHeight="1">
      <c r="A5" s="92" t="s">
        <v>26</v>
      </c>
      <c r="B5" s="93"/>
      <c r="C5" s="93"/>
      <c r="D5" s="93"/>
      <c r="E5" s="93"/>
      <c r="F5" s="93"/>
      <c r="G5" s="93"/>
      <c r="H5" s="94"/>
      <c r="I5" s="101" t="s">
        <v>19</v>
      </c>
      <c r="J5" s="102"/>
      <c r="K5" s="105" t="str">
        <f>IF(M5="","",IF(M5+M6&gt;O5+O6,"○",IF(M5+M6=O5+O6,"△","●")))</f>
        <v/>
      </c>
      <c r="L5" s="107" t="str">
        <f>IF(M5="","",M5+M6)</f>
        <v/>
      </c>
      <c r="M5" s="31"/>
      <c r="N5" s="31" t="s">
        <v>11</v>
      </c>
      <c r="O5" s="31"/>
      <c r="P5" s="109" t="str">
        <f>IF(O5="","",O5+O6)</f>
        <v/>
      </c>
      <c r="Q5" s="105" t="str">
        <f>IF(S5="","",IF(S5+S6&gt;U5+U6,"○",IF(S5+S6=U5+U6,"△","●")))</f>
        <v>●</v>
      </c>
      <c r="R5" s="107">
        <f>IF(S5="","",S5+S6)</f>
        <v>1</v>
      </c>
      <c r="S5" s="31">
        <v>0</v>
      </c>
      <c r="T5" s="31" t="s">
        <v>11</v>
      </c>
      <c r="U5" s="31">
        <v>1</v>
      </c>
      <c r="V5" s="109">
        <f>IF(U5="","",U5+U6)</f>
        <v>2</v>
      </c>
      <c r="W5" s="105" t="str">
        <f>IF(Y5="","",IF(Y5+Y6&gt;AA5+AA6,"○",IF(Y5+Y6=AA5+AA6,"△","●")))</f>
        <v/>
      </c>
      <c r="X5" s="107" t="str">
        <f>IF(Y5="","",Y5+Y6)</f>
        <v/>
      </c>
      <c r="Y5" s="31"/>
      <c r="Z5" s="31" t="s">
        <v>11</v>
      </c>
      <c r="AA5" s="31"/>
      <c r="AB5" s="109" t="str">
        <f>IF(AA5="","",AA5+AA6)</f>
        <v/>
      </c>
      <c r="AC5" s="105" t="str">
        <f>IF(AE5="","",IF(AE5+AE6&gt;AG5+AG6,"○",IF(AE5+AE6=AG5+AG6,"△","●")))</f>
        <v/>
      </c>
      <c r="AD5" s="107" t="str">
        <f>IF(AE5="","",AE5+AE6)</f>
        <v/>
      </c>
      <c r="AE5" s="31"/>
      <c r="AF5" s="31" t="s">
        <v>11</v>
      </c>
      <c r="AG5" s="31"/>
      <c r="AH5" s="109" t="str">
        <f>IF(AG5="","",AG5+AG6)</f>
        <v/>
      </c>
      <c r="AI5" s="105" t="str">
        <f>IF(AK5="","",IF(AK5+AK6&gt;AM5+AM6,"○",IF(AK5+AK6=AM5+AM6,"△","●")))</f>
        <v/>
      </c>
      <c r="AJ5" s="107" t="str">
        <f>IF(AK5="","",AK5+AK6)</f>
        <v/>
      </c>
      <c r="AK5" s="12"/>
      <c r="AL5" s="12" t="s">
        <v>11</v>
      </c>
      <c r="AM5" s="12"/>
      <c r="AN5" s="109" t="str">
        <f>IF(AM5="","",AM5+AM6)</f>
        <v/>
      </c>
      <c r="AO5" s="105" t="str">
        <f>IF(AQ5="","",IF(AQ5+AQ6&gt;AS5+AS6,"○",IF(AQ5+AQ6=AS5+AS6,"△","●")))</f>
        <v/>
      </c>
      <c r="AP5" s="107" t="str">
        <f>IF(AQ5="","",AQ5+AQ6)</f>
        <v/>
      </c>
      <c r="AQ5" s="12"/>
      <c r="AR5" s="12" t="s">
        <v>11</v>
      </c>
      <c r="AS5" s="12"/>
      <c r="AT5" s="107" t="str">
        <f>IF(AS5="","",AS5+AS6)</f>
        <v/>
      </c>
      <c r="AU5" s="105" t="str">
        <f>IF(AW5="","",IF(AW5+AW6&gt;AY5+AY6,"○",IF(AW5+AW6=AY5+AY6,"△","●")))</f>
        <v/>
      </c>
      <c r="AV5" s="107" t="str">
        <f>IF(AW5="","",AW5+AW6)</f>
        <v/>
      </c>
      <c r="AW5" s="12"/>
      <c r="AX5" s="12" t="s">
        <v>11</v>
      </c>
      <c r="AY5" s="12"/>
      <c r="AZ5" s="112" t="str">
        <f>IF(AY5="","",AY5+AY6)</f>
        <v/>
      </c>
      <c r="BA5" s="158" t="s">
        <v>22</v>
      </c>
      <c r="BB5" s="159"/>
      <c r="BC5" s="156">
        <f>COUNTIF(K5:AZ5,"○")</f>
        <v>0</v>
      </c>
      <c r="BD5" s="156">
        <f>COUNTIF(K5:AZ5,"●")</f>
        <v>1</v>
      </c>
      <c r="BE5" s="163">
        <f>COUNTIF(K5:AZ5,"△")</f>
        <v>0</v>
      </c>
      <c r="BF5" s="163">
        <f>BC5*3+BE5</f>
        <v>0</v>
      </c>
      <c r="BG5" s="159"/>
      <c r="BH5" s="167">
        <f>SUM(L5,R5,X5,AD5,AJ5,AP5,AV5)</f>
        <v>1</v>
      </c>
      <c r="BI5" s="165">
        <f>SUM(P5,V5,AB5,AH5,AN5,AT5,AZ5)</f>
        <v>2</v>
      </c>
      <c r="BJ5" s="163">
        <f>BH5-BI5</f>
        <v>-1</v>
      </c>
      <c r="BK5" s="159"/>
      <c r="BL5" s="144">
        <f>RANK(BN5,BN$5:BN$46,0)</f>
        <v>4</v>
      </c>
      <c r="BM5" s="145"/>
      <c r="BN5" s="1">
        <f>BF5*10000+BJ5*100+BH5</f>
        <v>-99</v>
      </c>
      <c r="BO5" s="1"/>
      <c r="BP5" s="1"/>
      <c r="BQ5" s="1"/>
      <c r="BR5" s="1"/>
    </row>
    <row r="6" spans="1:70" ht="23.1" customHeight="1">
      <c r="A6" s="95"/>
      <c r="B6" s="96"/>
      <c r="C6" s="96"/>
      <c r="D6" s="96"/>
      <c r="E6" s="96"/>
      <c r="F6" s="96"/>
      <c r="G6" s="96"/>
      <c r="H6" s="97"/>
      <c r="I6" s="103"/>
      <c r="J6" s="104"/>
      <c r="K6" s="106"/>
      <c r="L6" s="108"/>
      <c r="M6" s="32"/>
      <c r="N6" s="32" t="s">
        <v>11</v>
      </c>
      <c r="O6" s="32"/>
      <c r="P6" s="110"/>
      <c r="Q6" s="106"/>
      <c r="R6" s="108"/>
      <c r="S6" s="32">
        <v>1</v>
      </c>
      <c r="T6" s="32" t="s">
        <v>11</v>
      </c>
      <c r="U6" s="32">
        <v>1</v>
      </c>
      <c r="V6" s="110"/>
      <c r="W6" s="106"/>
      <c r="X6" s="108"/>
      <c r="Y6" s="32"/>
      <c r="Z6" s="32" t="s">
        <v>11</v>
      </c>
      <c r="AA6" s="32"/>
      <c r="AB6" s="110"/>
      <c r="AC6" s="106"/>
      <c r="AD6" s="111"/>
      <c r="AE6" s="32"/>
      <c r="AF6" s="32" t="s">
        <v>11</v>
      </c>
      <c r="AG6" s="32"/>
      <c r="AH6" s="110"/>
      <c r="AI6" s="106"/>
      <c r="AJ6" s="111"/>
      <c r="AK6" s="11"/>
      <c r="AL6" s="11" t="s">
        <v>11</v>
      </c>
      <c r="AM6" s="11"/>
      <c r="AN6" s="110"/>
      <c r="AO6" s="106"/>
      <c r="AP6" s="108"/>
      <c r="AQ6" s="11"/>
      <c r="AR6" s="11" t="s">
        <v>11</v>
      </c>
      <c r="AS6" s="11"/>
      <c r="AT6" s="108"/>
      <c r="AU6" s="106"/>
      <c r="AV6" s="108"/>
      <c r="AW6" s="19"/>
      <c r="AX6" s="19" t="s">
        <v>11</v>
      </c>
      <c r="AY6" s="19"/>
      <c r="AZ6" s="113"/>
      <c r="BA6" s="160"/>
      <c r="BB6" s="161"/>
      <c r="BC6" s="157"/>
      <c r="BD6" s="157"/>
      <c r="BE6" s="164"/>
      <c r="BF6" s="164"/>
      <c r="BG6" s="161"/>
      <c r="BH6" s="168"/>
      <c r="BI6" s="166"/>
      <c r="BJ6" s="164"/>
      <c r="BK6" s="161"/>
      <c r="BL6" s="146"/>
      <c r="BM6" s="147"/>
      <c r="BN6" s="1"/>
      <c r="BO6" s="1"/>
      <c r="BP6" s="1"/>
      <c r="BQ6" s="1"/>
      <c r="BR6" s="1"/>
    </row>
    <row r="7" spans="1:70" ht="23.1" customHeight="1">
      <c r="A7" s="95"/>
      <c r="B7" s="96"/>
      <c r="C7" s="96"/>
      <c r="D7" s="96"/>
      <c r="E7" s="96"/>
      <c r="F7" s="96"/>
      <c r="G7" s="96"/>
      <c r="H7" s="97"/>
      <c r="I7" s="84" t="s">
        <v>20</v>
      </c>
      <c r="J7" s="85"/>
      <c r="K7" s="162" t="str">
        <f>IF(M7="","",IF(M7+M8&gt;O7+O8,"○",IF(M7+M8=O7+O8,"△","●")))</f>
        <v/>
      </c>
      <c r="L7" s="152" t="str">
        <f>IF(M7="","",M7+M8)</f>
        <v/>
      </c>
      <c r="M7" s="30"/>
      <c r="N7" s="30" t="s">
        <v>11</v>
      </c>
      <c r="O7" s="30"/>
      <c r="P7" s="154" t="str">
        <f>IF(O7="","",O7+O8)</f>
        <v/>
      </c>
      <c r="Q7" s="86" t="str">
        <f>IF(S7="","",IF(S7+S8&gt;U7+U8,"○",IF(S7+S8=U7+U8,"△","●")))</f>
        <v/>
      </c>
      <c r="R7" s="87" t="str">
        <f>IF(S7="","",S7+S8)</f>
        <v/>
      </c>
      <c r="S7" s="18"/>
      <c r="T7" s="18" t="s">
        <v>11</v>
      </c>
      <c r="U7" s="18"/>
      <c r="V7" s="82" t="str">
        <f>IF(U7="","",U7+U8)</f>
        <v/>
      </c>
      <c r="W7" s="89" t="str">
        <f>IF(Y7="","",IF(Y7+Y8&gt;AA7+AA8,"○",IF(Y7+Y8=AA7+AA8,"△","●")))</f>
        <v/>
      </c>
      <c r="X7" s="80" t="str">
        <f>IF(Y7="","",Y7+Y8)</f>
        <v/>
      </c>
      <c r="Y7" s="17"/>
      <c r="Z7" s="17" t="s">
        <v>11</v>
      </c>
      <c r="AA7" s="17"/>
      <c r="AB7" s="81" t="str">
        <f>IF(AA7="","",AA7+AA8)</f>
        <v/>
      </c>
      <c r="AC7" s="79" t="str">
        <f>IF(AE7="","",IF(AE7+AE8&gt;AG7+AG8,"○",IF(AE7+AE8=AG7+AG8,"△","●")))</f>
        <v>○</v>
      </c>
      <c r="AD7" s="80">
        <f>IF(AE7="","",AE7+AE8)</f>
        <v>3</v>
      </c>
      <c r="AE7" s="17">
        <v>1</v>
      </c>
      <c r="AF7" s="17" t="s">
        <v>11</v>
      </c>
      <c r="AG7" s="17">
        <v>0</v>
      </c>
      <c r="AH7" s="81">
        <f>IF(AG7="","",AG7+AG8)</f>
        <v>0</v>
      </c>
      <c r="AI7" s="79" t="str">
        <f>IF(AK7="","",IF(AK7+AK8&gt;AM7+AM8,"○",IF(AK7+AK8=AM7+AM8,"△","●")))</f>
        <v/>
      </c>
      <c r="AJ7" s="80" t="str">
        <f>IF(AK7="","",AK7+AK8)</f>
        <v/>
      </c>
      <c r="AK7" s="17"/>
      <c r="AL7" s="17" t="s">
        <v>11</v>
      </c>
      <c r="AM7" s="17"/>
      <c r="AN7" s="81" t="str">
        <f>IF(AM7="","",AM7+AM8)</f>
        <v/>
      </c>
      <c r="AO7" s="79" t="str">
        <f>IF(AQ7="","",IF(AQ7+AQ8&gt;AS7+AS8,"○",IF(AQ7+AQ8=AS7+AS8,"△","●")))</f>
        <v/>
      </c>
      <c r="AP7" s="80" t="str">
        <f>IF(AQ7="","",AQ7+AQ8)</f>
        <v/>
      </c>
      <c r="AQ7" s="17"/>
      <c r="AR7" s="17" t="s">
        <v>11</v>
      </c>
      <c r="AS7" s="17"/>
      <c r="AT7" s="82" t="str">
        <f>IF(AS7="","",AS7+AS8)</f>
        <v/>
      </c>
      <c r="AU7" s="79" t="str">
        <f>IF(AW7="","",IF(AW7+AW8&gt;AY7+AY8,"○",IF(AW7+AW8=AY7+AY8,"△","●")))</f>
        <v/>
      </c>
      <c r="AV7" s="80" t="str">
        <f>IF(AW7="","",AW7+AW8)</f>
        <v/>
      </c>
      <c r="AW7" s="17"/>
      <c r="AX7" s="17" t="s">
        <v>11</v>
      </c>
      <c r="AY7" s="17"/>
      <c r="AZ7" s="175" t="str">
        <f>IF(AY7="","",AY7+AY8)</f>
        <v/>
      </c>
      <c r="BA7" s="148" t="s">
        <v>23</v>
      </c>
      <c r="BB7" s="149"/>
      <c r="BC7" s="169">
        <f>COUNTIF(K7:AZ7,"○")</f>
        <v>1</v>
      </c>
      <c r="BD7" s="169">
        <f>COUNTIF(K7:AZ7,"●")</f>
        <v>0</v>
      </c>
      <c r="BE7" s="173">
        <f>COUNTIF(K7:AZ7,"△")</f>
        <v>0</v>
      </c>
      <c r="BF7" s="173">
        <f>BC7*3+BE7</f>
        <v>3</v>
      </c>
      <c r="BG7" s="149"/>
      <c r="BH7" s="82">
        <f>SUM(L7,R7,X7,AD7,AJ7,AP7,AV7)</f>
        <v>3</v>
      </c>
      <c r="BI7" s="179">
        <f>SUM(P7,V7,AB7,AH7,AN7,AT7,AZ7)</f>
        <v>0</v>
      </c>
      <c r="BJ7" s="173">
        <f>BH7-BI7</f>
        <v>3</v>
      </c>
      <c r="BK7" s="149"/>
      <c r="BL7" s="89">
        <f>RANK(BO7,BO$5:BO$46,0)</f>
        <v>1</v>
      </c>
      <c r="BM7" s="185"/>
      <c r="BN7" s="1"/>
      <c r="BO7" s="1">
        <f>BF7*10000+BJ7*100+BH7</f>
        <v>30303</v>
      </c>
      <c r="BP7" s="1"/>
      <c r="BQ7" s="1"/>
      <c r="BR7" s="1"/>
    </row>
    <row r="8" spans="1:70" ht="23.1" customHeight="1">
      <c r="A8" s="95"/>
      <c r="B8" s="96"/>
      <c r="C8" s="96"/>
      <c r="D8" s="96"/>
      <c r="E8" s="96"/>
      <c r="F8" s="96"/>
      <c r="G8" s="96"/>
      <c r="H8" s="97"/>
      <c r="I8" s="84"/>
      <c r="J8" s="85"/>
      <c r="K8" s="76"/>
      <c r="L8" s="153"/>
      <c r="M8" s="28"/>
      <c r="N8" s="28" t="s">
        <v>11</v>
      </c>
      <c r="O8" s="28"/>
      <c r="P8" s="155"/>
      <c r="Q8" s="79"/>
      <c r="R8" s="88"/>
      <c r="S8" s="26"/>
      <c r="T8" s="26" t="s">
        <v>11</v>
      </c>
      <c r="U8" s="26"/>
      <c r="V8" s="83"/>
      <c r="W8" s="86"/>
      <c r="X8" s="80"/>
      <c r="Y8" s="26"/>
      <c r="Z8" s="26" t="s">
        <v>11</v>
      </c>
      <c r="AA8" s="26"/>
      <c r="AB8" s="81"/>
      <c r="AC8" s="79"/>
      <c r="AD8" s="80"/>
      <c r="AE8" s="26">
        <v>2</v>
      </c>
      <c r="AF8" s="26" t="s">
        <v>11</v>
      </c>
      <c r="AG8" s="26">
        <v>0</v>
      </c>
      <c r="AH8" s="81"/>
      <c r="AI8" s="79"/>
      <c r="AJ8" s="80"/>
      <c r="AK8" s="26"/>
      <c r="AL8" s="26" t="s">
        <v>11</v>
      </c>
      <c r="AM8" s="27"/>
      <c r="AN8" s="81"/>
      <c r="AO8" s="79"/>
      <c r="AP8" s="80"/>
      <c r="AQ8" s="26"/>
      <c r="AR8" s="26" t="s">
        <v>11</v>
      </c>
      <c r="AS8" s="26"/>
      <c r="AT8" s="83"/>
      <c r="AU8" s="79"/>
      <c r="AV8" s="80"/>
      <c r="AW8" s="26"/>
      <c r="AX8" s="26" t="s">
        <v>11</v>
      </c>
      <c r="AY8" s="26"/>
      <c r="AZ8" s="175"/>
      <c r="BA8" s="150"/>
      <c r="BB8" s="151"/>
      <c r="BC8" s="170"/>
      <c r="BD8" s="170"/>
      <c r="BE8" s="174"/>
      <c r="BF8" s="174"/>
      <c r="BG8" s="151"/>
      <c r="BH8" s="83"/>
      <c r="BI8" s="180"/>
      <c r="BJ8" s="174"/>
      <c r="BK8" s="151"/>
      <c r="BL8" s="86"/>
      <c r="BM8" s="186"/>
      <c r="BN8" s="1"/>
      <c r="BO8" s="1"/>
      <c r="BP8" s="1"/>
      <c r="BQ8" s="1"/>
      <c r="BR8" s="1"/>
    </row>
    <row r="9" spans="1:70" ht="23.1" customHeight="1">
      <c r="A9" s="95"/>
      <c r="B9" s="96"/>
      <c r="C9" s="96"/>
      <c r="D9" s="96"/>
      <c r="E9" s="96"/>
      <c r="F9" s="96"/>
      <c r="G9" s="96"/>
      <c r="H9" s="97"/>
      <c r="I9" s="66" t="s">
        <v>21</v>
      </c>
      <c r="J9" s="67"/>
      <c r="K9" s="64" t="str">
        <f>IF(M9="","",IF(M9+M10&gt;O9+O10,"○",IF(M9+M10=O9+O10,"△","●")))</f>
        <v/>
      </c>
      <c r="L9" s="70" t="str">
        <f>IF(M9="","",M9+M10)</f>
        <v/>
      </c>
      <c r="M9" s="40"/>
      <c r="N9" s="40" t="s">
        <v>11</v>
      </c>
      <c r="O9" s="40"/>
      <c r="P9" s="72" t="str">
        <f>IF(O9="","",O9+O10)</f>
        <v/>
      </c>
      <c r="Q9" s="64" t="str">
        <f>IF(S9="","",IF(S9+S10&gt;U9+U10,"○",IF(S9+S10=U9+U10,"△","●")))</f>
        <v/>
      </c>
      <c r="R9" s="70" t="str">
        <f>IF(S9="","",S9+S10)</f>
        <v/>
      </c>
      <c r="S9" s="40"/>
      <c r="T9" s="40" t="s">
        <v>11</v>
      </c>
      <c r="U9" s="40"/>
      <c r="V9" s="72" t="str">
        <f>IF(U9="","",U9+U10)</f>
        <v/>
      </c>
      <c r="W9" s="74" t="str">
        <f>IF(Y9="","",IF(Y9+Y10&gt;AA9+AA10,"○",IF(Y9+Y10=AA9+AA10,"△","●")))</f>
        <v/>
      </c>
      <c r="X9" s="50" t="str">
        <f>IF(Y9="","",Y9+Y10)</f>
        <v/>
      </c>
      <c r="Y9" s="40"/>
      <c r="Z9" s="40" t="s">
        <v>11</v>
      </c>
      <c r="AA9" s="40"/>
      <c r="AB9" s="62" t="str">
        <f>IF(AA9="","",AA9+AA10)</f>
        <v/>
      </c>
      <c r="AC9" s="64" t="str">
        <f>IF(AE9="","",IF(AE9+AE10&gt;AG9+AG10,"○",IF(AE9+AE10=AG9+AG10,"△","●")))</f>
        <v/>
      </c>
      <c r="AD9" s="50" t="str">
        <f>IF(AE9="","",AE9+AE10)</f>
        <v/>
      </c>
      <c r="AE9" s="40"/>
      <c r="AF9" s="40" t="s">
        <v>11</v>
      </c>
      <c r="AG9" s="40"/>
      <c r="AH9" s="62" t="str">
        <f>IF(AG9="","",AG9+AG10)</f>
        <v/>
      </c>
      <c r="AI9" s="64" t="str">
        <f>IF(AK9="","",IF(AK9+AK10&gt;AM9+AM10,"○",IF(AK9+AK10=AM9+AM10,"△","●")))</f>
        <v/>
      </c>
      <c r="AJ9" s="50" t="str">
        <f>IF(AK9="","",AK9+AK10)</f>
        <v/>
      </c>
      <c r="AK9" s="40"/>
      <c r="AL9" s="40" t="s">
        <v>11</v>
      </c>
      <c r="AM9" s="40"/>
      <c r="AN9" s="62" t="str">
        <f>IF(AM9="","",AM9+AM10)</f>
        <v/>
      </c>
      <c r="AO9" s="64" t="str">
        <f>IF(AQ9="","",IF(AQ9+AQ10&gt;AS9+AS10,"○",IF(AQ9+AQ10=AS9+AS10,"△","●")))</f>
        <v/>
      </c>
      <c r="AP9" s="50" t="str">
        <f>IF(AQ9="","",AQ9+AQ10)</f>
        <v/>
      </c>
      <c r="AQ9" s="40"/>
      <c r="AR9" s="40" t="s">
        <v>11</v>
      </c>
      <c r="AS9" s="40"/>
      <c r="AT9" s="72" t="str">
        <f>IF(AS9="","",AS9+AS10)</f>
        <v/>
      </c>
      <c r="AU9" s="64" t="str">
        <f>IF(AW9="","",IF(AW9+AW10&gt;AY9+AY10,"○",IF(AW9+AW10=AY9+AY10,"△","●")))</f>
        <v/>
      </c>
      <c r="AV9" s="50" t="str">
        <f>IF(AW9="","",AW9+AW10)</f>
        <v/>
      </c>
      <c r="AW9" s="40"/>
      <c r="AX9" s="40" t="s">
        <v>11</v>
      </c>
      <c r="AY9" s="40"/>
      <c r="AZ9" s="50" t="str">
        <f>IF(AY9="","",AY9+AY10)</f>
        <v/>
      </c>
      <c r="BA9" s="52" t="s">
        <v>24</v>
      </c>
      <c r="BB9" s="53"/>
      <c r="BC9" s="37">
        <f>COUNTIF(K9:AZ9,"○")</f>
        <v>0</v>
      </c>
      <c r="BD9" s="37">
        <f>COUNTIF(K9:AZ9,"●")</f>
        <v>0</v>
      </c>
      <c r="BE9" s="37">
        <f>COUNTIF(K9:AZ9,"△")</f>
        <v>0</v>
      </c>
      <c r="BF9" s="171">
        <f>BC9*3+BE9</f>
        <v>0</v>
      </c>
      <c r="BG9" s="172"/>
      <c r="BH9" s="38">
        <f>SUM(L9,R9,X9,AD9,AJ9,AP9,AV9)</f>
        <v>0</v>
      </c>
      <c r="BI9" s="37">
        <f>SUM(P9,V9,AB9,AH9,AN9,AT9,AZ9)</f>
        <v>0</v>
      </c>
      <c r="BJ9" s="54">
        <f>BH9-BI9</f>
        <v>0</v>
      </c>
      <c r="BK9" s="53"/>
      <c r="BL9" s="55">
        <f>RANK(BP9,BP$5:BP$46,0)</f>
        <v>1</v>
      </c>
      <c r="BM9" s="56"/>
      <c r="BN9" s="1"/>
      <c r="BO9" s="1"/>
      <c r="BP9" s="1">
        <f>BF9*10000+BJ9*100+BH9</f>
        <v>0</v>
      </c>
      <c r="BQ9" s="1"/>
      <c r="BR9" s="1"/>
    </row>
    <row r="10" spans="1:70" ht="23.1" customHeight="1" thickBot="1">
      <c r="A10" s="98"/>
      <c r="B10" s="99"/>
      <c r="C10" s="99"/>
      <c r="D10" s="99"/>
      <c r="E10" s="99"/>
      <c r="F10" s="99"/>
      <c r="G10" s="99"/>
      <c r="H10" s="100"/>
      <c r="I10" s="68"/>
      <c r="J10" s="69"/>
      <c r="K10" s="65"/>
      <c r="L10" s="71"/>
      <c r="M10" s="41"/>
      <c r="N10" s="41" t="s">
        <v>11</v>
      </c>
      <c r="O10" s="41"/>
      <c r="P10" s="73"/>
      <c r="Q10" s="65"/>
      <c r="R10" s="71"/>
      <c r="S10" s="41"/>
      <c r="T10" s="41" t="s">
        <v>11</v>
      </c>
      <c r="U10" s="41"/>
      <c r="V10" s="73"/>
      <c r="W10" s="75"/>
      <c r="X10" s="51"/>
      <c r="Y10" s="41"/>
      <c r="Z10" s="41" t="s">
        <v>11</v>
      </c>
      <c r="AA10" s="41"/>
      <c r="AB10" s="63"/>
      <c r="AC10" s="65"/>
      <c r="AD10" s="51"/>
      <c r="AE10" s="41"/>
      <c r="AF10" s="41" t="s">
        <v>11</v>
      </c>
      <c r="AG10" s="41"/>
      <c r="AH10" s="63"/>
      <c r="AI10" s="65"/>
      <c r="AJ10" s="51"/>
      <c r="AK10" s="41"/>
      <c r="AL10" s="41" t="s">
        <v>11</v>
      </c>
      <c r="AM10" s="49"/>
      <c r="AN10" s="63"/>
      <c r="AO10" s="65"/>
      <c r="AP10" s="51"/>
      <c r="AQ10" s="41"/>
      <c r="AR10" s="41" t="s">
        <v>11</v>
      </c>
      <c r="AS10" s="41"/>
      <c r="AT10" s="73"/>
      <c r="AU10" s="65"/>
      <c r="AV10" s="51"/>
      <c r="AW10" s="41"/>
      <c r="AX10" s="41" t="s">
        <v>11</v>
      </c>
      <c r="AY10" s="41"/>
      <c r="AZ10" s="51"/>
      <c r="BA10" s="57" t="s">
        <v>2</v>
      </c>
      <c r="BB10" s="58"/>
      <c r="BC10" s="33">
        <f>SUM(BC5:BC9)</f>
        <v>1</v>
      </c>
      <c r="BD10" s="33">
        <f>SUM(BD5:BD9)</f>
        <v>1</v>
      </c>
      <c r="BE10" s="34">
        <f>SUM(BE5:BE9)</f>
        <v>0</v>
      </c>
      <c r="BF10" s="59">
        <f>SUM(BF5:BG9)</f>
        <v>3</v>
      </c>
      <c r="BG10" s="58"/>
      <c r="BH10" s="35">
        <f>SUM(BH5:BH9)</f>
        <v>4</v>
      </c>
      <c r="BI10" s="36">
        <f>SUM(BI5:BI9)</f>
        <v>2</v>
      </c>
      <c r="BJ10" s="59">
        <f>SUM(BJ5:BK9)</f>
        <v>2</v>
      </c>
      <c r="BK10" s="58"/>
      <c r="BL10" s="60">
        <f>RANK(BQ10,BQ$5:BQ$46,0)</f>
        <v>4</v>
      </c>
      <c r="BM10" s="61"/>
      <c r="BN10" s="1"/>
      <c r="BO10" s="1"/>
      <c r="BP10" s="1"/>
      <c r="BQ10" s="1">
        <f>BF10*10000+BJ10*100+BH10</f>
        <v>30204</v>
      </c>
      <c r="BR10" s="1"/>
    </row>
    <row r="11" spans="1:70" ht="23.1" customHeight="1" thickTop="1">
      <c r="A11" s="92" t="s">
        <v>18</v>
      </c>
      <c r="B11" s="93"/>
      <c r="C11" s="93"/>
      <c r="D11" s="93"/>
      <c r="E11" s="93"/>
      <c r="F11" s="93"/>
      <c r="G11" s="93"/>
      <c r="H11" s="94"/>
      <c r="I11" s="101" t="s">
        <v>19</v>
      </c>
      <c r="J11" s="102"/>
      <c r="K11" s="105" t="str">
        <f>IF(M11="","",IF(M11+M12&gt;O11+O12,"○",IF(M11+M12=O11+O12,"△","●")))</f>
        <v>○</v>
      </c>
      <c r="L11" s="107">
        <f>IF(M11="","",M11+M12)</f>
        <v>2</v>
      </c>
      <c r="M11" s="12">
        <v>1</v>
      </c>
      <c r="N11" s="12" t="s">
        <v>11</v>
      </c>
      <c r="O11" s="12">
        <v>0</v>
      </c>
      <c r="P11" s="109">
        <f>IF(O11="","",O11+O12)</f>
        <v>1</v>
      </c>
      <c r="Q11" s="105" t="str">
        <f>IF(S11="","",IF(S11+S12&gt;U11+U12,"○",IF(S11+S12=U11+U12,"△","●")))</f>
        <v/>
      </c>
      <c r="R11" s="107" t="str">
        <f>IF(S11="","",S11+S12)</f>
        <v/>
      </c>
      <c r="S11" s="31"/>
      <c r="T11" s="31" t="s">
        <v>11</v>
      </c>
      <c r="U11" s="31"/>
      <c r="V11" s="109" t="str">
        <f>IF(U11="","",U11+U12)</f>
        <v/>
      </c>
      <c r="W11" s="105" t="str">
        <f>IF(Y11="","",IF(Y11+Y12&gt;AA11+AA12,"○",IF(Y11+Y12=AA11+AA12,"△","●")))</f>
        <v>●</v>
      </c>
      <c r="X11" s="107">
        <f>IF(Y11="","",Y11+Y12)</f>
        <v>2</v>
      </c>
      <c r="Y11" s="12">
        <v>2</v>
      </c>
      <c r="Z11" s="12" t="s">
        <v>11</v>
      </c>
      <c r="AA11" s="12">
        <v>4</v>
      </c>
      <c r="AB11" s="109">
        <f>IF(AA11="","",AA11+AA12)</f>
        <v>5</v>
      </c>
      <c r="AC11" s="105" t="str">
        <f>IF(AE11="","",IF(AE11+AE12&gt;AG11+AG12,"○",IF(AE11+AE12=AG11+AG12,"△","●")))</f>
        <v>○</v>
      </c>
      <c r="AD11" s="107">
        <f>IF(AE11="","",AE11+AE12)</f>
        <v>2</v>
      </c>
      <c r="AE11" s="31">
        <v>1</v>
      </c>
      <c r="AF11" s="31" t="s">
        <v>11</v>
      </c>
      <c r="AG11" s="31">
        <v>0</v>
      </c>
      <c r="AH11" s="109">
        <f>IF(AG11="","",AG11+AG12)</f>
        <v>0</v>
      </c>
      <c r="AI11" s="105" t="str">
        <f>IF(AK11="","",IF(AK11+AK12&gt;AM11+AM12,"○",IF(AK11+AK12=AM11+AM12,"△","●")))</f>
        <v>●</v>
      </c>
      <c r="AJ11" s="107">
        <f>IF(AK11="","",AK11+AK12)</f>
        <v>1</v>
      </c>
      <c r="AK11" s="12">
        <v>1</v>
      </c>
      <c r="AL11" s="12" t="s">
        <v>11</v>
      </c>
      <c r="AM11" s="12">
        <v>0</v>
      </c>
      <c r="AN11" s="109">
        <f>IF(AM11="","",AM11+AM12)</f>
        <v>3</v>
      </c>
      <c r="AO11" s="105" t="str">
        <f>IF(AQ11="","",IF(AQ11+AQ12&gt;AS11+AS12,"○",IF(AQ11+AQ12=AS11+AS12,"△","●")))</f>
        <v/>
      </c>
      <c r="AP11" s="107" t="str">
        <f>IF(AQ11="","",AQ11+AQ12)</f>
        <v/>
      </c>
      <c r="AQ11" s="12"/>
      <c r="AR11" s="12" t="s">
        <v>11</v>
      </c>
      <c r="AS11" s="12"/>
      <c r="AT11" s="107" t="str">
        <f>IF(AS11="","",AS11+AS12)</f>
        <v/>
      </c>
      <c r="AU11" s="105" t="str">
        <f>IF(AW11="","",IF(AW11+AW12&gt;AY11+AY12,"○",IF(AW11+AW12=AY11+AY12,"△","●")))</f>
        <v/>
      </c>
      <c r="AV11" s="107" t="str">
        <f>IF(AW11="","",AW11+AW12)</f>
        <v/>
      </c>
      <c r="AW11" s="12"/>
      <c r="AX11" s="12" t="s">
        <v>11</v>
      </c>
      <c r="AY11" s="12"/>
      <c r="AZ11" s="112" t="str">
        <f>IF(AY11="","",AY11+AY12)</f>
        <v/>
      </c>
      <c r="BA11" s="158" t="s">
        <v>22</v>
      </c>
      <c r="BB11" s="159"/>
      <c r="BC11" s="156">
        <f>COUNTIF(K11:AZ11,"○")</f>
        <v>2</v>
      </c>
      <c r="BD11" s="156">
        <f>COUNTIF(K11:AZ11,"●")</f>
        <v>2</v>
      </c>
      <c r="BE11" s="163">
        <f>COUNTIF(K11:AZ11,"△")</f>
        <v>0</v>
      </c>
      <c r="BF11" s="163">
        <f>BC11*3+BE11</f>
        <v>6</v>
      </c>
      <c r="BG11" s="159"/>
      <c r="BH11" s="167">
        <f>SUM(L11,R11,X11,AD11,AJ11,AP11,AV11)</f>
        <v>7</v>
      </c>
      <c r="BI11" s="165">
        <f>SUM(P11,V11,AB11,AH11,AN11,AT11,AZ11)</f>
        <v>9</v>
      </c>
      <c r="BJ11" s="163">
        <f>BH11-BI11</f>
        <v>-2</v>
      </c>
      <c r="BK11" s="159"/>
      <c r="BL11" s="144">
        <f>RANK(BN11,BN$5:BN$46,0)</f>
        <v>3</v>
      </c>
      <c r="BM11" s="145"/>
      <c r="BN11" s="1">
        <f>BF11*10000+BJ11*100+BH11</f>
        <v>59807</v>
      </c>
      <c r="BO11" s="1"/>
      <c r="BP11" s="1"/>
      <c r="BQ11" s="1"/>
      <c r="BR11" s="1"/>
    </row>
    <row r="12" spans="1:70" ht="23.1" customHeight="1">
      <c r="A12" s="95"/>
      <c r="B12" s="96"/>
      <c r="C12" s="96"/>
      <c r="D12" s="96"/>
      <c r="E12" s="96"/>
      <c r="F12" s="96"/>
      <c r="G12" s="96"/>
      <c r="H12" s="97"/>
      <c r="I12" s="103"/>
      <c r="J12" s="104"/>
      <c r="K12" s="106"/>
      <c r="L12" s="108"/>
      <c r="M12" s="11">
        <v>1</v>
      </c>
      <c r="N12" s="11" t="s">
        <v>11</v>
      </c>
      <c r="O12" s="11">
        <v>1</v>
      </c>
      <c r="P12" s="110"/>
      <c r="Q12" s="106"/>
      <c r="R12" s="108"/>
      <c r="S12" s="32"/>
      <c r="T12" s="32" t="s">
        <v>11</v>
      </c>
      <c r="U12" s="32"/>
      <c r="V12" s="110"/>
      <c r="W12" s="106"/>
      <c r="X12" s="108"/>
      <c r="Y12" s="11">
        <v>0</v>
      </c>
      <c r="Z12" s="11" t="s">
        <v>11</v>
      </c>
      <c r="AA12" s="11">
        <v>1</v>
      </c>
      <c r="AB12" s="110"/>
      <c r="AC12" s="106"/>
      <c r="AD12" s="111"/>
      <c r="AE12" s="32">
        <v>1</v>
      </c>
      <c r="AF12" s="32" t="s">
        <v>11</v>
      </c>
      <c r="AG12" s="32">
        <v>0</v>
      </c>
      <c r="AH12" s="110"/>
      <c r="AI12" s="106"/>
      <c r="AJ12" s="111"/>
      <c r="AK12" s="11">
        <v>0</v>
      </c>
      <c r="AL12" s="11" t="s">
        <v>11</v>
      </c>
      <c r="AM12" s="11">
        <v>3</v>
      </c>
      <c r="AN12" s="110"/>
      <c r="AO12" s="106"/>
      <c r="AP12" s="108"/>
      <c r="AQ12" s="11"/>
      <c r="AR12" s="11" t="s">
        <v>11</v>
      </c>
      <c r="AS12" s="11"/>
      <c r="AT12" s="108"/>
      <c r="AU12" s="106"/>
      <c r="AV12" s="108"/>
      <c r="AW12" s="19"/>
      <c r="AX12" s="19" t="s">
        <v>11</v>
      </c>
      <c r="AY12" s="19"/>
      <c r="AZ12" s="113"/>
      <c r="BA12" s="160"/>
      <c r="BB12" s="161"/>
      <c r="BC12" s="157"/>
      <c r="BD12" s="157"/>
      <c r="BE12" s="164"/>
      <c r="BF12" s="164"/>
      <c r="BG12" s="161"/>
      <c r="BH12" s="168"/>
      <c r="BI12" s="166"/>
      <c r="BJ12" s="164"/>
      <c r="BK12" s="161"/>
      <c r="BL12" s="146"/>
      <c r="BM12" s="147"/>
      <c r="BN12" s="1"/>
      <c r="BO12" s="1"/>
      <c r="BP12" s="1"/>
      <c r="BQ12" s="1"/>
      <c r="BR12" s="1"/>
    </row>
    <row r="13" spans="1:70" ht="23.1" customHeight="1">
      <c r="A13" s="95"/>
      <c r="B13" s="96"/>
      <c r="C13" s="96"/>
      <c r="D13" s="96"/>
      <c r="E13" s="96"/>
      <c r="F13" s="96"/>
      <c r="G13" s="96"/>
      <c r="H13" s="97"/>
      <c r="I13" s="84" t="s">
        <v>20</v>
      </c>
      <c r="J13" s="85"/>
      <c r="K13" s="86" t="str">
        <f>IF(M13="","",IF(M13+M14&gt;O13+O14,"○",IF(M13+M14=O13+O14,"△","●")))</f>
        <v/>
      </c>
      <c r="L13" s="87" t="str">
        <f>IF(M13="","",M13+M14)</f>
        <v/>
      </c>
      <c r="M13" s="18"/>
      <c r="N13" s="18" t="s">
        <v>11</v>
      </c>
      <c r="O13" s="18"/>
      <c r="P13" s="82" t="str">
        <f>IF(O13="","",O13+O14)</f>
        <v/>
      </c>
      <c r="Q13" s="221" t="str">
        <f>IF(S13="","",IF(S13+S14&gt;U13+U14,"○",IF(S13+S14=U13+U14,"△","●")))</f>
        <v/>
      </c>
      <c r="R13" s="77" t="str">
        <f>IF(S13="","",S13+S14)</f>
        <v/>
      </c>
      <c r="S13" s="29"/>
      <c r="T13" s="29" t="s">
        <v>11</v>
      </c>
      <c r="U13" s="29"/>
      <c r="V13" s="78" t="str">
        <f>IF(U13="","",U13+U14)</f>
        <v/>
      </c>
      <c r="W13" s="89" t="str">
        <f>IF(Y13="","",IF(Y13+Y14&gt;AA13+AA14,"○",IF(Y13+Y14=AA13+AA14,"△","●")))</f>
        <v/>
      </c>
      <c r="X13" s="80" t="str">
        <f>IF(Y13="","",Y13+Y14)</f>
        <v/>
      </c>
      <c r="Y13" s="17"/>
      <c r="Z13" s="17" t="s">
        <v>11</v>
      </c>
      <c r="AA13" s="17"/>
      <c r="AB13" s="81" t="str">
        <f>IF(AA13="","",AA13+AA14)</f>
        <v/>
      </c>
      <c r="AC13" s="79" t="str">
        <f>IF(AE13="","",IF(AE13+AE14&gt;AG13+AG14,"○",IF(AE13+AE14=AG13+AG14,"△","●")))</f>
        <v>○</v>
      </c>
      <c r="AD13" s="80">
        <f>IF(AE13="","",AE13+AE14)</f>
        <v>3</v>
      </c>
      <c r="AE13" s="17">
        <v>3</v>
      </c>
      <c r="AF13" s="17" t="s">
        <v>11</v>
      </c>
      <c r="AG13" s="17">
        <v>0</v>
      </c>
      <c r="AH13" s="81">
        <f>IF(AG13="","",AG13+AG14)</f>
        <v>0</v>
      </c>
      <c r="AI13" s="79" t="str">
        <f>IF(AK13="","",IF(AK13+AK14&gt;AM13+AM14,"○",IF(AK13+AK14=AM13+AM14,"△","●")))</f>
        <v/>
      </c>
      <c r="AJ13" s="80" t="str">
        <f>IF(AK13="","",AK13+AK14)</f>
        <v/>
      </c>
      <c r="AK13" s="17"/>
      <c r="AL13" s="17" t="s">
        <v>11</v>
      </c>
      <c r="AM13" s="17"/>
      <c r="AN13" s="81" t="str">
        <f>IF(AM13="","",AM13+AM14)</f>
        <v/>
      </c>
      <c r="AO13" s="79" t="str">
        <f>IF(AQ13="","",IF(AQ13+AQ14&gt;AS13+AS14,"○",IF(AQ13+AQ14=AS13+AS14,"△","●")))</f>
        <v/>
      </c>
      <c r="AP13" s="80" t="str">
        <f>IF(AQ13="","",AQ13+AQ14)</f>
        <v/>
      </c>
      <c r="AQ13" s="17"/>
      <c r="AR13" s="17" t="s">
        <v>11</v>
      </c>
      <c r="AS13" s="17"/>
      <c r="AT13" s="82" t="str">
        <f>IF(AS13="","",AS13+AS14)</f>
        <v/>
      </c>
      <c r="AU13" s="79" t="str">
        <f>IF(AW13="","",IF(AW13+AW14&gt;AY13+AY14,"○",IF(AW13+AW14=AY13+AY14,"△","●")))</f>
        <v/>
      </c>
      <c r="AV13" s="80" t="str">
        <f>IF(AW13="","",AW13+AW14)</f>
        <v/>
      </c>
      <c r="AW13" s="17"/>
      <c r="AX13" s="17" t="s">
        <v>11</v>
      </c>
      <c r="AY13" s="17"/>
      <c r="AZ13" s="175" t="str">
        <f>IF(AY13="","",AY13+AY14)</f>
        <v/>
      </c>
      <c r="BA13" s="148" t="s">
        <v>23</v>
      </c>
      <c r="BB13" s="149"/>
      <c r="BC13" s="169">
        <f>COUNTIF(K13:AZ13,"○")</f>
        <v>1</v>
      </c>
      <c r="BD13" s="169">
        <f>COUNTIF(K13:AZ13,"●")</f>
        <v>0</v>
      </c>
      <c r="BE13" s="173">
        <f>COUNTIF(K13:AZ13,"△")</f>
        <v>0</v>
      </c>
      <c r="BF13" s="173">
        <f>BC13*3+BE13</f>
        <v>3</v>
      </c>
      <c r="BG13" s="149"/>
      <c r="BH13" s="82">
        <f>SUM(L13,R13,X13,AD13,AJ13,AP13,AV13)</f>
        <v>3</v>
      </c>
      <c r="BI13" s="179">
        <f>SUM(P13,V13,AB13,AH13,AN13,AT13,AZ13)</f>
        <v>0</v>
      </c>
      <c r="BJ13" s="173">
        <f>BH13-BI13</f>
        <v>3</v>
      </c>
      <c r="BK13" s="149"/>
      <c r="BL13" s="89">
        <f>RANK(BO13,BO$5:BO$46,0)</f>
        <v>1</v>
      </c>
      <c r="BM13" s="185"/>
      <c r="BN13" s="1"/>
      <c r="BO13" s="1">
        <f>BF13*10000+BJ13*100+BH13</f>
        <v>30303</v>
      </c>
      <c r="BP13" s="1"/>
      <c r="BQ13" s="1"/>
      <c r="BR13" s="1"/>
    </row>
    <row r="14" spans="1:70" ht="23.1" customHeight="1">
      <c r="A14" s="95"/>
      <c r="B14" s="96"/>
      <c r="C14" s="96"/>
      <c r="D14" s="96"/>
      <c r="E14" s="96"/>
      <c r="F14" s="96"/>
      <c r="G14" s="96"/>
      <c r="H14" s="97"/>
      <c r="I14" s="84"/>
      <c r="J14" s="85"/>
      <c r="K14" s="79"/>
      <c r="L14" s="88"/>
      <c r="M14" s="26"/>
      <c r="N14" s="26" t="s">
        <v>11</v>
      </c>
      <c r="O14" s="26"/>
      <c r="P14" s="83"/>
      <c r="Q14" s="162"/>
      <c r="R14" s="77"/>
      <c r="S14" s="28"/>
      <c r="T14" s="28" t="s">
        <v>11</v>
      </c>
      <c r="U14" s="28"/>
      <c r="V14" s="78"/>
      <c r="W14" s="86"/>
      <c r="X14" s="80"/>
      <c r="Y14" s="26"/>
      <c r="Z14" s="26" t="s">
        <v>11</v>
      </c>
      <c r="AA14" s="26"/>
      <c r="AB14" s="81"/>
      <c r="AC14" s="79"/>
      <c r="AD14" s="80"/>
      <c r="AE14" s="26">
        <v>0</v>
      </c>
      <c r="AF14" s="26" t="s">
        <v>11</v>
      </c>
      <c r="AG14" s="26">
        <v>0</v>
      </c>
      <c r="AH14" s="81"/>
      <c r="AI14" s="79"/>
      <c r="AJ14" s="80"/>
      <c r="AK14" s="26"/>
      <c r="AL14" s="26" t="s">
        <v>11</v>
      </c>
      <c r="AM14" s="27"/>
      <c r="AN14" s="81"/>
      <c r="AO14" s="79"/>
      <c r="AP14" s="80"/>
      <c r="AQ14" s="26"/>
      <c r="AR14" s="26" t="s">
        <v>11</v>
      </c>
      <c r="AS14" s="26"/>
      <c r="AT14" s="83"/>
      <c r="AU14" s="79"/>
      <c r="AV14" s="80"/>
      <c r="AW14" s="26"/>
      <c r="AX14" s="26" t="s">
        <v>11</v>
      </c>
      <c r="AY14" s="26"/>
      <c r="AZ14" s="175"/>
      <c r="BA14" s="150"/>
      <c r="BB14" s="151"/>
      <c r="BC14" s="170"/>
      <c r="BD14" s="170"/>
      <c r="BE14" s="174"/>
      <c r="BF14" s="174"/>
      <c r="BG14" s="151"/>
      <c r="BH14" s="83"/>
      <c r="BI14" s="180"/>
      <c r="BJ14" s="174"/>
      <c r="BK14" s="151"/>
      <c r="BL14" s="86"/>
      <c r="BM14" s="186"/>
      <c r="BN14" s="1"/>
      <c r="BO14" s="1"/>
      <c r="BP14" s="1"/>
      <c r="BQ14" s="1"/>
      <c r="BR14" s="1"/>
    </row>
    <row r="15" spans="1:70" ht="23.1" customHeight="1">
      <c r="A15" s="95"/>
      <c r="B15" s="96"/>
      <c r="C15" s="96"/>
      <c r="D15" s="96"/>
      <c r="E15" s="96"/>
      <c r="F15" s="96"/>
      <c r="G15" s="96"/>
      <c r="H15" s="97"/>
      <c r="I15" s="66" t="s">
        <v>21</v>
      </c>
      <c r="J15" s="67"/>
      <c r="K15" s="64" t="str">
        <f>IF(M15="","",IF(M15+M16&gt;O15+O16,"○",IF(M15+M16=O15+O16,"△","●")))</f>
        <v/>
      </c>
      <c r="L15" s="70" t="str">
        <f>IF(M15="","",M15+M16)</f>
        <v/>
      </c>
      <c r="M15" s="40"/>
      <c r="N15" s="40" t="s">
        <v>11</v>
      </c>
      <c r="O15" s="40"/>
      <c r="P15" s="72" t="str">
        <f>IF(O15="","",O15+O16)</f>
        <v/>
      </c>
      <c r="Q15" s="74" t="str">
        <f>IF(S15="","",IF(S15+S16&gt;U15+U16,"○",IF(S15+S16=U15+U16,"△","●")))</f>
        <v/>
      </c>
      <c r="R15" s="50" t="str">
        <f>IF(S15="","",S15+S16)</f>
        <v/>
      </c>
      <c r="S15" s="40"/>
      <c r="T15" s="40" t="s">
        <v>11</v>
      </c>
      <c r="U15" s="40"/>
      <c r="V15" s="62" t="str">
        <f>IF(U15="","",U15+U16)</f>
        <v/>
      </c>
      <c r="W15" s="74" t="str">
        <f>IF(Y15="","",IF(Y15+Y16&gt;AA15+AA16,"○",IF(Y15+Y16=AA15+AA16,"△","●")))</f>
        <v/>
      </c>
      <c r="X15" s="50" t="str">
        <f>IF(Y15="","",Y15+Y16)</f>
        <v/>
      </c>
      <c r="Y15" s="40"/>
      <c r="Z15" s="40" t="s">
        <v>11</v>
      </c>
      <c r="AA15" s="40"/>
      <c r="AB15" s="62" t="str">
        <f>IF(AA15="","",AA15+AA16)</f>
        <v/>
      </c>
      <c r="AC15" s="64" t="str">
        <f>IF(AE15="","",IF(AE15+AE16&gt;AG15+AG16,"○",IF(AE15+AE16=AG15+AG16,"△","●")))</f>
        <v/>
      </c>
      <c r="AD15" s="50" t="str">
        <f>IF(AE15="","",AE15+AE16)</f>
        <v/>
      </c>
      <c r="AE15" s="40"/>
      <c r="AF15" s="40" t="s">
        <v>11</v>
      </c>
      <c r="AG15" s="40"/>
      <c r="AH15" s="62" t="str">
        <f>IF(AG15="","",AG15+AG16)</f>
        <v/>
      </c>
      <c r="AI15" s="64" t="str">
        <f>IF(AK15="","",IF(AK15+AK16&gt;AM15+AM16,"○",IF(AK15+AK16=AM15+AM16,"△","●")))</f>
        <v/>
      </c>
      <c r="AJ15" s="50" t="str">
        <f>IF(AK15="","",AK15+AK16)</f>
        <v/>
      </c>
      <c r="AK15" s="40"/>
      <c r="AL15" s="40" t="s">
        <v>11</v>
      </c>
      <c r="AM15" s="40"/>
      <c r="AN15" s="62" t="str">
        <f>IF(AM15="","",AM15+AM16)</f>
        <v/>
      </c>
      <c r="AO15" s="64" t="str">
        <f>IF(AQ15="","",IF(AQ15+AQ16&gt;AS15+AS16,"○",IF(AQ15+AQ16=AS15+AS16,"△","●")))</f>
        <v/>
      </c>
      <c r="AP15" s="50" t="str">
        <f>IF(AQ15="","",AQ15+AQ16)</f>
        <v/>
      </c>
      <c r="AQ15" s="40"/>
      <c r="AR15" s="40" t="s">
        <v>11</v>
      </c>
      <c r="AS15" s="40"/>
      <c r="AT15" s="72" t="str">
        <f>IF(AS15="","",AS15+AS16)</f>
        <v/>
      </c>
      <c r="AU15" s="64" t="str">
        <f>IF(AW15="","",IF(AW15+AW16&gt;AY15+AY16,"○",IF(AW15+AW16=AY15+AY16,"△","●")))</f>
        <v/>
      </c>
      <c r="AV15" s="50" t="str">
        <f>IF(AW15="","",AW15+AW16)</f>
        <v/>
      </c>
      <c r="AW15" s="40"/>
      <c r="AX15" s="40" t="s">
        <v>11</v>
      </c>
      <c r="AY15" s="40"/>
      <c r="AZ15" s="50" t="str">
        <f>IF(AY15="","",AY15+AY16)</f>
        <v/>
      </c>
      <c r="BA15" s="52" t="s">
        <v>24</v>
      </c>
      <c r="BB15" s="53"/>
      <c r="BC15" s="37">
        <f>COUNTIF(K15:AZ15,"○")</f>
        <v>0</v>
      </c>
      <c r="BD15" s="37">
        <f>COUNTIF(K15:AZ15,"●")</f>
        <v>0</v>
      </c>
      <c r="BE15" s="39">
        <f>COUNTIF(K15:AZ15,"△")</f>
        <v>0</v>
      </c>
      <c r="BF15" s="54">
        <f>BC15*3+BE15</f>
        <v>0</v>
      </c>
      <c r="BG15" s="53"/>
      <c r="BH15" s="38">
        <f>SUM(L15,R15,X15,AD15,AJ15,AP15,AV15)</f>
        <v>0</v>
      </c>
      <c r="BI15" s="37">
        <f>SUM(P15,V15,AB15,AH15,AN15,AT15,AZ15)</f>
        <v>0</v>
      </c>
      <c r="BJ15" s="54">
        <f>BH15-BI15</f>
        <v>0</v>
      </c>
      <c r="BK15" s="53"/>
      <c r="BL15" s="55">
        <f>RANK(BP15,BP$5:BP$46,0)</f>
        <v>1</v>
      </c>
      <c r="BM15" s="56"/>
      <c r="BN15" s="1"/>
      <c r="BO15" s="1"/>
      <c r="BP15" s="1">
        <f>BF15*10000+BJ15*100+BH15</f>
        <v>0</v>
      </c>
      <c r="BQ15" s="1"/>
      <c r="BR15" s="1"/>
    </row>
    <row r="16" spans="1:70" ht="23.1" customHeight="1" thickBot="1">
      <c r="A16" s="98"/>
      <c r="B16" s="99"/>
      <c r="C16" s="99"/>
      <c r="D16" s="99"/>
      <c r="E16" s="99"/>
      <c r="F16" s="99"/>
      <c r="G16" s="99"/>
      <c r="H16" s="100"/>
      <c r="I16" s="68"/>
      <c r="J16" s="69"/>
      <c r="K16" s="65"/>
      <c r="L16" s="71"/>
      <c r="M16" s="41"/>
      <c r="N16" s="41" t="s">
        <v>11</v>
      </c>
      <c r="O16" s="41"/>
      <c r="P16" s="73"/>
      <c r="Q16" s="75"/>
      <c r="R16" s="51"/>
      <c r="S16" s="41"/>
      <c r="T16" s="41" t="s">
        <v>11</v>
      </c>
      <c r="U16" s="41"/>
      <c r="V16" s="63"/>
      <c r="W16" s="75"/>
      <c r="X16" s="51"/>
      <c r="Y16" s="41"/>
      <c r="Z16" s="41" t="s">
        <v>11</v>
      </c>
      <c r="AA16" s="41"/>
      <c r="AB16" s="63"/>
      <c r="AC16" s="65"/>
      <c r="AD16" s="51"/>
      <c r="AE16" s="41"/>
      <c r="AF16" s="41" t="s">
        <v>11</v>
      </c>
      <c r="AG16" s="41"/>
      <c r="AH16" s="63"/>
      <c r="AI16" s="65"/>
      <c r="AJ16" s="51"/>
      <c r="AK16" s="41"/>
      <c r="AL16" s="41" t="s">
        <v>11</v>
      </c>
      <c r="AM16" s="49"/>
      <c r="AN16" s="63"/>
      <c r="AO16" s="65"/>
      <c r="AP16" s="51"/>
      <c r="AQ16" s="41"/>
      <c r="AR16" s="41" t="s">
        <v>11</v>
      </c>
      <c r="AS16" s="41"/>
      <c r="AT16" s="73"/>
      <c r="AU16" s="65"/>
      <c r="AV16" s="51"/>
      <c r="AW16" s="41"/>
      <c r="AX16" s="41" t="s">
        <v>11</v>
      </c>
      <c r="AY16" s="41"/>
      <c r="AZ16" s="51"/>
      <c r="BA16" s="57" t="s">
        <v>2</v>
      </c>
      <c r="BB16" s="58"/>
      <c r="BC16" s="33">
        <f>SUM(BC11:BC15)</f>
        <v>3</v>
      </c>
      <c r="BD16" s="33">
        <f>SUM(BD11:BD15)</f>
        <v>2</v>
      </c>
      <c r="BE16" s="34">
        <f>SUM(BE11:BE15)</f>
        <v>0</v>
      </c>
      <c r="BF16" s="59">
        <f>SUM(BF11:BG15)</f>
        <v>9</v>
      </c>
      <c r="BG16" s="58"/>
      <c r="BH16" s="35">
        <f>SUM(BH11:BH15)</f>
        <v>10</v>
      </c>
      <c r="BI16" s="36">
        <f>SUM(BI11:BI15)</f>
        <v>9</v>
      </c>
      <c r="BJ16" s="59">
        <f>SUM(BJ11:BK15)</f>
        <v>1</v>
      </c>
      <c r="BK16" s="58"/>
      <c r="BL16" s="60">
        <f>RANK(BQ16,BQ$5:BQ$46,0)</f>
        <v>2</v>
      </c>
      <c r="BM16" s="61"/>
      <c r="BN16" s="1"/>
      <c r="BO16" s="1"/>
      <c r="BP16" s="1"/>
      <c r="BQ16" s="1">
        <f>BF16*10000+BJ16*100+BH16</f>
        <v>90110</v>
      </c>
      <c r="BR16" s="1"/>
    </row>
    <row r="17" spans="1:70" ht="23.1" customHeight="1" thickTop="1">
      <c r="A17" s="92" t="s">
        <v>27</v>
      </c>
      <c r="B17" s="93"/>
      <c r="C17" s="93"/>
      <c r="D17" s="93"/>
      <c r="E17" s="93"/>
      <c r="F17" s="93"/>
      <c r="G17" s="93"/>
      <c r="H17" s="94"/>
      <c r="I17" s="101" t="s">
        <v>19</v>
      </c>
      <c r="J17" s="102"/>
      <c r="K17" s="105" t="str">
        <f>IF(M17="","",IF(M17+M18&gt;O17+O18,"○",IF(M17+M18=O17+O18,"△","●")))</f>
        <v/>
      </c>
      <c r="L17" s="107" t="str">
        <f>IF(M17="","",M17+M18)</f>
        <v/>
      </c>
      <c r="M17" s="12"/>
      <c r="N17" s="12" t="s">
        <v>11</v>
      </c>
      <c r="O17" s="12"/>
      <c r="P17" s="109" t="str">
        <f>IF(O17="","",O17+O18)</f>
        <v/>
      </c>
      <c r="Q17" s="105" t="str">
        <f>IF(S17="","",IF(S17+S18&gt;U17+U18,"○",IF(S17+S18=U17+U18,"△","●")))</f>
        <v>○</v>
      </c>
      <c r="R17" s="107">
        <f>IF(S17="","",S17+S18)</f>
        <v>5</v>
      </c>
      <c r="S17" s="12">
        <v>4</v>
      </c>
      <c r="T17" s="12" t="s">
        <v>11</v>
      </c>
      <c r="U17" s="12">
        <v>2</v>
      </c>
      <c r="V17" s="109">
        <f>IF(U17="","",U17+U18)</f>
        <v>2</v>
      </c>
      <c r="W17" s="105" t="str">
        <f>IF(Y17="","",IF(Y17+Y18&gt;AA17+AA18,"○",IF(Y17+Y18=AA17+AA18,"△","●")))</f>
        <v/>
      </c>
      <c r="X17" s="107" t="str">
        <f>IF(Y17="","",Y17+Y18)</f>
        <v/>
      </c>
      <c r="Y17" s="31"/>
      <c r="Z17" s="31" t="s">
        <v>11</v>
      </c>
      <c r="AA17" s="31"/>
      <c r="AB17" s="109" t="str">
        <f>IF(AA17="","",AA17+AA18)</f>
        <v/>
      </c>
      <c r="AC17" s="105" t="str">
        <f>IF(AE17="","",IF(AE17+AE18&gt;AG17+AG18,"○",IF(AE17+AE18=AG17+AG18,"△","●")))</f>
        <v>○</v>
      </c>
      <c r="AD17" s="107">
        <f>IF(AE17="","",AE17+AE18)</f>
        <v>3</v>
      </c>
      <c r="AE17" s="31">
        <v>2</v>
      </c>
      <c r="AF17" s="31" t="s">
        <v>11</v>
      </c>
      <c r="AG17" s="31">
        <v>0</v>
      </c>
      <c r="AH17" s="109">
        <f>IF(AG17="","",AG17+AG18)</f>
        <v>1</v>
      </c>
      <c r="AI17" s="105" t="str">
        <f>IF(AK17="","",IF(AK17+AK18&gt;AM17+AM18,"○",IF(AK17+AK18=AM17+AM18,"△","●")))</f>
        <v>○</v>
      </c>
      <c r="AJ17" s="107">
        <f>IF(AK17="","",AK17+AK18)</f>
        <v>1</v>
      </c>
      <c r="AK17" s="12">
        <v>0</v>
      </c>
      <c r="AL17" s="12" t="s">
        <v>11</v>
      </c>
      <c r="AM17" s="12">
        <v>0</v>
      </c>
      <c r="AN17" s="109">
        <f>IF(AM17="","",AM17+AM18)</f>
        <v>0</v>
      </c>
      <c r="AO17" s="105" t="str">
        <f>IF(AQ17="","",IF(AQ17+AQ18&gt;AS17+AS18,"○",IF(AQ17+AQ18=AS17+AS18,"△","●")))</f>
        <v/>
      </c>
      <c r="AP17" s="107" t="str">
        <f>IF(AQ17="","",AQ17+AQ18)</f>
        <v/>
      </c>
      <c r="AQ17" s="12"/>
      <c r="AR17" s="12" t="s">
        <v>11</v>
      </c>
      <c r="AS17" s="12"/>
      <c r="AT17" s="107" t="str">
        <f>IF(AS17="","",AS17+AS18)</f>
        <v/>
      </c>
      <c r="AU17" s="105" t="str">
        <f>IF(AW17="","",IF(AW17+AW18&gt;AY17+AY18,"○",IF(AW17+AW18=AY17+AY18,"△","●")))</f>
        <v/>
      </c>
      <c r="AV17" s="107" t="str">
        <f>IF(AW17="","",AW17+AW18)</f>
        <v/>
      </c>
      <c r="AW17" s="12"/>
      <c r="AX17" s="12" t="s">
        <v>11</v>
      </c>
      <c r="AY17" s="12"/>
      <c r="AZ17" s="112" t="str">
        <f>IF(AY17="","",AY17+AY18)</f>
        <v/>
      </c>
      <c r="BA17" s="158" t="s">
        <v>22</v>
      </c>
      <c r="BB17" s="159"/>
      <c r="BC17" s="156">
        <f>COUNTIF(K17:AZ17,"○")</f>
        <v>3</v>
      </c>
      <c r="BD17" s="156">
        <f>COUNTIF(K17:AZ17,"●")</f>
        <v>0</v>
      </c>
      <c r="BE17" s="163">
        <f>COUNTIF(K17:AZ17,"△")</f>
        <v>0</v>
      </c>
      <c r="BF17" s="163">
        <f>BC17*3+BE17</f>
        <v>9</v>
      </c>
      <c r="BG17" s="159"/>
      <c r="BH17" s="167">
        <f>SUM(L17,R17,X17,AD17,AJ17,AP17,AV17)</f>
        <v>9</v>
      </c>
      <c r="BI17" s="165">
        <f>SUM(P17,V17,AB17,AH17,AN17,AT17,AZ17)</f>
        <v>3</v>
      </c>
      <c r="BJ17" s="163">
        <f>BH17-BI17</f>
        <v>6</v>
      </c>
      <c r="BK17" s="159"/>
      <c r="BL17" s="144">
        <f>RANK(BN17,BN$5:BN$46,0)</f>
        <v>1</v>
      </c>
      <c r="BM17" s="145"/>
      <c r="BN17" s="1">
        <f>BF17*10000+BJ17*100+BH17</f>
        <v>90609</v>
      </c>
      <c r="BO17" s="1"/>
      <c r="BP17" s="1"/>
      <c r="BQ17" s="1"/>
      <c r="BR17" s="1"/>
    </row>
    <row r="18" spans="1:70" ht="23.1" customHeight="1">
      <c r="A18" s="95"/>
      <c r="B18" s="96"/>
      <c r="C18" s="96"/>
      <c r="D18" s="96"/>
      <c r="E18" s="96"/>
      <c r="F18" s="96"/>
      <c r="G18" s="96"/>
      <c r="H18" s="97"/>
      <c r="I18" s="103"/>
      <c r="J18" s="104"/>
      <c r="K18" s="106"/>
      <c r="L18" s="108"/>
      <c r="M18" s="11"/>
      <c r="N18" s="11" t="s">
        <v>11</v>
      </c>
      <c r="O18" s="11"/>
      <c r="P18" s="110"/>
      <c r="Q18" s="106"/>
      <c r="R18" s="108"/>
      <c r="S18" s="11">
        <v>1</v>
      </c>
      <c r="T18" s="11" t="s">
        <v>11</v>
      </c>
      <c r="U18" s="11">
        <v>0</v>
      </c>
      <c r="V18" s="110"/>
      <c r="W18" s="106"/>
      <c r="X18" s="108"/>
      <c r="Y18" s="32"/>
      <c r="Z18" s="32" t="s">
        <v>11</v>
      </c>
      <c r="AA18" s="32"/>
      <c r="AB18" s="110"/>
      <c r="AC18" s="106"/>
      <c r="AD18" s="111"/>
      <c r="AE18" s="32">
        <v>1</v>
      </c>
      <c r="AF18" s="32" t="s">
        <v>11</v>
      </c>
      <c r="AG18" s="32">
        <v>1</v>
      </c>
      <c r="AH18" s="110"/>
      <c r="AI18" s="106"/>
      <c r="AJ18" s="111"/>
      <c r="AK18" s="11">
        <v>1</v>
      </c>
      <c r="AL18" s="11" t="s">
        <v>11</v>
      </c>
      <c r="AM18" s="11">
        <v>0</v>
      </c>
      <c r="AN18" s="110"/>
      <c r="AO18" s="106"/>
      <c r="AP18" s="108"/>
      <c r="AQ18" s="11"/>
      <c r="AR18" s="11" t="s">
        <v>11</v>
      </c>
      <c r="AS18" s="11"/>
      <c r="AT18" s="108"/>
      <c r="AU18" s="106"/>
      <c r="AV18" s="108"/>
      <c r="AW18" s="19"/>
      <c r="AX18" s="19" t="s">
        <v>11</v>
      </c>
      <c r="AY18" s="19"/>
      <c r="AZ18" s="113"/>
      <c r="BA18" s="160"/>
      <c r="BB18" s="161"/>
      <c r="BC18" s="157"/>
      <c r="BD18" s="157"/>
      <c r="BE18" s="164"/>
      <c r="BF18" s="164"/>
      <c r="BG18" s="161"/>
      <c r="BH18" s="168"/>
      <c r="BI18" s="166"/>
      <c r="BJ18" s="164"/>
      <c r="BK18" s="161"/>
      <c r="BL18" s="146"/>
      <c r="BM18" s="147"/>
      <c r="BN18" s="1"/>
      <c r="BO18" s="1"/>
      <c r="BP18" s="1"/>
      <c r="BQ18" s="1"/>
      <c r="BR18" s="1"/>
    </row>
    <row r="19" spans="1:70" ht="23.1" customHeight="1">
      <c r="A19" s="95"/>
      <c r="B19" s="96"/>
      <c r="C19" s="96"/>
      <c r="D19" s="96"/>
      <c r="E19" s="96"/>
      <c r="F19" s="96"/>
      <c r="G19" s="96"/>
      <c r="H19" s="97"/>
      <c r="I19" s="84" t="s">
        <v>20</v>
      </c>
      <c r="J19" s="85"/>
      <c r="K19" s="86" t="str">
        <f>IF(M19="","",IF(M19+M20&gt;O19+O20,"○",IF(M19+M20=O19+O20,"△","●")))</f>
        <v/>
      </c>
      <c r="L19" s="87" t="str">
        <f>IF(M19="","",M19+M20)</f>
        <v/>
      </c>
      <c r="M19" s="18"/>
      <c r="N19" s="18" t="s">
        <v>11</v>
      </c>
      <c r="O19" s="18"/>
      <c r="P19" s="82" t="str">
        <f>IF(O19="","",O19+O20)</f>
        <v/>
      </c>
      <c r="Q19" s="86" t="str">
        <f>IF(S19="","",IF(S19+S20&gt;U19+U20,"○",IF(S19+S20=U19+U20,"△","●")))</f>
        <v/>
      </c>
      <c r="R19" s="87" t="str">
        <f>IF(S19="","",S19+S20)</f>
        <v/>
      </c>
      <c r="S19" s="18"/>
      <c r="T19" s="18" t="s">
        <v>11</v>
      </c>
      <c r="U19" s="18"/>
      <c r="V19" s="82" t="str">
        <f>IF(U19="","",U19+U20)</f>
        <v/>
      </c>
      <c r="W19" s="221" t="str">
        <f>IF(Y19="","",IF(Y19+Y20&gt;AA19+AA20,"○",IF(Y19+Y20=AA19+AA20,"△","●")))</f>
        <v/>
      </c>
      <c r="X19" s="77" t="str">
        <f>IF(Y19="","",Y19+Y20)</f>
        <v/>
      </c>
      <c r="Y19" s="29"/>
      <c r="Z19" s="29" t="s">
        <v>11</v>
      </c>
      <c r="AA19" s="29"/>
      <c r="AB19" s="78" t="str">
        <f>IF(AA19="","",AA19+AA20)</f>
        <v/>
      </c>
      <c r="AC19" s="79" t="str">
        <f>IF(AE19="","",IF(AE19+AE20&gt;AG19+AG20,"○",IF(AE19+AE20=AG19+AG20,"△","●")))</f>
        <v/>
      </c>
      <c r="AD19" s="80" t="str">
        <f>IF(AE19="","",AE19+AE20)</f>
        <v/>
      </c>
      <c r="AE19" s="17"/>
      <c r="AF19" s="17" t="s">
        <v>11</v>
      </c>
      <c r="AG19" s="17"/>
      <c r="AH19" s="81" t="str">
        <f>IF(AG19="","",AG19+AG20)</f>
        <v/>
      </c>
      <c r="AI19" s="79" t="str">
        <f>IF(AK19="","",IF(AK19+AK20&gt;AM19+AM20,"○",IF(AK19+AK20=AM19+AM20,"△","●")))</f>
        <v>○</v>
      </c>
      <c r="AJ19" s="80">
        <f>IF(AK19="","",AK19+AK20)</f>
        <v>2</v>
      </c>
      <c r="AK19" s="17">
        <v>0</v>
      </c>
      <c r="AL19" s="17" t="s">
        <v>11</v>
      </c>
      <c r="AM19" s="17">
        <v>0</v>
      </c>
      <c r="AN19" s="81">
        <f>IF(AM19="","",AM19+AM20)</f>
        <v>0</v>
      </c>
      <c r="AO19" s="79" t="str">
        <f>IF(AQ19="","",IF(AQ19+AQ20&gt;AS19+AS20,"○",IF(AQ19+AQ20=AS19+AS20,"△","●")))</f>
        <v/>
      </c>
      <c r="AP19" s="80" t="str">
        <f>IF(AQ19="","",AQ19+AQ20)</f>
        <v/>
      </c>
      <c r="AQ19" s="17"/>
      <c r="AR19" s="17" t="s">
        <v>11</v>
      </c>
      <c r="AS19" s="17"/>
      <c r="AT19" s="82" t="str">
        <f>IF(AS19="","",AS19+AS20)</f>
        <v/>
      </c>
      <c r="AU19" s="79" t="str">
        <f>IF(AW19="","",IF(AW19+AW20&gt;AY19+AY20,"○",IF(AW19+AW20=AY19+AY20,"△","●")))</f>
        <v/>
      </c>
      <c r="AV19" s="80" t="str">
        <f>IF(AW19="","",AW19+AW20)</f>
        <v/>
      </c>
      <c r="AW19" s="17"/>
      <c r="AX19" s="17" t="s">
        <v>11</v>
      </c>
      <c r="AY19" s="17"/>
      <c r="AZ19" s="175" t="str">
        <f>IF(AY19="","",AY19+AY20)</f>
        <v/>
      </c>
      <c r="BA19" s="148" t="s">
        <v>23</v>
      </c>
      <c r="BB19" s="149"/>
      <c r="BC19" s="169">
        <f>COUNTIF(K19:AZ19,"○")</f>
        <v>1</v>
      </c>
      <c r="BD19" s="169">
        <f>COUNTIF(K19:AZ19,"●")</f>
        <v>0</v>
      </c>
      <c r="BE19" s="173">
        <f>COUNTIF(K19:AZ19,"△")</f>
        <v>0</v>
      </c>
      <c r="BF19" s="173">
        <f>BC19*3+BE19</f>
        <v>3</v>
      </c>
      <c r="BG19" s="149"/>
      <c r="BH19" s="82">
        <f>SUM(L19,R19,X19,AD19,AJ19,AP19,AV19)</f>
        <v>2</v>
      </c>
      <c r="BI19" s="179">
        <f>SUM(P19,V19,AB19,AH19,AN19,AT19,AZ19)</f>
        <v>0</v>
      </c>
      <c r="BJ19" s="173">
        <f>BH19-BI19</f>
        <v>2</v>
      </c>
      <c r="BK19" s="149"/>
      <c r="BL19" s="89">
        <f>RANK(BO19,BO$5:BO$46,0)</f>
        <v>3</v>
      </c>
      <c r="BM19" s="185"/>
      <c r="BN19" s="1"/>
      <c r="BO19" s="1">
        <f>BF19*10000+BJ19*100+BH19</f>
        <v>30202</v>
      </c>
      <c r="BP19" s="1"/>
      <c r="BQ19" s="1"/>
      <c r="BR19" s="1"/>
    </row>
    <row r="20" spans="1:70" ht="23.1" customHeight="1">
      <c r="A20" s="95"/>
      <c r="B20" s="96"/>
      <c r="C20" s="96"/>
      <c r="D20" s="96"/>
      <c r="E20" s="96"/>
      <c r="F20" s="96"/>
      <c r="G20" s="96"/>
      <c r="H20" s="97"/>
      <c r="I20" s="84"/>
      <c r="J20" s="85"/>
      <c r="K20" s="79"/>
      <c r="L20" s="88"/>
      <c r="M20" s="26"/>
      <c r="N20" s="26" t="s">
        <v>11</v>
      </c>
      <c r="O20" s="26"/>
      <c r="P20" s="83"/>
      <c r="Q20" s="79"/>
      <c r="R20" s="88"/>
      <c r="S20" s="26"/>
      <c r="T20" s="26" t="s">
        <v>11</v>
      </c>
      <c r="U20" s="26"/>
      <c r="V20" s="83"/>
      <c r="W20" s="162"/>
      <c r="X20" s="77"/>
      <c r="Y20" s="28"/>
      <c r="Z20" s="28" t="s">
        <v>11</v>
      </c>
      <c r="AA20" s="28"/>
      <c r="AB20" s="78"/>
      <c r="AC20" s="79"/>
      <c r="AD20" s="80"/>
      <c r="AE20" s="26"/>
      <c r="AF20" s="26" t="s">
        <v>11</v>
      </c>
      <c r="AG20" s="26"/>
      <c r="AH20" s="81"/>
      <c r="AI20" s="79"/>
      <c r="AJ20" s="80"/>
      <c r="AK20" s="26">
        <v>2</v>
      </c>
      <c r="AL20" s="26" t="s">
        <v>11</v>
      </c>
      <c r="AM20" s="27">
        <v>0</v>
      </c>
      <c r="AN20" s="81"/>
      <c r="AO20" s="79"/>
      <c r="AP20" s="80"/>
      <c r="AQ20" s="26"/>
      <c r="AR20" s="26" t="s">
        <v>11</v>
      </c>
      <c r="AS20" s="26"/>
      <c r="AT20" s="83"/>
      <c r="AU20" s="79"/>
      <c r="AV20" s="80"/>
      <c r="AW20" s="26"/>
      <c r="AX20" s="26" t="s">
        <v>11</v>
      </c>
      <c r="AY20" s="26"/>
      <c r="AZ20" s="175"/>
      <c r="BA20" s="150"/>
      <c r="BB20" s="151"/>
      <c r="BC20" s="170"/>
      <c r="BD20" s="170"/>
      <c r="BE20" s="174"/>
      <c r="BF20" s="174"/>
      <c r="BG20" s="151"/>
      <c r="BH20" s="83"/>
      <c r="BI20" s="180"/>
      <c r="BJ20" s="174"/>
      <c r="BK20" s="151"/>
      <c r="BL20" s="86"/>
      <c r="BM20" s="186"/>
      <c r="BN20" s="1"/>
      <c r="BO20" s="1"/>
      <c r="BP20" s="1"/>
      <c r="BQ20" s="1"/>
      <c r="BR20" s="1"/>
    </row>
    <row r="21" spans="1:70" ht="23.1" customHeight="1">
      <c r="A21" s="95"/>
      <c r="B21" s="96"/>
      <c r="C21" s="96"/>
      <c r="D21" s="96"/>
      <c r="E21" s="96"/>
      <c r="F21" s="96"/>
      <c r="G21" s="96"/>
      <c r="H21" s="97"/>
      <c r="I21" s="66" t="s">
        <v>21</v>
      </c>
      <c r="J21" s="67"/>
      <c r="K21" s="64" t="str">
        <f>IF(M21="","",IF(M21+M22&gt;O21+O22,"○",IF(M21+M22=O21+O22,"△","●")))</f>
        <v/>
      </c>
      <c r="L21" s="70" t="str">
        <f>IF(M21="","",M21+M22)</f>
        <v/>
      </c>
      <c r="M21" s="40"/>
      <c r="N21" s="40" t="s">
        <v>11</v>
      </c>
      <c r="O21" s="40"/>
      <c r="P21" s="72" t="str">
        <f>IF(O21="","",O21+O22)</f>
        <v/>
      </c>
      <c r="Q21" s="64" t="str">
        <f>IF(S21="","",IF(S21+S22&gt;U21+U22,"○",IF(S21+S22=U21+U22,"△","●")))</f>
        <v/>
      </c>
      <c r="R21" s="70" t="str">
        <f>IF(S21="","",S21+S22)</f>
        <v/>
      </c>
      <c r="S21" s="40"/>
      <c r="T21" s="40" t="s">
        <v>11</v>
      </c>
      <c r="U21" s="40"/>
      <c r="V21" s="72" t="str">
        <f>IF(U21="","",U21+U22)</f>
        <v/>
      </c>
      <c r="W21" s="74" t="str">
        <f>IF(Y21="","",IF(Y21+Y22&gt;AA21+AA22,"○",IF(Y21+Y22=AA21+AA22,"△","●")))</f>
        <v/>
      </c>
      <c r="X21" s="50" t="str">
        <f>IF(Y21="","",Y21+Y22)</f>
        <v/>
      </c>
      <c r="Y21" s="40"/>
      <c r="Z21" s="40" t="s">
        <v>11</v>
      </c>
      <c r="AA21" s="40"/>
      <c r="AB21" s="62" t="str">
        <f>IF(AA21="","",AA21+AA22)</f>
        <v/>
      </c>
      <c r="AC21" s="64" t="str">
        <f>IF(AE21="","",IF(AE21+AE22&gt;AG21+AG22,"○",IF(AE21+AE22=AG21+AG22,"△","●")))</f>
        <v/>
      </c>
      <c r="AD21" s="50" t="str">
        <f>IF(AE21="","",AE21+AE22)</f>
        <v/>
      </c>
      <c r="AE21" s="40"/>
      <c r="AF21" s="40" t="s">
        <v>11</v>
      </c>
      <c r="AG21" s="40"/>
      <c r="AH21" s="62" t="str">
        <f>IF(AG21="","",AG21+AG22)</f>
        <v/>
      </c>
      <c r="AI21" s="64" t="str">
        <f>IF(AK21="","",IF(AK21+AK22&gt;AM21+AM22,"○",IF(AK21+AK22=AM21+AM22,"△","●")))</f>
        <v/>
      </c>
      <c r="AJ21" s="50" t="str">
        <f>IF(AK21="","",AK21+AK22)</f>
        <v/>
      </c>
      <c r="AK21" s="40"/>
      <c r="AL21" s="40" t="s">
        <v>11</v>
      </c>
      <c r="AM21" s="40"/>
      <c r="AN21" s="62" t="str">
        <f>IF(AM21="","",AM21+AM22)</f>
        <v/>
      </c>
      <c r="AO21" s="64" t="str">
        <f>IF(AQ21="","",IF(AQ21+AQ22&gt;AS21+AS22,"○",IF(AQ21+AQ22=AS21+AS22,"△","●")))</f>
        <v/>
      </c>
      <c r="AP21" s="50" t="str">
        <f>IF(AQ21="","",AQ21+AQ22)</f>
        <v/>
      </c>
      <c r="AQ21" s="40"/>
      <c r="AR21" s="40" t="s">
        <v>11</v>
      </c>
      <c r="AS21" s="40"/>
      <c r="AT21" s="72" t="str">
        <f>IF(AS21="","",AS21+AS22)</f>
        <v/>
      </c>
      <c r="AU21" s="64" t="str">
        <f>IF(AW21="","",IF(AW21+AW22&gt;AY21+AY22,"○",IF(AW21+AW22=AY21+AY22,"△","●")))</f>
        <v/>
      </c>
      <c r="AV21" s="50" t="str">
        <f>IF(AW21="","",AW21+AW22)</f>
        <v/>
      </c>
      <c r="AW21" s="40"/>
      <c r="AX21" s="40" t="s">
        <v>11</v>
      </c>
      <c r="AY21" s="40"/>
      <c r="AZ21" s="50" t="str">
        <f>IF(AY21="","",AY21+AY22)</f>
        <v/>
      </c>
      <c r="BA21" s="52" t="s">
        <v>24</v>
      </c>
      <c r="BB21" s="53"/>
      <c r="BC21" s="37">
        <f>COUNTIF(K21:AZ21,"○")</f>
        <v>0</v>
      </c>
      <c r="BD21" s="37">
        <f>COUNTIF(K21:AZ21,"●")</f>
        <v>0</v>
      </c>
      <c r="BE21" s="39">
        <f>COUNTIF(K21:AZ21,"△")</f>
        <v>0</v>
      </c>
      <c r="BF21" s="54">
        <f>BC21*3+BE21</f>
        <v>0</v>
      </c>
      <c r="BG21" s="53"/>
      <c r="BH21" s="38">
        <f>SUM(L21,R21,X21,AD21,AJ21,AP21,AV21)</f>
        <v>0</v>
      </c>
      <c r="BI21" s="37">
        <f>SUM(P21,V21,AB21,AH21,AN21,AT21,AZ21)</f>
        <v>0</v>
      </c>
      <c r="BJ21" s="54">
        <f>BH21-BI21</f>
        <v>0</v>
      </c>
      <c r="BK21" s="53"/>
      <c r="BL21" s="55">
        <f>RANK(BP21,BP$5:BP$46,0)</f>
        <v>1</v>
      </c>
      <c r="BM21" s="56"/>
      <c r="BN21" s="1"/>
      <c r="BO21" s="1"/>
      <c r="BP21" s="1">
        <f>BF21*10000+BJ21*100+BH21</f>
        <v>0</v>
      </c>
      <c r="BQ21" s="1"/>
      <c r="BR21" s="1"/>
    </row>
    <row r="22" spans="1:70" ht="23.1" customHeight="1" thickBot="1">
      <c r="A22" s="98"/>
      <c r="B22" s="99"/>
      <c r="C22" s="99"/>
      <c r="D22" s="99"/>
      <c r="E22" s="99"/>
      <c r="F22" s="99"/>
      <c r="G22" s="99"/>
      <c r="H22" s="100"/>
      <c r="I22" s="68"/>
      <c r="J22" s="69"/>
      <c r="K22" s="65"/>
      <c r="L22" s="71"/>
      <c r="M22" s="41"/>
      <c r="N22" s="41" t="s">
        <v>11</v>
      </c>
      <c r="O22" s="41"/>
      <c r="P22" s="73"/>
      <c r="Q22" s="65"/>
      <c r="R22" s="71"/>
      <c r="S22" s="41"/>
      <c r="T22" s="41" t="s">
        <v>11</v>
      </c>
      <c r="U22" s="41"/>
      <c r="V22" s="73"/>
      <c r="W22" s="75"/>
      <c r="X22" s="51"/>
      <c r="Y22" s="41"/>
      <c r="Z22" s="41" t="s">
        <v>11</v>
      </c>
      <c r="AA22" s="41"/>
      <c r="AB22" s="63"/>
      <c r="AC22" s="65"/>
      <c r="AD22" s="51"/>
      <c r="AE22" s="41"/>
      <c r="AF22" s="41" t="s">
        <v>11</v>
      </c>
      <c r="AG22" s="41"/>
      <c r="AH22" s="63"/>
      <c r="AI22" s="65"/>
      <c r="AJ22" s="51"/>
      <c r="AK22" s="41"/>
      <c r="AL22" s="41" t="s">
        <v>11</v>
      </c>
      <c r="AM22" s="49"/>
      <c r="AN22" s="63"/>
      <c r="AO22" s="65"/>
      <c r="AP22" s="51"/>
      <c r="AQ22" s="41"/>
      <c r="AR22" s="41" t="s">
        <v>11</v>
      </c>
      <c r="AS22" s="41"/>
      <c r="AT22" s="73"/>
      <c r="AU22" s="65"/>
      <c r="AV22" s="51"/>
      <c r="AW22" s="41"/>
      <c r="AX22" s="41" t="s">
        <v>11</v>
      </c>
      <c r="AY22" s="41"/>
      <c r="AZ22" s="51"/>
      <c r="BA22" s="57" t="s">
        <v>2</v>
      </c>
      <c r="BB22" s="58"/>
      <c r="BC22" s="33">
        <f>SUM(BC17:BC21)</f>
        <v>4</v>
      </c>
      <c r="BD22" s="33">
        <f>SUM(BD17:BD21)</f>
        <v>0</v>
      </c>
      <c r="BE22" s="34">
        <f>SUM(BE17:BE21)</f>
        <v>0</v>
      </c>
      <c r="BF22" s="59">
        <f>SUM(BF17:BG21)</f>
        <v>12</v>
      </c>
      <c r="BG22" s="58"/>
      <c r="BH22" s="35">
        <f>SUM(BH17:BH21)</f>
        <v>11</v>
      </c>
      <c r="BI22" s="36">
        <f>SUM(BI17:BI21)</f>
        <v>3</v>
      </c>
      <c r="BJ22" s="59">
        <f>SUM(BJ17:BK21)</f>
        <v>8</v>
      </c>
      <c r="BK22" s="58"/>
      <c r="BL22" s="60">
        <f>RANK(BQ22,BQ$5:BQ$46,0)</f>
        <v>1</v>
      </c>
      <c r="BM22" s="61"/>
      <c r="BN22" s="1"/>
      <c r="BO22" s="1"/>
      <c r="BP22" s="1"/>
      <c r="BQ22" s="1">
        <f>BF22*10000+BJ22*100+BH22</f>
        <v>120811</v>
      </c>
      <c r="BR22" s="1"/>
    </row>
    <row r="23" spans="1:70" ht="23.1" customHeight="1" thickTop="1">
      <c r="A23" s="92" t="s">
        <v>28</v>
      </c>
      <c r="B23" s="93"/>
      <c r="C23" s="93"/>
      <c r="D23" s="93"/>
      <c r="E23" s="93"/>
      <c r="F23" s="93"/>
      <c r="G23" s="93"/>
      <c r="H23" s="94"/>
      <c r="I23" s="101" t="s">
        <v>19</v>
      </c>
      <c r="J23" s="102"/>
      <c r="K23" s="105" t="str">
        <f>IF(M23="","",IF(M23+M24&gt;O23+O24,"○",IF(M23+M24=O23+O24,"△","●")))</f>
        <v/>
      </c>
      <c r="L23" s="107" t="str">
        <f>IF(M23="","",M23+M24)</f>
        <v/>
      </c>
      <c r="M23" s="12"/>
      <c r="N23" s="12" t="s">
        <v>11</v>
      </c>
      <c r="O23" s="12"/>
      <c r="P23" s="109" t="str">
        <f>IF(O23="","",O23+O24)</f>
        <v/>
      </c>
      <c r="Q23" s="105" t="str">
        <f>IF(S23="","",IF(S23+S24&gt;U23+U24,"○",IF(S23+S24=U23+U24,"△","●")))</f>
        <v>●</v>
      </c>
      <c r="R23" s="107">
        <f>IF(S23="","",S23+S24)</f>
        <v>0</v>
      </c>
      <c r="S23" s="12">
        <v>0</v>
      </c>
      <c r="T23" s="12" t="s">
        <v>11</v>
      </c>
      <c r="U23" s="12">
        <v>1</v>
      </c>
      <c r="V23" s="109">
        <f>IF(U23="","",U23+U24)</f>
        <v>2</v>
      </c>
      <c r="W23" s="105" t="str">
        <f>IF(Y23="","",IF(Y23+Y24&gt;AA23+AA24,"○",IF(Y23+Y24=AA23+AA24,"△","●")))</f>
        <v>●</v>
      </c>
      <c r="X23" s="107">
        <f>IF(Y23="","",Y23+Y24)</f>
        <v>1</v>
      </c>
      <c r="Y23" s="12">
        <v>0</v>
      </c>
      <c r="Z23" s="12" t="s">
        <v>11</v>
      </c>
      <c r="AA23" s="12">
        <v>2</v>
      </c>
      <c r="AB23" s="109">
        <f>IF(AA23="","",AA23+AA24)</f>
        <v>3</v>
      </c>
      <c r="AC23" s="105" t="str">
        <f>IF(AE23="","",IF(AE23+AE24&gt;AG23+AG24,"○",IF(AE23+AE24=AG23+AG24,"△","●")))</f>
        <v/>
      </c>
      <c r="AD23" s="107" t="str">
        <f>IF(AE23="","",AE23+AE24)</f>
        <v/>
      </c>
      <c r="AE23" s="31"/>
      <c r="AF23" s="31" t="s">
        <v>11</v>
      </c>
      <c r="AG23" s="31"/>
      <c r="AH23" s="109" t="str">
        <f>IF(AG23="","",AG23+AG24)</f>
        <v/>
      </c>
      <c r="AI23" s="105" t="str">
        <f>IF(AK23="","",IF(AK23+AK24&gt;AM23+AM24,"○",IF(AK23+AK24=AM23+AM24,"△","●")))</f>
        <v>●</v>
      </c>
      <c r="AJ23" s="107">
        <f>IF(AK23="","",AK23+AK24)</f>
        <v>0</v>
      </c>
      <c r="AK23" s="12">
        <v>0</v>
      </c>
      <c r="AL23" s="12" t="s">
        <v>11</v>
      </c>
      <c r="AM23" s="12">
        <v>1</v>
      </c>
      <c r="AN23" s="109">
        <f>IF(AM23="","",AM23+AM24)</f>
        <v>2</v>
      </c>
      <c r="AO23" s="105" t="str">
        <f>IF(AQ23="","",IF(AQ23+AQ24&gt;AS23+AS24,"○",IF(AQ23+AQ24=AS23+AS24,"△","●")))</f>
        <v/>
      </c>
      <c r="AP23" s="107" t="str">
        <f>IF(AQ23="","",AQ23+AQ24)</f>
        <v/>
      </c>
      <c r="AQ23" s="12"/>
      <c r="AR23" s="12" t="s">
        <v>11</v>
      </c>
      <c r="AS23" s="12"/>
      <c r="AT23" s="107" t="str">
        <f>IF(AS23="","",AS23+AS24)</f>
        <v/>
      </c>
      <c r="AU23" s="105" t="str">
        <f>IF(AW23="","",IF(AW23+AW24&gt;AY23+AY24,"○",IF(AW23+AW24=AY23+AY24,"△","●")))</f>
        <v/>
      </c>
      <c r="AV23" s="107" t="str">
        <f>IF(AW23="","",AW23+AW24)</f>
        <v/>
      </c>
      <c r="AW23" s="12"/>
      <c r="AX23" s="12" t="s">
        <v>11</v>
      </c>
      <c r="AY23" s="12"/>
      <c r="AZ23" s="112" t="str">
        <f>IF(AY23="","",AY23+AY24)</f>
        <v/>
      </c>
      <c r="BA23" s="158" t="s">
        <v>22</v>
      </c>
      <c r="BB23" s="159"/>
      <c r="BC23" s="156">
        <f>COUNTIF(K23:AZ23,"○")</f>
        <v>0</v>
      </c>
      <c r="BD23" s="156">
        <f>COUNTIF(K23:AZ23,"●")</f>
        <v>3</v>
      </c>
      <c r="BE23" s="163">
        <f>COUNTIF(K23:AZ23,"△")</f>
        <v>0</v>
      </c>
      <c r="BF23" s="163">
        <f>BC23*3+BE23</f>
        <v>0</v>
      </c>
      <c r="BG23" s="159"/>
      <c r="BH23" s="167">
        <f>SUM(L23,R23,X23,AD23,AJ23,AP23,AV23)</f>
        <v>1</v>
      </c>
      <c r="BI23" s="165">
        <f>SUM(P23,V23,AB23,AH23,AN23,AT23,AZ23)</f>
        <v>7</v>
      </c>
      <c r="BJ23" s="163">
        <f>BH23-BI23</f>
        <v>-6</v>
      </c>
      <c r="BK23" s="159"/>
      <c r="BL23" s="144">
        <f>RANK(BN23,BN$5:BN$46,0)</f>
        <v>5</v>
      </c>
      <c r="BM23" s="145"/>
      <c r="BN23" s="1">
        <f>BF23*10000+BJ23*100+BH23</f>
        <v>-599</v>
      </c>
      <c r="BO23" s="1"/>
      <c r="BP23" s="1"/>
      <c r="BQ23" s="1"/>
      <c r="BR23" s="1"/>
    </row>
    <row r="24" spans="1:70" ht="23.1" customHeight="1">
      <c r="A24" s="95"/>
      <c r="B24" s="96"/>
      <c r="C24" s="96"/>
      <c r="D24" s="96"/>
      <c r="E24" s="96"/>
      <c r="F24" s="96"/>
      <c r="G24" s="96"/>
      <c r="H24" s="97"/>
      <c r="I24" s="103"/>
      <c r="J24" s="104"/>
      <c r="K24" s="106"/>
      <c r="L24" s="108"/>
      <c r="M24" s="11"/>
      <c r="N24" s="11" t="s">
        <v>11</v>
      </c>
      <c r="O24" s="11"/>
      <c r="P24" s="110"/>
      <c r="Q24" s="106"/>
      <c r="R24" s="108"/>
      <c r="S24" s="11">
        <v>0</v>
      </c>
      <c r="T24" s="11" t="s">
        <v>11</v>
      </c>
      <c r="U24" s="11">
        <v>1</v>
      </c>
      <c r="V24" s="110"/>
      <c r="W24" s="106"/>
      <c r="X24" s="108"/>
      <c r="Y24" s="11">
        <v>1</v>
      </c>
      <c r="Z24" s="11" t="s">
        <v>11</v>
      </c>
      <c r="AA24" s="11">
        <v>1</v>
      </c>
      <c r="AB24" s="110"/>
      <c r="AC24" s="106"/>
      <c r="AD24" s="111"/>
      <c r="AE24" s="32"/>
      <c r="AF24" s="32" t="s">
        <v>11</v>
      </c>
      <c r="AG24" s="32"/>
      <c r="AH24" s="110"/>
      <c r="AI24" s="106"/>
      <c r="AJ24" s="111"/>
      <c r="AK24" s="11">
        <v>0</v>
      </c>
      <c r="AL24" s="11" t="s">
        <v>11</v>
      </c>
      <c r="AM24" s="11">
        <v>1</v>
      </c>
      <c r="AN24" s="110"/>
      <c r="AO24" s="106"/>
      <c r="AP24" s="108"/>
      <c r="AQ24" s="11"/>
      <c r="AR24" s="11" t="s">
        <v>11</v>
      </c>
      <c r="AS24" s="11"/>
      <c r="AT24" s="108"/>
      <c r="AU24" s="106"/>
      <c r="AV24" s="108"/>
      <c r="AW24" s="19"/>
      <c r="AX24" s="19" t="s">
        <v>11</v>
      </c>
      <c r="AY24" s="19"/>
      <c r="AZ24" s="113"/>
      <c r="BA24" s="160"/>
      <c r="BB24" s="161"/>
      <c r="BC24" s="157"/>
      <c r="BD24" s="157"/>
      <c r="BE24" s="164"/>
      <c r="BF24" s="164"/>
      <c r="BG24" s="161"/>
      <c r="BH24" s="168"/>
      <c r="BI24" s="166"/>
      <c r="BJ24" s="164"/>
      <c r="BK24" s="161"/>
      <c r="BL24" s="146"/>
      <c r="BM24" s="147"/>
      <c r="BN24" s="1"/>
      <c r="BO24" s="1"/>
      <c r="BP24" s="1"/>
      <c r="BQ24" s="1"/>
      <c r="BR24" s="1"/>
    </row>
    <row r="25" spans="1:70" ht="23.1" customHeight="1">
      <c r="A25" s="95"/>
      <c r="B25" s="96"/>
      <c r="C25" s="96"/>
      <c r="D25" s="96"/>
      <c r="E25" s="96"/>
      <c r="F25" s="96"/>
      <c r="G25" s="96"/>
      <c r="H25" s="97"/>
      <c r="I25" s="84" t="s">
        <v>20</v>
      </c>
      <c r="J25" s="85"/>
      <c r="K25" s="86" t="str">
        <f>IF(M25="","",IF(M25+M26&gt;O25+O26,"○",IF(M25+M26=O25+O26,"△","●")))</f>
        <v>●</v>
      </c>
      <c r="L25" s="87">
        <f>IF(M25="","",M25+M26)</f>
        <v>0</v>
      </c>
      <c r="M25" s="18">
        <v>0</v>
      </c>
      <c r="N25" s="18" t="s">
        <v>11</v>
      </c>
      <c r="O25" s="18">
        <v>1</v>
      </c>
      <c r="P25" s="82">
        <f>IF(O25="","",O25+O26)</f>
        <v>3</v>
      </c>
      <c r="Q25" s="86" t="str">
        <f>IF(S25="","",IF(S25+S26&gt;U25+U26,"○",IF(S25+S26=U25+U26,"△","●")))</f>
        <v>●</v>
      </c>
      <c r="R25" s="87">
        <f>IF(S25="","",S25+S26)</f>
        <v>0</v>
      </c>
      <c r="S25" s="18">
        <v>0</v>
      </c>
      <c r="T25" s="18" t="s">
        <v>11</v>
      </c>
      <c r="U25" s="18">
        <v>3</v>
      </c>
      <c r="V25" s="82">
        <f>IF(U25="","",U25+U26)</f>
        <v>3</v>
      </c>
      <c r="W25" s="89" t="str">
        <f>IF(Y25="","",IF(Y25+Y26&gt;AA25+AA26,"○",IF(Y25+Y26=AA25+AA26,"△","●")))</f>
        <v/>
      </c>
      <c r="X25" s="80" t="str">
        <f>IF(Y25="","",Y25+Y26)</f>
        <v/>
      </c>
      <c r="Y25" s="17"/>
      <c r="Z25" s="17" t="s">
        <v>11</v>
      </c>
      <c r="AA25" s="17"/>
      <c r="AB25" s="81" t="str">
        <f>IF(AA25="","",AA25+AA26)</f>
        <v/>
      </c>
      <c r="AC25" s="76" t="str">
        <f>IF(AE25="","",IF(AE25+AE26&gt;AG25+AG26,"○",IF(AE25+AE26=AG25+AG26,"△","●")))</f>
        <v/>
      </c>
      <c r="AD25" s="77" t="str">
        <f>IF(AE25="","",AE25+AE26)</f>
        <v/>
      </c>
      <c r="AE25" s="29"/>
      <c r="AF25" s="29" t="s">
        <v>11</v>
      </c>
      <c r="AG25" s="29"/>
      <c r="AH25" s="78" t="str">
        <f>IF(AG25="","",AG25+AG26)</f>
        <v/>
      </c>
      <c r="AI25" s="79" t="str">
        <f>IF(AK25="","",IF(AK25+AK26&gt;AM25+AM26,"○",IF(AK25+AK26=AM25+AM26,"△","●")))</f>
        <v/>
      </c>
      <c r="AJ25" s="80" t="str">
        <f>IF(AK25="","",AK25+AK26)</f>
        <v/>
      </c>
      <c r="AK25" s="17"/>
      <c r="AL25" s="17" t="s">
        <v>11</v>
      </c>
      <c r="AM25" s="17"/>
      <c r="AN25" s="81" t="str">
        <f>IF(AM25="","",AM25+AM26)</f>
        <v/>
      </c>
      <c r="AO25" s="79" t="str">
        <f>IF(AQ25="","",IF(AQ25+AQ26&gt;AS25+AS26,"○",IF(AQ25+AQ26=AS25+AS26,"△","●")))</f>
        <v/>
      </c>
      <c r="AP25" s="80" t="str">
        <f>IF(AQ25="","",AQ25+AQ26)</f>
        <v/>
      </c>
      <c r="AQ25" s="17"/>
      <c r="AR25" s="17" t="s">
        <v>11</v>
      </c>
      <c r="AS25" s="17"/>
      <c r="AT25" s="82" t="str">
        <f>IF(AS25="","",AS25+AS26)</f>
        <v/>
      </c>
      <c r="AU25" s="79" t="str">
        <f>IF(AW25="","",IF(AW25+AW26&gt;AY25+AY26,"○",IF(AW25+AW26=AY25+AY26,"△","●")))</f>
        <v/>
      </c>
      <c r="AV25" s="80" t="str">
        <f>IF(AW25="","",AW25+AW26)</f>
        <v/>
      </c>
      <c r="AW25" s="17"/>
      <c r="AX25" s="17" t="s">
        <v>11</v>
      </c>
      <c r="AY25" s="17"/>
      <c r="AZ25" s="175" t="str">
        <f>IF(AY25="","",AY25+AY26)</f>
        <v/>
      </c>
      <c r="BA25" s="148" t="s">
        <v>23</v>
      </c>
      <c r="BB25" s="149"/>
      <c r="BC25" s="169">
        <f>COUNTIF(K25:AZ25,"○")</f>
        <v>0</v>
      </c>
      <c r="BD25" s="169">
        <f>COUNTIF(K25:AZ25,"●")</f>
        <v>2</v>
      </c>
      <c r="BE25" s="173">
        <f>COUNTIF(K25:AZ25,"△")</f>
        <v>0</v>
      </c>
      <c r="BF25" s="173">
        <f>BC25*3+BE25</f>
        <v>0</v>
      </c>
      <c r="BG25" s="149"/>
      <c r="BH25" s="82">
        <f>SUM(L25,R25,X25,AD25,AJ25,AP25,AV25)</f>
        <v>0</v>
      </c>
      <c r="BI25" s="179">
        <f>SUM(P25,V25,AB25,AH25,AN25,AT25,AZ25)</f>
        <v>6</v>
      </c>
      <c r="BJ25" s="173">
        <f>BH25-BI25</f>
        <v>-6</v>
      </c>
      <c r="BK25" s="149"/>
      <c r="BL25" s="89">
        <f>RANK(BO25,BO$5:BO$46,0)</f>
        <v>5</v>
      </c>
      <c r="BM25" s="185"/>
      <c r="BN25" s="1"/>
      <c r="BO25" s="1">
        <f>BF25*10000+BJ25*100+BH25</f>
        <v>-600</v>
      </c>
      <c r="BP25" s="1"/>
      <c r="BQ25" s="1"/>
      <c r="BR25" s="1"/>
    </row>
    <row r="26" spans="1:70" ht="23.1" customHeight="1">
      <c r="A26" s="95"/>
      <c r="B26" s="96"/>
      <c r="C26" s="96"/>
      <c r="D26" s="96"/>
      <c r="E26" s="96"/>
      <c r="F26" s="96"/>
      <c r="G26" s="96"/>
      <c r="H26" s="97"/>
      <c r="I26" s="84"/>
      <c r="J26" s="85"/>
      <c r="K26" s="79"/>
      <c r="L26" s="88"/>
      <c r="M26" s="26">
        <v>0</v>
      </c>
      <c r="N26" s="26" t="s">
        <v>11</v>
      </c>
      <c r="O26" s="26">
        <v>2</v>
      </c>
      <c r="P26" s="83"/>
      <c r="Q26" s="79"/>
      <c r="R26" s="88"/>
      <c r="S26" s="26">
        <v>0</v>
      </c>
      <c r="T26" s="26" t="s">
        <v>11</v>
      </c>
      <c r="U26" s="26">
        <v>0</v>
      </c>
      <c r="V26" s="83"/>
      <c r="W26" s="86"/>
      <c r="X26" s="80"/>
      <c r="Y26" s="26"/>
      <c r="Z26" s="26" t="s">
        <v>11</v>
      </c>
      <c r="AA26" s="26"/>
      <c r="AB26" s="81"/>
      <c r="AC26" s="76"/>
      <c r="AD26" s="77"/>
      <c r="AE26" s="28"/>
      <c r="AF26" s="28" t="s">
        <v>11</v>
      </c>
      <c r="AG26" s="28"/>
      <c r="AH26" s="78"/>
      <c r="AI26" s="79"/>
      <c r="AJ26" s="80"/>
      <c r="AK26" s="26"/>
      <c r="AL26" s="26" t="s">
        <v>11</v>
      </c>
      <c r="AM26" s="27"/>
      <c r="AN26" s="81"/>
      <c r="AO26" s="79"/>
      <c r="AP26" s="80"/>
      <c r="AQ26" s="26"/>
      <c r="AR26" s="26" t="s">
        <v>11</v>
      </c>
      <c r="AS26" s="26"/>
      <c r="AT26" s="83"/>
      <c r="AU26" s="79"/>
      <c r="AV26" s="80"/>
      <c r="AW26" s="26"/>
      <c r="AX26" s="26" t="s">
        <v>11</v>
      </c>
      <c r="AY26" s="26"/>
      <c r="AZ26" s="175"/>
      <c r="BA26" s="150"/>
      <c r="BB26" s="151"/>
      <c r="BC26" s="170"/>
      <c r="BD26" s="170"/>
      <c r="BE26" s="174"/>
      <c r="BF26" s="174"/>
      <c r="BG26" s="151"/>
      <c r="BH26" s="83"/>
      <c r="BI26" s="180"/>
      <c r="BJ26" s="174"/>
      <c r="BK26" s="151"/>
      <c r="BL26" s="86"/>
      <c r="BM26" s="186"/>
      <c r="BN26" s="1"/>
      <c r="BO26" s="1"/>
      <c r="BP26" s="1"/>
      <c r="BQ26" s="1"/>
      <c r="BR26" s="1"/>
    </row>
    <row r="27" spans="1:70" ht="23.1" customHeight="1">
      <c r="A27" s="95"/>
      <c r="B27" s="96"/>
      <c r="C27" s="96"/>
      <c r="D27" s="96"/>
      <c r="E27" s="96"/>
      <c r="F27" s="96"/>
      <c r="G27" s="96"/>
      <c r="H27" s="97"/>
      <c r="I27" s="66" t="s">
        <v>21</v>
      </c>
      <c r="J27" s="67"/>
      <c r="K27" s="64" t="str">
        <f>IF(M27="","",IF(M27+M28&gt;O27+O28,"○",IF(M27+M28=O27+O28,"△","●")))</f>
        <v/>
      </c>
      <c r="L27" s="70" t="str">
        <f>IF(M27="","",M27+M28)</f>
        <v/>
      </c>
      <c r="M27" s="40"/>
      <c r="N27" s="40" t="s">
        <v>11</v>
      </c>
      <c r="O27" s="40"/>
      <c r="P27" s="72" t="str">
        <f>IF(O27="","",O27+O28)</f>
        <v/>
      </c>
      <c r="Q27" s="64" t="str">
        <f>IF(S27="","",IF(S27+S28&gt;U27+U28,"○",IF(S27+S28=U27+U28,"△","●")))</f>
        <v/>
      </c>
      <c r="R27" s="70" t="str">
        <f>IF(S27="","",S27+S28)</f>
        <v/>
      </c>
      <c r="S27" s="40"/>
      <c r="T27" s="40" t="s">
        <v>11</v>
      </c>
      <c r="U27" s="40"/>
      <c r="V27" s="72" t="str">
        <f>IF(U27="","",U27+U28)</f>
        <v/>
      </c>
      <c r="W27" s="74" t="str">
        <f>IF(Y27="","",IF(Y27+Y28&gt;AA27+AA28,"○",IF(Y27+Y28=AA27+AA28,"△","●")))</f>
        <v/>
      </c>
      <c r="X27" s="50" t="str">
        <f>IF(Y27="","",Y27+Y28)</f>
        <v/>
      </c>
      <c r="Y27" s="40"/>
      <c r="Z27" s="40" t="s">
        <v>11</v>
      </c>
      <c r="AA27" s="40"/>
      <c r="AB27" s="62" t="str">
        <f>IF(AA27="","",AA27+AA28)</f>
        <v/>
      </c>
      <c r="AC27" s="64" t="str">
        <f>IF(AE27="","",IF(AE27+AE28&gt;AG27+AG28,"○",IF(AE27+AE28=AG27+AG28,"△","●")))</f>
        <v/>
      </c>
      <c r="AD27" s="50" t="str">
        <f>IF(AE27="","",AE27+AE28)</f>
        <v/>
      </c>
      <c r="AE27" s="40"/>
      <c r="AF27" s="40" t="s">
        <v>11</v>
      </c>
      <c r="AG27" s="40"/>
      <c r="AH27" s="62" t="str">
        <f>IF(AG27="","",AG27+AG28)</f>
        <v/>
      </c>
      <c r="AI27" s="64" t="str">
        <f>IF(AK27="","",IF(AK27+AK28&gt;AM27+AM28,"○",IF(AK27+AK28=AM27+AM28,"△","●")))</f>
        <v/>
      </c>
      <c r="AJ27" s="50" t="str">
        <f>IF(AK27="","",AK27+AK28)</f>
        <v/>
      </c>
      <c r="AK27" s="40"/>
      <c r="AL27" s="40" t="s">
        <v>11</v>
      </c>
      <c r="AM27" s="40"/>
      <c r="AN27" s="62" t="str">
        <f>IF(AM27="","",AM27+AM28)</f>
        <v/>
      </c>
      <c r="AO27" s="64" t="str">
        <f>IF(AQ27="","",IF(AQ27+AQ28&gt;AS27+AS28,"○",IF(AQ27+AQ28=AS27+AS28,"△","●")))</f>
        <v/>
      </c>
      <c r="AP27" s="50" t="str">
        <f>IF(AQ27="","",AQ27+AQ28)</f>
        <v/>
      </c>
      <c r="AQ27" s="40"/>
      <c r="AR27" s="40" t="s">
        <v>11</v>
      </c>
      <c r="AS27" s="40"/>
      <c r="AT27" s="72" t="str">
        <f>IF(AS27="","",AS27+AS28)</f>
        <v/>
      </c>
      <c r="AU27" s="64" t="str">
        <f>IF(AW27="","",IF(AW27+AW28&gt;AY27+AY28,"○",IF(AW27+AW28=AY27+AY28,"△","●")))</f>
        <v/>
      </c>
      <c r="AV27" s="50" t="str">
        <f>IF(AW27="","",AW27+AW28)</f>
        <v/>
      </c>
      <c r="AW27" s="40"/>
      <c r="AX27" s="40" t="s">
        <v>11</v>
      </c>
      <c r="AY27" s="40"/>
      <c r="AZ27" s="50" t="str">
        <f>IF(AY27="","",AY27+AY28)</f>
        <v/>
      </c>
      <c r="BA27" s="52" t="s">
        <v>24</v>
      </c>
      <c r="BB27" s="53"/>
      <c r="BC27" s="37">
        <f>COUNTIF(K27:AZ27,"○")</f>
        <v>0</v>
      </c>
      <c r="BD27" s="37">
        <f>COUNTIF(K27:AZ27,"●")</f>
        <v>0</v>
      </c>
      <c r="BE27" s="39">
        <f>COUNTIF(K27:AZ27,"△")</f>
        <v>0</v>
      </c>
      <c r="BF27" s="54">
        <f>BC27*3+BE27</f>
        <v>0</v>
      </c>
      <c r="BG27" s="53"/>
      <c r="BH27" s="38">
        <f>SUM(L27,R27,X27,AD27,AJ27,AP27,AV27)</f>
        <v>0</v>
      </c>
      <c r="BI27" s="37">
        <f>SUM(P27,V27,AB27,AH27,AN27,AT27,AZ27)</f>
        <v>0</v>
      </c>
      <c r="BJ27" s="54">
        <f>BH27-BI27</f>
        <v>0</v>
      </c>
      <c r="BK27" s="53"/>
      <c r="BL27" s="55">
        <f>RANK(BP27,BP$5:BP$46,0)</f>
        <v>1</v>
      </c>
      <c r="BM27" s="56"/>
      <c r="BN27" s="1"/>
      <c r="BO27" s="1"/>
      <c r="BP27" s="1">
        <f>BF27*10000+BJ27*100+BH27</f>
        <v>0</v>
      </c>
      <c r="BQ27" s="1"/>
      <c r="BR27" s="1"/>
    </row>
    <row r="28" spans="1:70" ht="23.1" customHeight="1" thickBot="1">
      <c r="A28" s="98"/>
      <c r="B28" s="99"/>
      <c r="C28" s="99"/>
      <c r="D28" s="99"/>
      <c r="E28" s="99"/>
      <c r="F28" s="99"/>
      <c r="G28" s="99"/>
      <c r="H28" s="100"/>
      <c r="I28" s="68"/>
      <c r="J28" s="69"/>
      <c r="K28" s="65"/>
      <c r="L28" s="71"/>
      <c r="M28" s="41"/>
      <c r="N28" s="41" t="s">
        <v>11</v>
      </c>
      <c r="O28" s="41"/>
      <c r="P28" s="73"/>
      <c r="Q28" s="65"/>
      <c r="R28" s="71"/>
      <c r="S28" s="41"/>
      <c r="T28" s="41" t="s">
        <v>11</v>
      </c>
      <c r="U28" s="41"/>
      <c r="V28" s="73"/>
      <c r="W28" s="75"/>
      <c r="X28" s="51"/>
      <c r="Y28" s="41"/>
      <c r="Z28" s="41" t="s">
        <v>11</v>
      </c>
      <c r="AA28" s="41"/>
      <c r="AB28" s="63"/>
      <c r="AC28" s="65"/>
      <c r="AD28" s="51"/>
      <c r="AE28" s="41"/>
      <c r="AF28" s="41" t="s">
        <v>11</v>
      </c>
      <c r="AG28" s="41"/>
      <c r="AH28" s="63"/>
      <c r="AI28" s="65"/>
      <c r="AJ28" s="51"/>
      <c r="AK28" s="41"/>
      <c r="AL28" s="41" t="s">
        <v>11</v>
      </c>
      <c r="AM28" s="49"/>
      <c r="AN28" s="63"/>
      <c r="AO28" s="65"/>
      <c r="AP28" s="51"/>
      <c r="AQ28" s="41"/>
      <c r="AR28" s="41" t="s">
        <v>11</v>
      </c>
      <c r="AS28" s="41"/>
      <c r="AT28" s="73"/>
      <c r="AU28" s="65"/>
      <c r="AV28" s="51"/>
      <c r="AW28" s="41"/>
      <c r="AX28" s="41" t="s">
        <v>11</v>
      </c>
      <c r="AY28" s="41"/>
      <c r="AZ28" s="51"/>
      <c r="BA28" s="57" t="s">
        <v>2</v>
      </c>
      <c r="BB28" s="58"/>
      <c r="BC28" s="33">
        <f>SUM(BC23:BC27)</f>
        <v>0</v>
      </c>
      <c r="BD28" s="33">
        <f>SUM(BD23:BD27)</f>
        <v>5</v>
      </c>
      <c r="BE28" s="34">
        <f>SUM(BE23:BE27)</f>
        <v>0</v>
      </c>
      <c r="BF28" s="59">
        <f>SUM(BF23:BG27)</f>
        <v>0</v>
      </c>
      <c r="BG28" s="58"/>
      <c r="BH28" s="35">
        <f>SUM(BH23:BH27)</f>
        <v>1</v>
      </c>
      <c r="BI28" s="36">
        <f>SUM(BI23:BI27)</f>
        <v>13</v>
      </c>
      <c r="BJ28" s="59">
        <f>SUM(BJ23:BK27)</f>
        <v>-12</v>
      </c>
      <c r="BK28" s="58"/>
      <c r="BL28" s="60">
        <f>RANK(BQ28,BQ$5:BQ$46,0)</f>
        <v>5</v>
      </c>
      <c r="BM28" s="61"/>
      <c r="BN28" s="1"/>
      <c r="BO28" s="1"/>
      <c r="BP28" s="1"/>
      <c r="BQ28" s="1">
        <f>BF28*10000+BJ28*100+BH28</f>
        <v>-1199</v>
      </c>
      <c r="BR28" s="1"/>
    </row>
    <row r="29" spans="1:70" ht="23.1" customHeight="1" thickTop="1">
      <c r="A29" s="92" t="s">
        <v>29</v>
      </c>
      <c r="B29" s="93"/>
      <c r="C29" s="93"/>
      <c r="D29" s="93"/>
      <c r="E29" s="93"/>
      <c r="F29" s="93"/>
      <c r="G29" s="93"/>
      <c r="H29" s="94"/>
      <c r="I29" s="101" t="s">
        <v>19</v>
      </c>
      <c r="J29" s="102"/>
      <c r="K29" s="105" t="str">
        <f>IF(M29="","",IF(M29+M30&gt;O29+O30,"○",IF(M29+M30=O29+O30,"△","●")))</f>
        <v/>
      </c>
      <c r="L29" s="107" t="str">
        <f>IF(M29="","",M29+M30)</f>
        <v/>
      </c>
      <c r="M29" s="12"/>
      <c r="N29" s="12" t="s">
        <v>11</v>
      </c>
      <c r="O29" s="12"/>
      <c r="P29" s="109" t="str">
        <f>IF(O29="","",O29+O30)</f>
        <v/>
      </c>
      <c r="Q29" s="105" t="str">
        <f>IF(S29="","",IF(S29+S30&gt;U29+U30,"○",IF(S29+S30=U29+U30,"△","●")))</f>
        <v>○</v>
      </c>
      <c r="R29" s="107">
        <f>IF(S29="","",S29+S30)</f>
        <v>3</v>
      </c>
      <c r="S29" s="12">
        <v>0</v>
      </c>
      <c r="T29" s="12" t="s">
        <v>11</v>
      </c>
      <c r="U29" s="12">
        <v>1</v>
      </c>
      <c r="V29" s="109">
        <f>IF(U29="","",U29+U30)</f>
        <v>1</v>
      </c>
      <c r="W29" s="105" t="str">
        <f>IF(Y29="","",IF(Y29+Y30&gt;AA29+AA30,"○",IF(Y29+Y30=AA29+AA30,"△","●")))</f>
        <v>●</v>
      </c>
      <c r="X29" s="107">
        <f>IF(Y29="","",Y29+Y30)</f>
        <v>0</v>
      </c>
      <c r="Y29" s="12">
        <v>0</v>
      </c>
      <c r="Z29" s="12" t="s">
        <v>11</v>
      </c>
      <c r="AA29" s="12">
        <v>0</v>
      </c>
      <c r="AB29" s="109">
        <f>IF(AA29="","",AA29+AA30)</f>
        <v>1</v>
      </c>
      <c r="AC29" s="105" t="str">
        <f>IF(AE29="","",IF(AE29+AE30&gt;AG29+AG30,"○",IF(AE29+AE30=AG29+AG30,"△","●")))</f>
        <v>○</v>
      </c>
      <c r="AD29" s="107">
        <f>IF(AE29="","",AE29+AE30)</f>
        <v>2</v>
      </c>
      <c r="AE29" s="31">
        <v>1</v>
      </c>
      <c r="AF29" s="31" t="s">
        <v>11</v>
      </c>
      <c r="AG29" s="31">
        <v>0</v>
      </c>
      <c r="AH29" s="109">
        <f>IF(AG29="","",AG29+AG30)</f>
        <v>0</v>
      </c>
      <c r="AI29" s="105" t="str">
        <f>IF(AK29="","",IF(AK29+AK30&gt;AM29+AM30,"○",IF(AK29+AK30=AM29+AM30,"△","●")))</f>
        <v/>
      </c>
      <c r="AJ29" s="107" t="str">
        <f>IF(AK29="","",AK29+AK30)</f>
        <v/>
      </c>
      <c r="AK29" s="12"/>
      <c r="AL29" s="12" t="s">
        <v>11</v>
      </c>
      <c r="AM29" s="12"/>
      <c r="AN29" s="109" t="str">
        <f>IF(AM29="","",AM29+AM30)</f>
        <v/>
      </c>
      <c r="AO29" s="105" t="str">
        <f>IF(AQ29="","",IF(AQ29+AQ30&gt;AS29+AS30,"○",IF(AQ29+AQ30=AS29+AS30,"△","●")))</f>
        <v/>
      </c>
      <c r="AP29" s="107" t="str">
        <f>IF(AQ29="","",AQ29+AQ30)</f>
        <v/>
      </c>
      <c r="AQ29" s="12"/>
      <c r="AR29" s="12" t="s">
        <v>11</v>
      </c>
      <c r="AS29" s="12"/>
      <c r="AT29" s="107" t="str">
        <f>IF(AS29="","",AS29+AS30)</f>
        <v/>
      </c>
      <c r="AU29" s="105" t="str">
        <f>IF(AW29="","",IF(AW29+AW30&gt;AY29+AY30,"○",IF(AW29+AW30=AY29+AY30,"△","●")))</f>
        <v/>
      </c>
      <c r="AV29" s="107" t="str">
        <f>IF(AW29="","",AW29+AW30)</f>
        <v/>
      </c>
      <c r="AW29" s="12"/>
      <c r="AX29" s="12" t="s">
        <v>11</v>
      </c>
      <c r="AY29" s="12"/>
      <c r="AZ29" s="112" t="str">
        <f>IF(AY29="","",AY29+AY30)</f>
        <v/>
      </c>
      <c r="BA29" s="158" t="s">
        <v>22</v>
      </c>
      <c r="BB29" s="159"/>
      <c r="BC29" s="156">
        <f>COUNTIF(K29:AZ29,"○")</f>
        <v>2</v>
      </c>
      <c r="BD29" s="156">
        <f>COUNTIF(K29:AZ29,"●")</f>
        <v>1</v>
      </c>
      <c r="BE29" s="163">
        <f>COUNTIF(K29:AZ29,"△")</f>
        <v>0</v>
      </c>
      <c r="BF29" s="163">
        <f>BC29*3+BE29</f>
        <v>6</v>
      </c>
      <c r="BG29" s="159"/>
      <c r="BH29" s="167">
        <f>SUM(L29,R29,X29,AD29,AJ29,AP29,AV29)</f>
        <v>5</v>
      </c>
      <c r="BI29" s="165">
        <f>SUM(P29,V29,AB29,AH29,AN29,AT29,AZ29)</f>
        <v>2</v>
      </c>
      <c r="BJ29" s="163">
        <f>BH29-BI29</f>
        <v>3</v>
      </c>
      <c r="BK29" s="159"/>
      <c r="BL29" s="144">
        <f>RANK(BN29,BN$5:BN$46,0)</f>
        <v>2</v>
      </c>
      <c r="BM29" s="145"/>
      <c r="BN29" s="1">
        <f>BF29*10000+BJ29*100+BH29</f>
        <v>60305</v>
      </c>
      <c r="BO29" s="1"/>
      <c r="BP29" s="1"/>
      <c r="BQ29" s="1"/>
      <c r="BR29" s="1"/>
    </row>
    <row r="30" spans="1:70" ht="23.1" customHeight="1">
      <c r="A30" s="95"/>
      <c r="B30" s="96"/>
      <c r="C30" s="96"/>
      <c r="D30" s="96"/>
      <c r="E30" s="96"/>
      <c r="F30" s="96"/>
      <c r="G30" s="96"/>
      <c r="H30" s="97"/>
      <c r="I30" s="103"/>
      <c r="J30" s="104"/>
      <c r="K30" s="106"/>
      <c r="L30" s="108"/>
      <c r="M30" s="11"/>
      <c r="N30" s="11" t="s">
        <v>11</v>
      </c>
      <c r="O30" s="11"/>
      <c r="P30" s="110"/>
      <c r="Q30" s="106"/>
      <c r="R30" s="108"/>
      <c r="S30" s="11">
        <v>3</v>
      </c>
      <c r="T30" s="11" t="s">
        <v>11</v>
      </c>
      <c r="U30" s="11">
        <v>0</v>
      </c>
      <c r="V30" s="110"/>
      <c r="W30" s="106"/>
      <c r="X30" s="108"/>
      <c r="Y30" s="11">
        <v>0</v>
      </c>
      <c r="Z30" s="11" t="s">
        <v>11</v>
      </c>
      <c r="AA30" s="11">
        <v>1</v>
      </c>
      <c r="AB30" s="110"/>
      <c r="AC30" s="106"/>
      <c r="AD30" s="111"/>
      <c r="AE30" s="46">
        <v>1</v>
      </c>
      <c r="AF30" s="46" t="s">
        <v>11</v>
      </c>
      <c r="AG30" s="46">
        <v>0</v>
      </c>
      <c r="AH30" s="110"/>
      <c r="AI30" s="106"/>
      <c r="AJ30" s="111"/>
      <c r="AK30" s="11"/>
      <c r="AL30" s="11" t="s">
        <v>11</v>
      </c>
      <c r="AM30" s="11"/>
      <c r="AN30" s="110"/>
      <c r="AO30" s="106"/>
      <c r="AP30" s="108"/>
      <c r="AQ30" s="11"/>
      <c r="AR30" s="11" t="s">
        <v>11</v>
      </c>
      <c r="AS30" s="11"/>
      <c r="AT30" s="108"/>
      <c r="AU30" s="106"/>
      <c r="AV30" s="108"/>
      <c r="AW30" s="19"/>
      <c r="AX30" s="19" t="s">
        <v>11</v>
      </c>
      <c r="AY30" s="19"/>
      <c r="AZ30" s="113"/>
      <c r="BA30" s="160"/>
      <c r="BB30" s="161"/>
      <c r="BC30" s="157"/>
      <c r="BD30" s="157"/>
      <c r="BE30" s="164"/>
      <c r="BF30" s="164"/>
      <c r="BG30" s="161"/>
      <c r="BH30" s="168"/>
      <c r="BI30" s="166"/>
      <c r="BJ30" s="164"/>
      <c r="BK30" s="161"/>
      <c r="BL30" s="146"/>
      <c r="BM30" s="147"/>
      <c r="BN30" s="1"/>
      <c r="BO30" s="1"/>
      <c r="BP30" s="1"/>
      <c r="BQ30" s="1"/>
      <c r="BR30" s="1"/>
    </row>
    <row r="31" spans="1:70" ht="23.1" customHeight="1">
      <c r="A31" s="95"/>
      <c r="B31" s="96"/>
      <c r="C31" s="96"/>
      <c r="D31" s="96"/>
      <c r="E31" s="96"/>
      <c r="F31" s="96"/>
      <c r="G31" s="96"/>
      <c r="H31" s="97"/>
      <c r="I31" s="84" t="s">
        <v>20</v>
      </c>
      <c r="J31" s="85"/>
      <c r="K31" s="86" t="str">
        <f>IF(M31="","",IF(M31+M32&gt;O31+O32,"○",IF(M31+M32=O31+O32,"△","●")))</f>
        <v/>
      </c>
      <c r="L31" s="87" t="str">
        <f>IF(M31="","",M31+M32)</f>
        <v/>
      </c>
      <c r="M31" s="48"/>
      <c r="N31" s="48" t="s">
        <v>11</v>
      </c>
      <c r="O31" s="48"/>
      <c r="P31" s="82" t="str">
        <f>IF(O31="","",O31+O32)</f>
        <v/>
      </c>
      <c r="Q31" s="86" t="str">
        <f>IF(S31="","",IF(S31+S32&gt;U31+U32,"○",IF(S31+S32=U31+U32,"△","●")))</f>
        <v/>
      </c>
      <c r="R31" s="87" t="str">
        <f>IF(S31="","",S31+S32)</f>
        <v/>
      </c>
      <c r="S31" s="48"/>
      <c r="T31" s="48" t="s">
        <v>11</v>
      </c>
      <c r="U31" s="48"/>
      <c r="V31" s="82" t="str">
        <f>IF(U31="","",U31+U32)</f>
        <v/>
      </c>
      <c r="W31" s="89" t="str">
        <f>IF(Y31="","",IF(Y31+Y32&gt;AA31+AA32,"○",IF(Y31+Y32=AA31+AA32,"△","●")))</f>
        <v>●</v>
      </c>
      <c r="X31" s="80">
        <f>IF(Y31="","",Y31+Y32)</f>
        <v>0</v>
      </c>
      <c r="Y31" s="42">
        <v>0</v>
      </c>
      <c r="Z31" s="42" t="s">
        <v>11</v>
      </c>
      <c r="AA31" s="42">
        <v>0</v>
      </c>
      <c r="AB31" s="81">
        <f>IF(AA31="","",AA31+AA32)</f>
        <v>2</v>
      </c>
      <c r="AC31" s="76" t="str">
        <f>IF(AE31="","",IF(AE31+AE32&gt;AG31+AG32,"○",IF(AE31+AE32=AG31+AG32,"△","●")))</f>
        <v/>
      </c>
      <c r="AD31" s="77" t="str">
        <f>IF(AE31="","",AE31+AE32)</f>
        <v/>
      </c>
      <c r="AE31" s="44"/>
      <c r="AF31" s="44" t="s">
        <v>11</v>
      </c>
      <c r="AG31" s="44"/>
      <c r="AH31" s="78" t="str">
        <f>IF(AG31="","",AG31+AG32)</f>
        <v/>
      </c>
      <c r="AI31" s="79" t="str">
        <f>IF(AK31="","",IF(AK31+AK32&gt;AM31+AM32,"○",IF(AK31+AK32=AM31+AM32,"△","●")))</f>
        <v/>
      </c>
      <c r="AJ31" s="80" t="str">
        <f>IF(AK31="","",AK31+AK32)</f>
        <v/>
      </c>
      <c r="AK31" s="42"/>
      <c r="AL31" s="42" t="s">
        <v>11</v>
      </c>
      <c r="AM31" s="42"/>
      <c r="AN31" s="81" t="str">
        <f>IF(AM31="","",AM31+AM32)</f>
        <v/>
      </c>
      <c r="AO31" s="79" t="str">
        <f>IF(AQ31="","",IF(AQ31+AQ32&gt;AS31+AS32,"○",IF(AQ31+AQ32=AS31+AS32,"△","●")))</f>
        <v/>
      </c>
      <c r="AP31" s="80" t="str">
        <f>IF(AQ31="","",AQ31+AQ32)</f>
        <v/>
      </c>
      <c r="AQ31" s="42"/>
      <c r="AR31" s="42" t="s">
        <v>11</v>
      </c>
      <c r="AS31" s="42"/>
      <c r="AT31" s="82" t="str">
        <f>IF(AS31="","",AS31+AS32)</f>
        <v/>
      </c>
      <c r="AU31" s="79" t="str">
        <f>IF(AW31="","",IF(AW31+AW32&gt;AY31+AY32,"○",IF(AW31+AW32=AY31+AY32,"△","●")))</f>
        <v/>
      </c>
      <c r="AV31" s="80" t="str">
        <f>IF(AW31="","",AW31+AW32)</f>
        <v/>
      </c>
      <c r="AW31" s="42"/>
      <c r="AX31" s="42" t="s">
        <v>11</v>
      </c>
      <c r="AY31" s="42"/>
      <c r="AZ31" s="175" t="str">
        <f>IF(AY31="","",AY31+AY32)</f>
        <v/>
      </c>
      <c r="BA31" s="148" t="s">
        <v>20</v>
      </c>
      <c r="BB31" s="149"/>
      <c r="BC31" s="169">
        <f>COUNTIF(K31:AZ31,"○")</f>
        <v>0</v>
      </c>
      <c r="BD31" s="169">
        <f>COUNTIF(K31:AZ31,"●")</f>
        <v>1</v>
      </c>
      <c r="BE31" s="173">
        <f>COUNTIF(K31:AZ31,"△")</f>
        <v>0</v>
      </c>
      <c r="BF31" s="173">
        <f>BC31*3+BE31</f>
        <v>0</v>
      </c>
      <c r="BG31" s="149"/>
      <c r="BH31" s="82">
        <f>SUM(L31,R31,X31,AD31,AJ31,AP31,AV31)</f>
        <v>0</v>
      </c>
      <c r="BI31" s="179">
        <f>SUM(P31,V31,AB31,AH31,AN31,AT31,AZ31)</f>
        <v>2</v>
      </c>
      <c r="BJ31" s="173">
        <f>BH31-BI31</f>
        <v>-2</v>
      </c>
      <c r="BK31" s="149"/>
      <c r="BL31" s="89">
        <f>RANK(BO31,BO$5:BO$46,0)</f>
        <v>4</v>
      </c>
      <c r="BM31" s="185"/>
      <c r="BN31" s="1"/>
      <c r="BO31" s="1">
        <f>BF31*10000+BJ31*100+BH31</f>
        <v>-200</v>
      </c>
      <c r="BP31" s="1"/>
      <c r="BQ31" s="1"/>
      <c r="BR31" s="1"/>
    </row>
    <row r="32" spans="1:70" ht="23.1" customHeight="1">
      <c r="A32" s="95"/>
      <c r="B32" s="96"/>
      <c r="C32" s="96"/>
      <c r="D32" s="96"/>
      <c r="E32" s="96"/>
      <c r="F32" s="96"/>
      <c r="G32" s="96"/>
      <c r="H32" s="97"/>
      <c r="I32" s="84"/>
      <c r="J32" s="85"/>
      <c r="K32" s="79"/>
      <c r="L32" s="88"/>
      <c r="M32" s="43"/>
      <c r="N32" s="43" t="s">
        <v>11</v>
      </c>
      <c r="O32" s="43"/>
      <c r="P32" s="83"/>
      <c r="Q32" s="79"/>
      <c r="R32" s="88"/>
      <c r="S32" s="43"/>
      <c r="T32" s="43" t="s">
        <v>11</v>
      </c>
      <c r="U32" s="43"/>
      <c r="V32" s="83"/>
      <c r="W32" s="86"/>
      <c r="X32" s="80"/>
      <c r="Y32" s="43">
        <v>0</v>
      </c>
      <c r="Z32" s="43" t="s">
        <v>11</v>
      </c>
      <c r="AA32" s="43">
        <v>2</v>
      </c>
      <c r="AB32" s="81"/>
      <c r="AC32" s="76"/>
      <c r="AD32" s="77"/>
      <c r="AE32" s="45"/>
      <c r="AF32" s="45" t="s">
        <v>11</v>
      </c>
      <c r="AG32" s="45"/>
      <c r="AH32" s="78"/>
      <c r="AI32" s="79"/>
      <c r="AJ32" s="80"/>
      <c r="AK32" s="43"/>
      <c r="AL32" s="43" t="s">
        <v>11</v>
      </c>
      <c r="AM32" s="27"/>
      <c r="AN32" s="81"/>
      <c r="AO32" s="79"/>
      <c r="AP32" s="80"/>
      <c r="AQ32" s="43"/>
      <c r="AR32" s="43" t="s">
        <v>11</v>
      </c>
      <c r="AS32" s="43"/>
      <c r="AT32" s="83"/>
      <c r="AU32" s="79"/>
      <c r="AV32" s="80"/>
      <c r="AW32" s="43"/>
      <c r="AX32" s="43" t="s">
        <v>11</v>
      </c>
      <c r="AY32" s="43"/>
      <c r="AZ32" s="175"/>
      <c r="BA32" s="150"/>
      <c r="BB32" s="151"/>
      <c r="BC32" s="170"/>
      <c r="BD32" s="170"/>
      <c r="BE32" s="174"/>
      <c r="BF32" s="174"/>
      <c r="BG32" s="151"/>
      <c r="BH32" s="83"/>
      <c r="BI32" s="180"/>
      <c r="BJ32" s="174"/>
      <c r="BK32" s="151"/>
      <c r="BL32" s="86"/>
      <c r="BM32" s="186"/>
      <c r="BN32" s="1"/>
      <c r="BO32" s="1"/>
      <c r="BP32" s="1"/>
      <c r="BQ32" s="1"/>
      <c r="BR32" s="1"/>
    </row>
    <row r="33" spans="1:70" ht="23.1" customHeight="1">
      <c r="A33" s="95"/>
      <c r="B33" s="96"/>
      <c r="C33" s="96"/>
      <c r="D33" s="96"/>
      <c r="E33" s="96"/>
      <c r="F33" s="96"/>
      <c r="G33" s="96"/>
      <c r="H33" s="97"/>
      <c r="I33" s="66" t="s">
        <v>21</v>
      </c>
      <c r="J33" s="67"/>
      <c r="K33" s="64" t="str">
        <f>IF(M33="","",IF(M33+M34&gt;O33+O34,"○",IF(M33+M34=O33+O34,"△","●")))</f>
        <v/>
      </c>
      <c r="L33" s="70" t="str">
        <f>IF(M33="","",M33+M34)</f>
        <v/>
      </c>
      <c r="M33" s="40"/>
      <c r="N33" s="40" t="s">
        <v>11</v>
      </c>
      <c r="O33" s="40"/>
      <c r="P33" s="72" t="str">
        <f>IF(O33="","",O33+O34)</f>
        <v/>
      </c>
      <c r="Q33" s="64" t="str">
        <f>IF(S33="","",IF(S33+S34&gt;U33+U34,"○",IF(S33+S34=U33+U34,"△","●")))</f>
        <v/>
      </c>
      <c r="R33" s="70" t="str">
        <f>IF(S33="","",S33+S34)</f>
        <v/>
      </c>
      <c r="S33" s="40"/>
      <c r="T33" s="40" t="s">
        <v>11</v>
      </c>
      <c r="U33" s="40"/>
      <c r="V33" s="72" t="str">
        <f>IF(U33="","",U33+U34)</f>
        <v/>
      </c>
      <c r="W33" s="74" t="str">
        <f>IF(Y33="","",IF(Y33+Y34&gt;AA33+AA34,"○",IF(Y33+Y34=AA33+AA34,"△","●")))</f>
        <v/>
      </c>
      <c r="X33" s="50" t="str">
        <f>IF(Y33="","",Y33+Y34)</f>
        <v/>
      </c>
      <c r="Y33" s="40"/>
      <c r="Z33" s="40" t="s">
        <v>11</v>
      </c>
      <c r="AA33" s="40"/>
      <c r="AB33" s="62" t="str">
        <f>IF(AA33="","",AA33+AA34)</f>
        <v/>
      </c>
      <c r="AC33" s="64" t="str">
        <f>IF(AE33="","",IF(AE33+AE34&gt;AG33+AG34,"○",IF(AE33+AE34=AG33+AG34,"△","●")))</f>
        <v/>
      </c>
      <c r="AD33" s="50" t="str">
        <f>IF(AE33="","",AE33+AE34)</f>
        <v/>
      </c>
      <c r="AE33" s="40"/>
      <c r="AF33" s="40" t="s">
        <v>11</v>
      </c>
      <c r="AG33" s="40"/>
      <c r="AH33" s="62" t="str">
        <f>IF(AG33="","",AG33+AG34)</f>
        <v/>
      </c>
      <c r="AI33" s="64" t="str">
        <f>IF(AK33="","",IF(AK33+AK34&gt;AM33+AM34,"○",IF(AK33+AK34=AM33+AM34,"△","●")))</f>
        <v/>
      </c>
      <c r="AJ33" s="50" t="str">
        <f>IF(AK33="","",AK33+AK34)</f>
        <v/>
      </c>
      <c r="AK33" s="40"/>
      <c r="AL33" s="40" t="s">
        <v>11</v>
      </c>
      <c r="AM33" s="40"/>
      <c r="AN33" s="62" t="str">
        <f>IF(AM33="","",AM33+AM34)</f>
        <v/>
      </c>
      <c r="AO33" s="64" t="str">
        <f>IF(AQ33="","",IF(AQ33+AQ34&gt;AS33+AS34,"○",IF(AQ33+AQ34=AS33+AS34,"△","●")))</f>
        <v/>
      </c>
      <c r="AP33" s="50" t="str">
        <f>IF(AQ33="","",AQ33+AQ34)</f>
        <v/>
      </c>
      <c r="AQ33" s="40"/>
      <c r="AR33" s="40" t="s">
        <v>11</v>
      </c>
      <c r="AS33" s="40"/>
      <c r="AT33" s="72" t="str">
        <f>IF(AS33="","",AS33+AS34)</f>
        <v/>
      </c>
      <c r="AU33" s="64" t="str">
        <f>IF(AW33="","",IF(AW33+AW34&gt;AY33+AY34,"○",IF(AW33+AW34=AY33+AY34,"△","●")))</f>
        <v/>
      </c>
      <c r="AV33" s="50" t="str">
        <f>IF(AW33="","",AW33+AW34)</f>
        <v/>
      </c>
      <c r="AW33" s="40"/>
      <c r="AX33" s="40" t="s">
        <v>11</v>
      </c>
      <c r="AY33" s="40"/>
      <c r="AZ33" s="50" t="str">
        <f>IF(AY33="","",AY33+AY34)</f>
        <v/>
      </c>
      <c r="BA33" s="52" t="s">
        <v>21</v>
      </c>
      <c r="BB33" s="53"/>
      <c r="BC33" s="37">
        <f>COUNTIF(K33:AZ33,"○")</f>
        <v>0</v>
      </c>
      <c r="BD33" s="37">
        <f>COUNTIF(K33:AZ33,"●")</f>
        <v>0</v>
      </c>
      <c r="BE33" s="47">
        <f>COUNTIF(K33:AZ33,"△")</f>
        <v>0</v>
      </c>
      <c r="BF33" s="54">
        <f>BC33*3+BE33</f>
        <v>0</v>
      </c>
      <c r="BG33" s="53"/>
      <c r="BH33" s="38">
        <f>SUM(L33,R33,X33,AD33,AJ33,AP33,AV33)</f>
        <v>0</v>
      </c>
      <c r="BI33" s="37">
        <f>SUM(P33,V33,AB33,AH33,AN33,AT33,AZ33)</f>
        <v>0</v>
      </c>
      <c r="BJ33" s="54">
        <f>BH33-BI33</f>
        <v>0</v>
      </c>
      <c r="BK33" s="53"/>
      <c r="BL33" s="55">
        <f>RANK(BP33,BP$5:BP$46,0)</f>
        <v>1</v>
      </c>
      <c r="BM33" s="56"/>
      <c r="BN33" s="1"/>
      <c r="BO33" s="1"/>
      <c r="BP33" s="1">
        <f>BF33*10000+BJ33*100+BH33</f>
        <v>0</v>
      </c>
      <c r="BQ33" s="1"/>
      <c r="BR33" s="1"/>
    </row>
    <row r="34" spans="1:70" ht="23.1" customHeight="1" thickBot="1">
      <c r="A34" s="98"/>
      <c r="B34" s="99"/>
      <c r="C34" s="99"/>
      <c r="D34" s="99"/>
      <c r="E34" s="99"/>
      <c r="F34" s="99"/>
      <c r="G34" s="99"/>
      <c r="H34" s="100"/>
      <c r="I34" s="68"/>
      <c r="J34" s="69"/>
      <c r="K34" s="65"/>
      <c r="L34" s="71"/>
      <c r="M34" s="41"/>
      <c r="N34" s="41" t="s">
        <v>11</v>
      </c>
      <c r="O34" s="41"/>
      <c r="P34" s="73"/>
      <c r="Q34" s="65"/>
      <c r="R34" s="71"/>
      <c r="S34" s="41"/>
      <c r="T34" s="41" t="s">
        <v>11</v>
      </c>
      <c r="U34" s="41"/>
      <c r="V34" s="73"/>
      <c r="W34" s="75"/>
      <c r="X34" s="51"/>
      <c r="Y34" s="41"/>
      <c r="Z34" s="41" t="s">
        <v>11</v>
      </c>
      <c r="AA34" s="41"/>
      <c r="AB34" s="63"/>
      <c r="AC34" s="65"/>
      <c r="AD34" s="51"/>
      <c r="AE34" s="41"/>
      <c r="AF34" s="41" t="s">
        <v>11</v>
      </c>
      <c r="AG34" s="41"/>
      <c r="AH34" s="63"/>
      <c r="AI34" s="65"/>
      <c r="AJ34" s="51"/>
      <c r="AK34" s="41"/>
      <c r="AL34" s="41" t="s">
        <v>11</v>
      </c>
      <c r="AM34" s="49"/>
      <c r="AN34" s="63"/>
      <c r="AO34" s="65"/>
      <c r="AP34" s="51"/>
      <c r="AQ34" s="41"/>
      <c r="AR34" s="41" t="s">
        <v>11</v>
      </c>
      <c r="AS34" s="41"/>
      <c r="AT34" s="73"/>
      <c r="AU34" s="65"/>
      <c r="AV34" s="51"/>
      <c r="AW34" s="41"/>
      <c r="AX34" s="41" t="s">
        <v>11</v>
      </c>
      <c r="AY34" s="41"/>
      <c r="AZ34" s="51"/>
      <c r="BA34" s="57" t="s">
        <v>2</v>
      </c>
      <c r="BB34" s="58"/>
      <c r="BC34" s="33">
        <f>SUM(BC29:BC33)</f>
        <v>2</v>
      </c>
      <c r="BD34" s="33">
        <f>SUM(BD29:BD33)</f>
        <v>2</v>
      </c>
      <c r="BE34" s="34">
        <f>SUM(BE29:BE33)</f>
        <v>0</v>
      </c>
      <c r="BF34" s="59">
        <f>SUM(BF29:BG33)</f>
        <v>6</v>
      </c>
      <c r="BG34" s="58"/>
      <c r="BH34" s="35">
        <f>SUM(BH29:BH33)</f>
        <v>5</v>
      </c>
      <c r="BI34" s="36">
        <f>SUM(BI29:BI33)</f>
        <v>4</v>
      </c>
      <c r="BJ34" s="59">
        <f>SUM(BJ29:BK33)</f>
        <v>1</v>
      </c>
      <c r="BK34" s="58"/>
      <c r="BL34" s="60">
        <f>RANK(BQ34,BQ$5:BQ$46,0)</f>
        <v>3</v>
      </c>
      <c r="BM34" s="61"/>
      <c r="BN34" s="1"/>
      <c r="BO34" s="1"/>
      <c r="BP34" s="1"/>
      <c r="BQ34" s="1">
        <f>BF34*10000+BJ34*100+BH34</f>
        <v>60105</v>
      </c>
      <c r="BR34" s="1"/>
    </row>
    <row r="35" spans="1:70" ht="23.1" customHeight="1" hidden="1" outlineLevel="1" thickTop="1">
      <c r="A35" s="92"/>
      <c r="B35" s="93"/>
      <c r="C35" s="93"/>
      <c r="D35" s="93"/>
      <c r="E35" s="93"/>
      <c r="F35" s="93"/>
      <c r="G35" s="93"/>
      <c r="H35" s="94"/>
      <c r="I35" s="176" t="s">
        <v>15</v>
      </c>
      <c r="J35" s="157"/>
      <c r="K35" s="146" t="str">
        <f>IF(M35="","",IF(M35+M36&gt;O35+O36,"○",IF(M35+M36=O35+O36,"△","●")))</f>
        <v/>
      </c>
      <c r="L35" s="178" t="str">
        <f>IF(M35="","",M35+M36)</f>
        <v/>
      </c>
      <c r="M35" s="19"/>
      <c r="N35" s="19" t="s">
        <v>11</v>
      </c>
      <c r="O35" s="19"/>
      <c r="P35" s="168" t="str">
        <f>IF(O35="","",O35+O36)</f>
        <v/>
      </c>
      <c r="Q35" s="146" t="str">
        <f>IF(S35="","",IF(S35+S36&gt;U35+U36,"○",IF(S35+S36=U35+U36,"△","●")))</f>
        <v/>
      </c>
      <c r="R35" s="178" t="str">
        <f>IF(S35="","",S35+S36)</f>
        <v/>
      </c>
      <c r="S35" s="19"/>
      <c r="T35" s="19" t="s">
        <v>11</v>
      </c>
      <c r="U35" s="19"/>
      <c r="V35" s="168" t="str">
        <f>IF(U35="","",U35+U36)</f>
        <v/>
      </c>
      <c r="W35" s="146" t="str">
        <f>IF(Y35="","",IF(Y35+Y36&gt;AA35+AA36,"○",IF(Y35+Y36=AA35+AA36,"△","●")))</f>
        <v/>
      </c>
      <c r="X35" s="178" t="str">
        <f>IF(Y35="","",Y35+Y36)</f>
        <v/>
      </c>
      <c r="Y35" s="19"/>
      <c r="Z35" s="19" t="s">
        <v>11</v>
      </c>
      <c r="AA35" s="19"/>
      <c r="AB35" s="168" t="str">
        <f>IF(AA35="","",AA35+AA36)</f>
        <v/>
      </c>
      <c r="AC35" s="146" t="str">
        <f>IF(AE35="","",IF(AE35+AE36&gt;AG35+AG36,"○",IF(AE35+AE36=AG35+AG36,"△","●")))</f>
        <v/>
      </c>
      <c r="AD35" s="178" t="str">
        <f>IF(AE35="","",AE35+AE36)</f>
        <v/>
      </c>
      <c r="AE35" s="19"/>
      <c r="AF35" s="19" t="s">
        <v>11</v>
      </c>
      <c r="AG35" s="19"/>
      <c r="AH35" s="168" t="str">
        <f>IF(AG35="","",AG35+AG36)</f>
        <v/>
      </c>
      <c r="AI35" s="146" t="str">
        <f>IF(AK35="","",IF(AK35+AK36&gt;AM35+AM36,"○",IF(AK35+AK36=AM35+AM36,"△","●")))</f>
        <v/>
      </c>
      <c r="AJ35" s="178" t="str">
        <f>IF(AK35="","",AK35+AK36)</f>
        <v/>
      </c>
      <c r="AK35" s="19"/>
      <c r="AL35" s="19" t="s">
        <v>11</v>
      </c>
      <c r="AM35" s="19"/>
      <c r="AN35" s="168" t="str">
        <f>IF(AM35="","",AM35+AM36)</f>
        <v/>
      </c>
      <c r="AO35" s="146" t="str">
        <f>IF(AQ35="","",IF(AQ35+AQ36&gt;AS35+AS36,"○",IF(AQ35+AQ36=AS35+AS36,"△","●")))</f>
        <v/>
      </c>
      <c r="AP35" s="178" t="str">
        <f>IF(AQ35="","",AQ35+AQ36)</f>
        <v/>
      </c>
      <c r="AQ35" s="19"/>
      <c r="AR35" s="19" t="s">
        <v>11</v>
      </c>
      <c r="AS35" s="19"/>
      <c r="AT35" s="178" t="str">
        <f>IF(AS35="","",AS35+AS36)</f>
        <v/>
      </c>
      <c r="AU35" s="146" t="str">
        <f>IF(AW35="","",IF(AW35+AW36&gt;AY35+AY36,"○",IF(AW35+AW36=AY35+AY36,"△","●")))</f>
        <v/>
      </c>
      <c r="AV35" s="178" t="str">
        <f>IF(AW35="","",AW35+AW36)</f>
        <v/>
      </c>
      <c r="AW35" s="19"/>
      <c r="AX35" s="19" t="s">
        <v>11</v>
      </c>
      <c r="AY35" s="19"/>
      <c r="AZ35" s="147" t="str">
        <f>IF(AY35="","",AY35+AY36)</f>
        <v/>
      </c>
      <c r="BA35" s="161" t="s">
        <v>16</v>
      </c>
      <c r="BB35" s="157"/>
      <c r="BC35" s="10">
        <f>COUNTIF(K35:AZ35,"○")</f>
        <v>0</v>
      </c>
      <c r="BD35" s="10">
        <f>COUNTIF(K35:AZ35,"●")</f>
        <v>0</v>
      </c>
      <c r="BE35" s="14">
        <f>COUNTIF(K35:AZ35,"△")</f>
        <v>0</v>
      </c>
      <c r="BF35" s="176">
        <f>BC35*3+BE35</f>
        <v>0</v>
      </c>
      <c r="BG35" s="177"/>
      <c r="BH35" s="13">
        <f>SUM(L35,R35,X35,AD35,AJ35,AP35,AV35)</f>
        <v>0</v>
      </c>
      <c r="BI35" s="15">
        <f>SUM(P35,V35,AB35,AH35,AN35,AT35,AZ35)</f>
        <v>0</v>
      </c>
      <c r="BJ35" s="157">
        <f>BH35-BI35</f>
        <v>0</v>
      </c>
      <c r="BK35" s="157"/>
      <c r="BL35" s="166" t="e">
        <f>RANK(BN35,BN$5:BN$46,0)</f>
        <v>#N/A</v>
      </c>
      <c r="BM35" s="181"/>
      <c r="BN35" s="1"/>
      <c r="BO35" s="1"/>
      <c r="BP35" s="1"/>
      <c r="BQ35" s="1"/>
      <c r="BR35" s="1"/>
    </row>
    <row r="36" spans="1:70" ht="23.1" customHeight="1" hidden="1" outlineLevel="1">
      <c r="A36" s="95"/>
      <c r="B36" s="96"/>
      <c r="C36" s="96"/>
      <c r="D36" s="96"/>
      <c r="E36" s="96"/>
      <c r="F36" s="96"/>
      <c r="G36" s="96"/>
      <c r="H36" s="97"/>
      <c r="I36" s="103"/>
      <c r="J36" s="104"/>
      <c r="K36" s="106"/>
      <c r="L36" s="108"/>
      <c r="M36" s="11"/>
      <c r="N36" s="11" t="s">
        <v>11</v>
      </c>
      <c r="O36" s="11"/>
      <c r="P36" s="110"/>
      <c r="Q36" s="106"/>
      <c r="R36" s="108"/>
      <c r="S36" s="11"/>
      <c r="T36" s="11" t="s">
        <v>11</v>
      </c>
      <c r="U36" s="11"/>
      <c r="V36" s="110"/>
      <c r="W36" s="106"/>
      <c r="X36" s="108"/>
      <c r="Y36" s="11"/>
      <c r="Z36" s="11" t="s">
        <v>11</v>
      </c>
      <c r="AA36" s="11"/>
      <c r="AB36" s="110"/>
      <c r="AC36" s="106"/>
      <c r="AD36" s="108"/>
      <c r="AE36" s="11"/>
      <c r="AF36" s="11" t="s">
        <v>11</v>
      </c>
      <c r="AG36" s="11"/>
      <c r="AH36" s="110"/>
      <c r="AI36" s="106"/>
      <c r="AJ36" s="108"/>
      <c r="AK36" s="11"/>
      <c r="AL36" s="11" t="s">
        <v>11</v>
      </c>
      <c r="AM36" s="11"/>
      <c r="AN36" s="110"/>
      <c r="AO36" s="106"/>
      <c r="AP36" s="108"/>
      <c r="AQ36" s="11"/>
      <c r="AR36" s="11" t="s">
        <v>11</v>
      </c>
      <c r="AS36" s="11"/>
      <c r="AT36" s="108"/>
      <c r="AU36" s="106"/>
      <c r="AV36" s="108"/>
      <c r="AW36" s="11"/>
      <c r="AX36" s="11" t="s">
        <v>11</v>
      </c>
      <c r="AY36" s="11"/>
      <c r="AZ36" s="113"/>
      <c r="BA36" s="182" t="s">
        <v>12</v>
      </c>
      <c r="BB36" s="85"/>
      <c r="BC36" s="7">
        <f>COUNTIF(K37:AZ37,"○")</f>
        <v>0</v>
      </c>
      <c r="BD36" s="7">
        <f>COUNTIF(K37:AZ37,"●")</f>
        <v>0</v>
      </c>
      <c r="BE36" s="8">
        <f>COUNTIF(K37:AZ37,"△")</f>
        <v>0</v>
      </c>
      <c r="BF36" s="84">
        <f>BC36*3+BE36</f>
        <v>0</v>
      </c>
      <c r="BG36" s="183"/>
      <c r="BH36" s="16">
        <f>SUM(L37,R37,X37,AD37,AJ37,AP37,AV37)</f>
        <v>0</v>
      </c>
      <c r="BI36" s="9">
        <f>SUM(P37,V37,AB37,AH37,AN37,AT37,AZ37)</f>
        <v>0</v>
      </c>
      <c r="BJ36" s="170">
        <f>BH36-BI36</f>
        <v>0</v>
      </c>
      <c r="BK36" s="170"/>
      <c r="BL36" s="180" t="e">
        <f>RANK(BO36,BO$5:BO$46,0)</f>
        <v>#N/A</v>
      </c>
      <c r="BM36" s="184"/>
      <c r="BN36" s="1"/>
      <c r="BO36" s="1"/>
      <c r="BP36" s="1"/>
      <c r="BQ36" s="1"/>
      <c r="BR36" s="1"/>
    </row>
    <row r="37" spans="1:70" ht="23.1" customHeight="1" hidden="1" outlineLevel="1">
      <c r="A37" s="95"/>
      <c r="B37" s="96"/>
      <c r="C37" s="96"/>
      <c r="D37" s="96"/>
      <c r="E37" s="96"/>
      <c r="F37" s="96"/>
      <c r="G37" s="96"/>
      <c r="H37" s="97"/>
      <c r="I37" s="84" t="s">
        <v>12</v>
      </c>
      <c r="J37" s="85"/>
      <c r="K37" s="86" t="str">
        <f>IF(M37="","",IF(M37+M38&gt;O37+O38,"○",IF(M37+M38=O37+O38,"△","●")))</f>
        <v/>
      </c>
      <c r="L37" s="88" t="str">
        <f>IF(M37="","",M37+M38)</f>
        <v/>
      </c>
      <c r="M37" s="18"/>
      <c r="N37" s="18" t="s">
        <v>11</v>
      </c>
      <c r="O37" s="18"/>
      <c r="P37" s="83" t="str">
        <f>IF(O37="","",O37+O38)</f>
        <v/>
      </c>
      <c r="Q37" s="89" t="str">
        <f>IF(S37="","",IF(S37+S38&gt;U37+U38,"○",IF(S37+S38=U37+U38,"△","●")))</f>
        <v/>
      </c>
      <c r="R37" s="87" t="str">
        <f>IF(S37="","",S37+S38)</f>
        <v/>
      </c>
      <c r="S37" s="18"/>
      <c r="T37" s="18" t="s">
        <v>11</v>
      </c>
      <c r="U37" s="18"/>
      <c r="V37" s="82" t="str">
        <f>IF(U37="","",U37+U38)</f>
        <v/>
      </c>
      <c r="W37" s="89" t="str">
        <f>IF(Y37="","",IF(Y37+Y38&gt;AA37+AA38,"○",IF(Y37+Y38=AA37+AA38,"△","●")))</f>
        <v/>
      </c>
      <c r="X37" s="87" t="str">
        <f>IF(Y37="","",Y37+Y38)</f>
        <v/>
      </c>
      <c r="Y37" s="18"/>
      <c r="Z37" s="18" t="s">
        <v>11</v>
      </c>
      <c r="AA37" s="18"/>
      <c r="AB37" s="82" t="str">
        <f>IF(AA37="","",AA37+AA38)</f>
        <v/>
      </c>
      <c r="AC37" s="89" t="str">
        <f>IF(AE37="","",IF(AE37+AE38&gt;AG37+AG38,"○",IF(AE37+AE38=AG37+AG38,"△","●")))</f>
        <v/>
      </c>
      <c r="AD37" s="87" t="str">
        <f>IF(AE37="","",AE37+AE38)</f>
        <v/>
      </c>
      <c r="AE37" s="18"/>
      <c r="AF37" s="18" t="s">
        <v>11</v>
      </c>
      <c r="AG37" s="18"/>
      <c r="AH37" s="82" t="str">
        <f>IF(AG37="","",AG37+AG38)</f>
        <v/>
      </c>
      <c r="AI37" s="89" t="str">
        <f>IF(AK37="","",IF(AK37+AK38&gt;AM37+AM38,"○",IF(AK37+AK38=AM37+AM38,"△","●")))</f>
        <v/>
      </c>
      <c r="AJ37" s="87" t="str">
        <f>IF(AK37="","",AK37+AK38)</f>
        <v/>
      </c>
      <c r="AK37" s="18"/>
      <c r="AL37" s="18" t="s">
        <v>11</v>
      </c>
      <c r="AM37" s="18"/>
      <c r="AN37" s="82" t="str">
        <f>IF(AM37="","",AM37+AM38)</f>
        <v/>
      </c>
      <c r="AO37" s="89" t="str">
        <f>IF(AQ37="","",IF(AQ37+AQ38&gt;AS37+AS38,"○",IF(AQ37+AQ38=AS37+AS38,"△","●")))</f>
        <v/>
      </c>
      <c r="AP37" s="87" t="str">
        <f>IF(AQ37="","",AQ37+AQ38)</f>
        <v/>
      </c>
      <c r="AQ37" s="18"/>
      <c r="AR37" s="18" t="s">
        <v>11</v>
      </c>
      <c r="AS37" s="18"/>
      <c r="AT37" s="87" t="str">
        <f>IF(AS37="","",AS37+AS38)</f>
        <v/>
      </c>
      <c r="AU37" s="79" t="str">
        <f>IF(AW37="","",IF(AW37+AW38&gt;AY37+AY38,"○",IF(AW37+AW38=AY37+AY38,"△","●")))</f>
        <v/>
      </c>
      <c r="AV37" s="80" t="str">
        <f>IF(AW37="","",AW37+AW38)</f>
        <v/>
      </c>
      <c r="AW37" s="17"/>
      <c r="AX37" s="17" t="s">
        <v>11</v>
      </c>
      <c r="AY37" s="17"/>
      <c r="AZ37" s="175" t="str">
        <f>IF(AY37="","",AY37+AY38)</f>
        <v/>
      </c>
      <c r="BA37" s="198" t="s">
        <v>2</v>
      </c>
      <c r="BB37" s="199"/>
      <c r="BC37" s="202">
        <f>SUM(BC35:BC36)</f>
        <v>0</v>
      </c>
      <c r="BD37" s="202">
        <f>SUM(BD35:BD36)</f>
        <v>0</v>
      </c>
      <c r="BE37" s="204">
        <f>SUM(BE35:BE36)</f>
        <v>0</v>
      </c>
      <c r="BF37" s="206">
        <f>SUM(BF35:BF36)</f>
        <v>0</v>
      </c>
      <c r="BG37" s="207"/>
      <c r="BH37" s="210">
        <f>SUM(BH35:BH36)</f>
        <v>0</v>
      </c>
      <c r="BI37" s="212">
        <f>SUM(BI35:BI36)</f>
        <v>0</v>
      </c>
      <c r="BJ37" s="194">
        <f>SUM(BJ35:BJ36)</f>
        <v>0</v>
      </c>
      <c r="BK37" s="194"/>
      <c r="BL37" s="212">
        <f>RANK(BP37,BP$5:BP$46,0)</f>
        <v>1</v>
      </c>
      <c r="BM37" s="214"/>
      <c r="BN37" s="1"/>
      <c r="BO37" s="1"/>
      <c r="BP37" s="1"/>
      <c r="BQ37" s="1"/>
      <c r="BR37" s="1"/>
    </row>
    <row r="38" spans="1:70" ht="23.1" customHeight="1" hidden="1" outlineLevel="1" thickBot="1">
      <c r="A38" s="216"/>
      <c r="B38" s="192"/>
      <c r="C38" s="192"/>
      <c r="D38" s="192"/>
      <c r="E38" s="192"/>
      <c r="F38" s="192"/>
      <c r="G38" s="192"/>
      <c r="H38" s="217"/>
      <c r="I38" s="187"/>
      <c r="J38" s="188"/>
      <c r="K38" s="189"/>
      <c r="L38" s="190"/>
      <c r="M38" s="6"/>
      <c r="N38" s="6" t="s">
        <v>11</v>
      </c>
      <c r="O38" s="6"/>
      <c r="P38" s="193"/>
      <c r="Q38" s="191"/>
      <c r="R38" s="192"/>
      <c r="S38" s="6"/>
      <c r="T38" s="6" t="s">
        <v>11</v>
      </c>
      <c r="U38" s="6"/>
      <c r="V38" s="196"/>
      <c r="W38" s="191"/>
      <c r="X38" s="192"/>
      <c r="Y38" s="6"/>
      <c r="Z38" s="6" t="s">
        <v>11</v>
      </c>
      <c r="AA38" s="6"/>
      <c r="AB38" s="196"/>
      <c r="AC38" s="191"/>
      <c r="AD38" s="192"/>
      <c r="AE38" s="6"/>
      <c r="AF38" s="6" t="s">
        <v>11</v>
      </c>
      <c r="AG38" s="6"/>
      <c r="AH38" s="196"/>
      <c r="AI38" s="191"/>
      <c r="AJ38" s="192"/>
      <c r="AK38" s="6"/>
      <c r="AL38" s="6" t="s">
        <v>11</v>
      </c>
      <c r="AM38" s="6"/>
      <c r="AN38" s="196"/>
      <c r="AO38" s="191"/>
      <c r="AP38" s="192"/>
      <c r="AQ38" s="6"/>
      <c r="AR38" s="6" t="s">
        <v>11</v>
      </c>
      <c r="AS38" s="6"/>
      <c r="AT38" s="192"/>
      <c r="AU38" s="189"/>
      <c r="AV38" s="190"/>
      <c r="AW38" s="6"/>
      <c r="AX38" s="6" t="s">
        <v>11</v>
      </c>
      <c r="AY38" s="6"/>
      <c r="AZ38" s="197"/>
      <c r="BA38" s="200"/>
      <c r="BB38" s="201"/>
      <c r="BC38" s="203"/>
      <c r="BD38" s="203"/>
      <c r="BE38" s="205"/>
      <c r="BF38" s="208"/>
      <c r="BG38" s="209"/>
      <c r="BH38" s="211"/>
      <c r="BI38" s="213"/>
      <c r="BJ38" s="195"/>
      <c r="BK38" s="195"/>
      <c r="BL38" s="213"/>
      <c r="BM38" s="215"/>
      <c r="BN38" s="1"/>
      <c r="BO38" s="1"/>
      <c r="BP38" s="1"/>
      <c r="BQ38" s="1"/>
      <c r="BR38" s="2"/>
    </row>
    <row r="39" spans="1:70" ht="23.1" customHeight="1" hidden="1" outlineLevel="1" thickTop="1">
      <c r="A39" s="92"/>
      <c r="B39" s="93"/>
      <c r="C39" s="93"/>
      <c r="D39" s="93"/>
      <c r="E39" s="93"/>
      <c r="F39" s="93"/>
      <c r="G39" s="93"/>
      <c r="H39" s="94"/>
      <c r="I39" s="176" t="s">
        <v>15</v>
      </c>
      <c r="J39" s="157"/>
      <c r="K39" s="146" t="str">
        <f>IF(S35="","",IF(S35+S36&gt;U35+U36,"●",IF(S35+S36=U35+U36,"△","○")))</f>
        <v/>
      </c>
      <c r="L39" s="178" t="str">
        <f>IF(V35="","",V35)</f>
        <v/>
      </c>
      <c r="M39" s="19"/>
      <c r="N39" s="19" t="s">
        <v>11</v>
      </c>
      <c r="O39" s="19"/>
      <c r="P39" s="168" t="str">
        <f>IF(R35="","",R35)</f>
        <v/>
      </c>
      <c r="Q39" s="146" t="str">
        <f>IF(Y35="","",IF(Y35+Y36&gt;AA35+AA36,"●",IF(Y35+Y36=AA35+AA36,"△","○")))</f>
        <v/>
      </c>
      <c r="R39" s="178" t="str">
        <f>IF(AB35="","",AB35)</f>
        <v/>
      </c>
      <c r="S39" s="19" t="str">
        <f>IF(AA35="","",AA35)</f>
        <v/>
      </c>
      <c r="T39" s="19" t="s">
        <v>11</v>
      </c>
      <c r="U39" s="19" t="str">
        <f>IF(Y35="","",Y35)</f>
        <v/>
      </c>
      <c r="V39" s="168" t="str">
        <f>IF(X35="","",X35)</f>
        <v/>
      </c>
      <c r="W39" s="146" t="str">
        <f>IF(AE35="","",IF(AE35+AE36&gt;AG35+AG36,"●",IF(AE35+AE36=AG35+AG36,"△","○")))</f>
        <v/>
      </c>
      <c r="X39" s="178" t="str">
        <f>IF(AH35="","",AH35)</f>
        <v/>
      </c>
      <c r="Y39" s="19" t="str">
        <f aca="true" t="shared" si="0" ref="Y39:Y46">IF(AG35="","",AG35)</f>
        <v/>
      </c>
      <c r="Z39" s="19" t="s">
        <v>11</v>
      </c>
      <c r="AA39" s="19" t="str">
        <f aca="true" t="shared" si="1" ref="AA39:AA46">IF(AE35="","",AE35)</f>
        <v/>
      </c>
      <c r="AB39" s="168" t="str">
        <f>IF(AD35="","",AD35)</f>
        <v/>
      </c>
      <c r="AC39" s="146" t="str">
        <f>IF(AE39="","",IF(AE39+AE40&gt;AG39+AG40,"○",IF(AE39+AE40=AG39+AG40,"△","●")))</f>
        <v/>
      </c>
      <c r="AD39" s="178" t="str">
        <f>IF(AE39="","",AE39+AE40)</f>
        <v/>
      </c>
      <c r="AE39" s="19"/>
      <c r="AF39" s="19" t="s">
        <v>11</v>
      </c>
      <c r="AG39" s="19"/>
      <c r="AH39" s="168" t="str">
        <f>IF(AG39="","",AG39+AG40)</f>
        <v/>
      </c>
      <c r="AI39" s="146" t="str">
        <f>IF(AK39="","",IF(AK39+AK40&gt;AM39+AM40,"○",IF(AK39+AK40=AM39+AM40,"△","●")))</f>
        <v/>
      </c>
      <c r="AJ39" s="178" t="str">
        <f>IF(AK39="","",AK39+AK40)</f>
        <v/>
      </c>
      <c r="AK39" s="19"/>
      <c r="AL39" s="19" t="s">
        <v>11</v>
      </c>
      <c r="AM39" s="19"/>
      <c r="AN39" s="168" t="str">
        <f>IF(AM39="","",AM39+AM40)</f>
        <v/>
      </c>
      <c r="AO39" s="146" t="str">
        <f>IF(AQ39="","",IF(AQ39+AQ40&gt;AS39+AS40,"○",IF(AQ39+AQ40=AS39+AS40,"△","●")))</f>
        <v/>
      </c>
      <c r="AP39" s="178" t="str">
        <f>IF(AQ39="","",AQ39+AQ40)</f>
        <v/>
      </c>
      <c r="AQ39" s="19"/>
      <c r="AR39" s="19" t="s">
        <v>11</v>
      </c>
      <c r="AS39" s="19"/>
      <c r="AT39" s="178" t="str">
        <f>IF(AS39="","",AS39+AS40)</f>
        <v/>
      </c>
      <c r="AU39" s="146" t="str">
        <f>IF(AW39="","",IF(AW39+AW40&gt;AY39+AY40,"○",IF(AW39+AW40=AY39+AY40,"△","●")))</f>
        <v/>
      </c>
      <c r="AV39" s="178" t="str">
        <f>IF(AW39="","",AW39+AW40)</f>
        <v/>
      </c>
      <c r="AW39" s="19"/>
      <c r="AX39" s="19" t="s">
        <v>11</v>
      </c>
      <c r="AY39" s="19"/>
      <c r="AZ39" s="147" t="str">
        <f>IF(AY39="","",AY39+AY40)</f>
        <v/>
      </c>
      <c r="BA39" s="161" t="s">
        <v>16</v>
      </c>
      <c r="BB39" s="157"/>
      <c r="BC39" s="10">
        <f>COUNTIF(K39:AZ39,"○")</f>
        <v>0</v>
      </c>
      <c r="BD39" s="10">
        <f>COUNTIF(K39:AZ39,"●")</f>
        <v>0</v>
      </c>
      <c r="BE39" s="14">
        <f>COUNTIF(K39:AZ39,"△")</f>
        <v>0</v>
      </c>
      <c r="BF39" s="176">
        <f>BC39*3+BE39</f>
        <v>0</v>
      </c>
      <c r="BG39" s="177"/>
      <c r="BH39" s="13">
        <f>SUM(L39,R39,X39,AD39,AJ39,AP39,AV39)</f>
        <v>0</v>
      </c>
      <c r="BI39" s="15">
        <f>SUM(P39,V39,AB39,AH39,AN39,AT39,AZ39)</f>
        <v>0</v>
      </c>
      <c r="BJ39" s="157">
        <f>BH39-BI39</f>
        <v>0</v>
      </c>
      <c r="BK39" s="157"/>
      <c r="BL39" s="166" t="e">
        <f>RANK(BN39,BN$5:BN$46,0)</f>
        <v>#N/A</v>
      </c>
      <c r="BM39" s="181"/>
      <c r="BN39" s="1"/>
      <c r="BO39" s="1"/>
      <c r="BP39" s="1"/>
      <c r="BQ39" s="1"/>
      <c r="BR39" s="1"/>
    </row>
    <row r="40" spans="1:70" ht="23.1" customHeight="1" hidden="1" outlineLevel="1">
      <c r="A40" s="95"/>
      <c r="B40" s="96"/>
      <c r="C40" s="96"/>
      <c r="D40" s="96"/>
      <c r="E40" s="96"/>
      <c r="F40" s="96"/>
      <c r="G40" s="96"/>
      <c r="H40" s="97"/>
      <c r="I40" s="103"/>
      <c r="J40" s="104"/>
      <c r="K40" s="106"/>
      <c r="L40" s="108"/>
      <c r="M40" s="11"/>
      <c r="N40" s="11" t="s">
        <v>14</v>
      </c>
      <c r="O40" s="11"/>
      <c r="P40" s="110"/>
      <c r="Q40" s="106"/>
      <c r="R40" s="108"/>
      <c r="S40" s="11" t="str">
        <f>IF(AA36="","",AA36)</f>
        <v/>
      </c>
      <c r="T40" s="11" t="s">
        <v>11</v>
      </c>
      <c r="U40" s="11" t="str">
        <f>IF(Y36="","",Y36)</f>
        <v/>
      </c>
      <c r="V40" s="110"/>
      <c r="W40" s="106"/>
      <c r="X40" s="108"/>
      <c r="Y40" s="11" t="str">
        <f t="shared" si="0"/>
        <v/>
      </c>
      <c r="Z40" s="11" t="s">
        <v>11</v>
      </c>
      <c r="AA40" s="11" t="str">
        <f t="shared" si="1"/>
        <v/>
      </c>
      <c r="AB40" s="110"/>
      <c r="AC40" s="106"/>
      <c r="AD40" s="108"/>
      <c r="AE40" s="11"/>
      <c r="AF40" s="11" t="s">
        <v>11</v>
      </c>
      <c r="AG40" s="11"/>
      <c r="AH40" s="110"/>
      <c r="AI40" s="106"/>
      <c r="AJ40" s="108"/>
      <c r="AK40" s="11"/>
      <c r="AL40" s="11" t="s">
        <v>11</v>
      </c>
      <c r="AM40" s="11"/>
      <c r="AN40" s="110"/>
      <c r="AO40" s="106"/>
      <c r="AP40" s="108"/>
      <c r="AQ40" s="11"/>
      <c r="AR40" s="11" t="s">
        <v>11</v>
      </c>
      <c r="AS40" s="11"/>
      <c r="AT40" s="108"/>
      <c r="AU40" s="106"/>
      <c r="AV40" s="108"/>
      <c r="AW40" s="11"/>
      <c r="AX40" s="11" t="s">
        <v>11</v>
      </c>
      <c r="AY40" s="11"/>
      <c r="AZ40" s="113"/>
      <c r="BA40" s="182" t="s">
        <v>12</v>
      </c>
      <c r="BB40" s="85"/>
      <c r="BC40" s="7">
        <f>COUNTIF(K41:AZ41,"○")</f>
        <v>0</v>
      </c>
      <c r="BD40" s="7">
        <f>COUNTIF(K41:AZ41,"●")</f>
        <v>0</v>
      </c>
      <c r="BE40" s="8">
        <f>COUNTIF(K41:AZ41,"△")</f>
        <v>0</v>
      </c>
      <c r="BF40" s="84">
        <f>BC40*3+BE40</f>
        <v>0</v>
      </c>
      <c r="BG40" s="183"/>
      <c r="BH40" s="16">
        <f>SUM(L41,R41,X41,AD41,AJ41,AP41,AV41)</f>
        <v>0</v>
      </c>
      <c r="BI40" s="9">
        <f>SUM(P41,V41,AB41,AH41,AN41,AT41,AZ41)</f>
        <v>0</v>
      </c>
      <c r="BJ40" s="170">
        <f>BH40-BI40</f>
        <v>0</v>
      </c>
      <c r="BK40" s="170"/>
      <c r="BL40" s="180" t="e">
        <f>RANK(BO40,BO$5:BO$46,0)</f>
        <v>#N/A</v>
      </c>
      <c r="BM40" s="184"/>
      <c r="BN40" s="1"/>
      <c r="BO40" s="1"/>
      <c r="BP40" s="1"/>
      <c r="BQ40" s="1"/>
      <c r="BR40" s="1"/>
    </row>
    <row r="41" spans="1:70" ht="23.1" customHeight="1" hidden="1" outlineLevel="1">
      <c r="A41" s="95"/>
      <c r="B41" s="96"/>
      <c r="C41" s="96"/>
      <c r="D41" s="96"/>
      <c r="E41" s="96"/>
      <c r="F41" s="96"/>
      <c r="G41" s="96"/>
      <c r="H41" s="97"/>
      <c r="I41" s="84" t="s">
        <v>12</v>
      </c>
      <c r="J41" s="85"/>
      <c r="K41" s="89" t="str">
        <f>IF(S37="","",IF(S37+S38&gt;U37+U38,"●",IF(S37+S38=U37+U38,"△","○")))</f>
        <v/>
      </c>
      <c r="L41" s="87" t="str">
        <f>IF(V37="","",V37)</f>
        <v/>
      </c>
      <c r="M41" s="18" t="str">
        <f>IF(AA7="","",AA7)</f>
        <v/>
      </c>
      <c r="N41" s="18" t="s">
        <v>14</v>
      </c>
      <c r="O41" s="18" t="str">
        <f>IF(Y7="","",Y7)</f>
        <v/>
      </c>
      <c r="P41" s="82" t="str">
        <f>IF(R37="","",R37)</f>
        <v/>
      </c>
      <c r="Q41" s="86" t="str">
        <f>IF(Y37="","",IF(Y37+Y38&gt;AA37+AA38,"●",IF(Y37+Y38=AA37+AA38,"△","○")))</f>
        <v/>
      </c>
      <c r="R41" s="88" t="str">
        <f>IF(AB37="","",AB37)</f>
        <v/>
      </c>
      <c r="S41" s="18" t="str">
        <f>IF(AA37="","",AA37)</f>
        <v/>
      </c>
      <c r="T41" s="18" t="s">
        <v>11</v>
      </c>
      <c r="U41" s="18" t="str">
        <f>IF(Y37="","",Y37)</f>
        <v/>
      </c>
      <c r="V41" s="83" t="str">
        <f>IF(X37="","",X37)</f>
        <v/>
      </c>
      <c r="W41" s="86" t="str">
        <f>IF(AE37="","",IF(AE37+AE38&gt;AG37+AG38,"●",IF(AE37+AE38=AG37+AG38,"△","○")))</f>
        <v/>
      </c>
      <c r="X41" s="88" t="str">
        <f>IF(AH37="","",AH37)</f>
        <v/>
      </c>
      <c r="Y41" s="18" t="str">
        <f t="shared" si="0"/>
        <v/>
      </c>
      <c r="Z41" s="18" t="s">
        <v>11</v>
      </c>
      <c r="AA41" s="18" t="str">
        <f t="shared" si="1"/>
        <v/>
      </c>
      <c r="AB41" s="83" t="str">
        <f>IF(AD37="","",AD37)</f>
        <v/>
      </c>
      <c r="AC41" s="89" t="str">
        <f>IF(AE41="","",IF(AE41+AE42&gt;AG41+AG42,"○",IF(AE41+AE42=AG41+AG42,"△","●")))</f>
        <v/>
      </c>
      <c r="AD41" s="87" t="str">
        <f>IF(AE41="","",AE41+AE42)</f>
        <v/>
      </c>
      <c r="AE41" s="18"/>
      <c r="AF41" s="18" t="s">
        <v>11</v>
      </c>
      <c r="AG41" s="18"/>
      <c r="AH41" s="82" t="str">
        <f>IF(AG41="","",AG41+AG42)</f>
        <v/>
      </c>
      <c r="AI41" s="89" t="str">
        <f>IF(AK41="","",IF(AK41+AK42&gt;AM41+AM42,"○",IF(AK41+AK42=AM41+AM42,"△","●")))</f>
        <v/>
      </c>
      <c r="AJ41" s="87" t="str">
        <f>IF(AK41="","",AK41+AK42)</f>
        <v/>
      </c>
      <c r="AK41" s="17"/>
      <c r="AL41" s="17" t="s">
        <v>11</v>
      </c>
      <c r="AM41" s="17"/>
      <c r="AN41" s="82" t="str">
        <f>IF(AM41="","",AM41+AM42)</f>
        <v/>
      </c>
      <c r="AO41" s="89" t="str">
        <f>IF(AQ41="","",IF(AQ41+AQ42&gt;AS41+AS42,"○",IF(AQ41+AQ42=AS41+AS42,"△","●")))</f>
        <v/>
      </c>
      <c r="AP41" s="87" t="str">
        <f>IF(AQ41="","",AQ41+AQ42)</f>
        <v/>
      </c>
      <c r="AQ41" s="17"/>
      <c r="AR41" s="17" t="s">
        <v>11</v>
      </c>
      <c r="AS41" s="17"/>
      <c r="AT41" s="87" t="str">
        <f>IF(AS41="","",AS41+AS42)</f>
        <v/>
      </c>
      <c r="AU41" s="79" t="str">
        <f>IF(AW41="","",IF(AW41+AW42&gt;AY41+AY42,"○",IF(AW41+AW42=AY41+AY42,"△","●")))</f>
        <v/>
      </c>
      <c r="AV41" s="80" t="str">
        <f>IF(AW41="","",AW41+AW42)</f>
        <v/>
      </c>
      <c r="AW41" s="18"/>
      <c r="AX41" s="18" t="s">
        <v>11</v>
      </c>
      <c r="AY41" s="18"/>
      <c r="AZ41" s="175" t="str">
        <f>IF(AY41="","",AY41+AY42)</f>
        <v/>
      </c>
      <c r="BA41" s="198" t="s">
        <v>2</v>
      </c>
      <c r="BB41" s="199"/>
      <c r="BC41" s="202">
        <f>SUM(BC39:BC40)</f>
        <v>0</v>
      </c>
      <c r="BD41" s="202">
        <f>SUM(BD39:BD40)</f>
        <v>0</v>
      </c>
      <c r="BE41" s="204">
        <f>SUM(BE39:BE40)</f>
        <v>0</v>
      </c>
      <c r="BF41" s="206">
        <f>SUM(BF39:BF40)</f>
        <v>0</v>
      </c>
      <c r="BG41" s="207"/>
      <c r="BH41" s="210">
        <f>SUM(BH39:BH40)</f>
        <v>0</v>
      </c>
      <c r="BI41" s="212">
        <f>SUM(BI39:BI40)</f>
        <v>0</v>
      </c>
      <c r="BJ41" s="194">
        <f>SUM(BJ39:BJ40)</f>
        <v>0</v>
      </c>
      <c r="BK41" s="194"/>
      <c r="BL41" s="212">
        <f>RANK(BP41,BP$5:BP$46,0)</f>
        <v>1</v>
      </c>
      <c r="BM41" s="214"/>
      <c r="BN41" s="1"/>
      <c r="BO41" s="1"/>
      <c r="BP41" s="1"/>
      <c r="BQ41" s="1"/>
      <c r="BR41" s="1"/>
    </row>
    <row r="42" spans="1:70" ht="23.1" customHeight="1" hidden="1" outlineLevel="1" thickBot="1">
      <c r="A42" s="216"/>
      <c r="B42" s="192"/>
      <c r="C42" s="192"/>
      <c r="D42" s="192"/>
      <c r="E42" s="192"/>
      <c r="F42" s="192"/>
      <c r="G42" s="192"/>
      <c r="H42" s="217"/>
      <c r="I42" s="187"/>
      <c r="J42" s="188"/>
      <c r="K42" s="191"/>
      <c r="L42" s="192"/>
      <c r="M42" s="6" t="str">
        <f>IF(AA8="","",AA8)</f>
        <v/>
      </c>
      <c r="N42" s="6" t="s">
        <v>14</v>
      </c>
      <c r="O42" s="6" t="str">
        <f>IF(Y8="","",Y8)</f>
        <v/>
      </c>
      <c r="P42" s="196"/>
      <c r="Q42" s="189"/>
      <c r="R42" s="190"/>
      <c r="S42" s="6" t="str">
        <f>IF(AA38="","",AA38)</f>
        <v/>
      </c>
      <c r="T42" s="6" t="s">
        <v>11</v>
      </c>
      <c r="U42" s="6" t="str">
        <f>IF(Y38="","",Y38)</f>
        <v/>
      </c>
      <c r="V42" s="193"/>
      <c r="W42" s="189"/>
      <c r="X42" s="190"/>
      <c r="Y42" s="6" t="str">
        <f t="shared" si="0"/>
        <v/>
      </c>
      <c r="Z42" s="6" t="s">
        <v>11</v>
      </c>
      <c r="AA42" s="6" t="str">
        <f t="shared" si="1"/>
        <v/>
      </c>
      <c r="AB42" s="193"/>
      <c r="AC42" s="191"/>
      <c r="AD42" s="192"/>
      <c r="AE42" s="6"/>
      <c r="AF42" s="6" t="s">
        <v>11</v>
      </c>
      <c r="AG42" s="6"/>
      <c r="AH42" s="196"/>
      <c r="AI42" s="191"/>
      <c r="AJ42" s="192"/>
      <c r="AK42" s="6"/>
      <c r="AL42" s="6" t="s">
        <v>11</v>
      </c>
      <c r="AM42" s="6"/>
      <c r="AN42" s="196"/>
      <c r="AO42" s="191"/>
      <c r="AP42" s="192"/>
      <c r="AQ42" s="6"/>
      <c r="AR42" s="6" t="s">
        <v>11</v>
      </c>
      <c r="AS42" s="6"/>
      <c r="AT42" s="192"/>
      <c r="AU42" s="89"/>
      <c r="AV42" s="87"/>
      <c r="AW42" s="6"/>
      <c r="AX42" s="6" t="s">
        <v>11</v>
      </c>
      <c r="AY42" s="6"/>
      <c r="AZ42" s="185"/>
      <c r="BA42" s="200"/>
      <c r="BB42" s="201"/>
      <c r="BC42" s="203"/>
      <c r="BD42" s="203"/>
      <c r="BE42" s="205"/>
      <c r="BF42" s="208"/>
      <c r="BG42" s="209"/>
      <c r="BH42" s="211"/>
      <c r="BI42" s="213"/>
      <c r="BJ42" s="195"/>
      <c r="BK42" s="195"/>
      <c r="BL42" s="213"/>
      <c r="BM42" s="215"/>
      <c r="BN42" s="1"/>
      <c r="BO42" s="1"/>
      <c r="BP42" s="1"/>
      <c r="BQ42" s="1"/>
      <c r="BR42" s="1"/>
    </row>
    <row r="43" spans="1:70" ht="23.1" customHeight="1" hidden="1" outlineLevel="1" thickTop="1">
      <c r="A43" s="92"/>
      <c r="B43" s="93"/>
      <c r="C43" s="93"/>
      <c r="D43" s="93"/>
      <c r="E43" s="93"/>
      <c r="F43" s="93"/>
      <c r="G43" s="93"/>
      <c r="H43" s="94"/>
      <c r="I43" s="176" t="s">
        <v>15</v>
      </c>
      <c r="J43" s="157"/>
      <c r="K43" s="146" t="str">
        <f>IF(Y35="","",IF(Y35+Y36&gt;AA35+AA36,"●",IF(Y35+Y36=AA35+AA36,"△","○")))</f>
        <v/>
      </c>
      <c r="L43" s="178" t="str">
        <f>IF(AA35="","",AB35)</f>
        <v/>
      </c>
      <c r="M43" s="19"/>
      <c r="N43" s="19" t="s">
        <v>11</v>
      </c>
      <c r="O43" s="19"/>
      <c r="P43" s="168" t="str">
        <f>IF(Y35="","",X35)</f>
        <v/>
      </c>
      <c r="Q43" s="146" t="str">
        <f>IF(AE35="","",IF(AE35+AE36&gt;AG35+AG36,"●",IF(AE35+AE36=AG35+AG36,"△","○")))</f>
        <v/>
      </c>
      <c r="R43" s="178" t="str">
        <f>IF(AG35="","",AH35)</f>
        <v/>
      </c>
      <c r="S43" s="19" t="str">
        <f>IF(AG35="","",AG35)</f>
        <v/>
      </c>
      <c r="T43" s="19" t="s">
        <v>11</v>
      </c>
      <c r="U43" s="19" t="str">
        <f>IF(AE35="","",AE35)</f>
        <v/>
      </c>
      <c r="V43" s="168" t="str">
        <f>IF(AE35="","",AD35)</f>
        <v/>
      </c>
      <c r="W43" s="146" t="str">
        <f>IF(AE39="","",IF(AE39+AE40&gt;AG39+AG40,"●",IF(AE39+AE40=AG39+AG40,"△","○")))</f>
        <v/>
      </c>
      <c r="X43" s="178" t="str">
        <f>IF(AH39="","",AH39)</f>
        <v/>
      </c>
      <c r="Y43" s="19" t="str">
        <f t="shared" si="0"/>
        <v/>
      </c>
      <c r="Z43" s="19" t="s">
        <v>11</v>
      </c>
      <c r="AA43" s="19" t="str">
        <f t="shared" si="1"/>
        <v/>
      </c>
      <c r="AB43" s="168" t="str">
        <f>IF(AD39="","",AD39)</f>
        <v/>
      </c>
      <c r="AC43" s="146" t="str">
        <f>IF(AQ35="","",IF(AQ35+AQ36&gt;AS35+AS36,"●",IF(AQ35+AQ36=AS35+AS36,"△","○")))</f>
        <v/>
      </c>
      <c r="AD43" s="178" t="str">
        <f>IF(AS35="","",AT35)</f>
        <v/>
      </c>
      <c r="AE43" s="19" t="str">
        <f>IF(AS35="","",AS35)</f>
        <v/>
      </c>
      <c r="AF43" s="19" t="s">
        <v>11</v>
      </c>
      <c r="AG43" s="19" t="str">
        <f>IF(AQ35="","",AQ35)</f>
        <v/>
      </c>
      <c r="AH43" s="168" t="str">
        <f>IF(AQ35="","",AP35)</f>
        <v/>
      </c>
      <c r="AI43" s="146" t="str">
        <f>IF(AK43="","",IF(AK43+AK44&gt;AM43+AM44,"○",IF(AK43+AK44=AM43+AM44,"△","●")))</f>
        <v/>
      </c>
      <c r="AJ43" s="178" t="str">
        <f>IF(AK43="","",AK43+AK44)</f>
        <v/>
      </c>
      <c r="AK43" s="19"/>
      <c r="AL43" s="19" t="s">
        <v>11</v>
      </c>
      <c r="AM43" s="19"/>
      <c r="AN43" s="168" t="str">
        <f>IF(AM43="","",AM43+AM44)</f>
        <v/>
      </c>
      <c r="AO43" s="146" t="str">
        <f>IF(AQ43="","",IF(AQ43+AQ44&gt;AS43+AS44,"○",IF(AQ43+AQ44=AS43+AS44,"△","●")))</f>
        <v/>
      </c>
      <c r="AP43" s="178" t="str">
        <f>IF(AQ43="","",AQ43+AQ44)</f>
        <v/>
      </c>
      <c r="AQ43" s="19"/>
      <c r="AR43" s="19" t="s">
        <v>11</v>
      </c>
      <c r="AS43" s="19"/>
      <c r="AT43" s="178" t="str">
        <f>IF(AS43="","",AS43+AS44)</f>
        <v/>
      </c>
      <c r="AU43" s="218" t="str">
        <f>IF(AW43="","",IF(AW43+AW44&gt;AY43+AY44,"○",IF(AW43+AW44=AY43+AY44,"△","●")))</f>
        <v/>
      </c>
      <c r="AV43" s="219" t="str">
        <f>IF(AW43="","",AW43+AW44)</f>
        <v/>
      </c>
      <c r="AW43" s="20"/>
      <c r="AX43" s="20" t="s">
        <v>11</v>
      </c>
      <c r="AY43" s="20"/>
      <c r="AZ43" s="220" t="str">
        <f>IF(AY43="","",AY43+AY44)</f>
        <v/>
      </c>
      <c r="BA43" s="161" t="s">
        <v>16</v>
      </c>
      <c r="BB43" s="157"/>
      <c r="BC43" s="10">
        <f>COUNTIF(K43:AZ43,"○")</f>
        <v>0</v>
      </c>
      <c r="BD43" s="10">
        <f>COUNTIF(K43:AZ43,"●")</f>
        <v>0</v>
      </c>
      <c r="BE43" s="14">
        <f>COUNTIF(K43:AZ43,"△")</f>
        <v>0</v>
      </c>
      <c r="BF43" s="176">
        <f>BC43*3+BE43</f>
        <v>0</v>
      </c>
      <c r="BG43" s="177"/>
      <c r="BH43" s="13">
        <f>SUM(L43,R43,X43,AD43,AJ43,AP43,AV43)</f>
        <v>0</v>
      </c>
      <c r="BI43" s="15">
        <f>SUM(P43,V43,AB43,AH43,AN43,AT43,AZ43)</f>
        <v>0</v>
      </c>
      <c r="BJ43" s="157">
        <f>BH43-BI43</f>
        <v>0</v>
      </c>
      <c r="BK43" s="157"/>
      <c r="BL43" s="166" t="e">
        <f>RANK(BN43,BN$5:BN$46,0)</f>
        <v>#N/A</v>
      </c>
      <c r="BM43" s="181"/>
      <c r="BN43" s="1"/>
      <c r="BO43" s="1"/>
      <c r="BP43" s="1"/>
      <c r="BQ43" s="1"/>
      <c r="BR43" s="1"/>
    </row>
    <row r="44" spans="1:70" ht="23.1" customHeight="1" hidden="1" outlineLevel="1">
      <c r="A44" s="95"/>
      <c r="B44" s="96"/>
      <c r="C44" s="96"/>
      <c r="D44" s="96"/>
      <c r="E44" s="96"/>
      <c r="F44" s="96"/>
      <c r="G44" s="96"/>
      <c r="H44" s="97"/>
      <c r="I44" s="103"/>
      <c r="J44" s="104"/>
      <c r="K44" s="106"/>
      <c r="L44" s="108"/>
      <c r="M44" s="11"/>
      <c r="N44" s="11" t="s">
        <v>14</v>
      </c>
      <c r="O44" s="11"/>
      <c r="P44" s="110"/>
      <c r="Q44" s="106"/>
      <c r="R44" s="108"/>
      <c r="S44" s="11" t="str">
        <f>IF(AG36="","",AG36)</f>
        <v/>
      </c>
      <c r="T44" s="11" t="s">
        <v>14</v>
      </c>
      <c r="U44" s="11" t="str">
        <f>IF(AE36="","",AE36)</f>
        <v/>
      </c>
      <c r="V44" s="110"/>
      <c r="W44" s="106"/>
      <c r="X44" s="108"/>
      <c r="Y44" s="11" t="str">
        <f t="shared" si="0"/>
        <v/>
      </c>
      <c r="Z44" s="11" t="s">
        <v>11</v>
      </c>
      <c r="AA44" s="11" t="str">
        <f t="shared" si="1"/>
        <v/>
      </c>
      <c r="AB44" s="110"/>
      <c r="AC44" s="106"/>
      <c r="AD44" s="108"/>
      <c r="AE44" s="11" t="str">
        <f>IF(AS36="","",AS36)</f>
        <v/>
      </c>
      <c r="AF44" s="11" t="s">
        <v>14</v>
      </c>
      <c r="AG44" s="11" t="str">
        <f>IF(AQ36="","",AQ36)</f>
        <v/>
      </c>
      <c r="AH44" s="110"/>
      <c r="AI44" s="106"/>
      <c r="AJ44" s="108"/>
      <c r="AK44" s="11"/>
      <c r="AL44" s="11" t="s">
        <v>11</v>
      </c>
      <c r="AM44" s="11"/>
      <c r="AN44" s="110"/>
      <c r="AO44" s="106"/>
      <c r="AP44" s="108"/>
      <c r="AQ44" s="11"/>
      <c r="AR44" s="11" t="s">
        <v>11</v>
      </c>
      <c r="AS44" s="11"/>
      <c r="AT44" s="108"/>
      <c r="AU44" s="106"/>
      <c r="AV44" s="108"/>
      <c r="AW44" s="11"/>
      <c r="AX44" s="11" t="s">
        <v>11</v>
      </c>
      <c r="AY44" s="11"/>
      <c r="AZ44" s="113"/>
      <c r="BA44" s="182" t="s">
        <v>12</v>
      </c>
      <c r="BB44" s="85"/>
      <c r="BC44" s="7">
        <f>COUNTIF(K45:AZ45,"○")</f>
        <v>0</v>
      </c>
      <c r="BD44" s="7">
        <f>COUNTIF(K45:AZ45,"●")</f>
        <v>0</v>
      </c>
      <c r="BE44" s="8">
        <f>COUNTIF(K45:AZ45,"△")</f>
        <v>0</v>
      </c>
      <c r="BF44" s="84">
        <f>BC44*3+BE44</f>
        <v>0</v>
      </c>
      <c r="BG44" s="183"/>
      <c r="BH44" s="16">
        <f>SUM(L45,R45,X45,AD45,AJ45,AP45,AV45)</f>
        <v>0</v>
      </c>
      <c r="BI44" s="9">
        <f>SUM(P45,V45,AB45,AH45,AN45,AT45,AZ45)</f>
        <v>0</v>
      </c>
      <c r="BJ44" s="170">
        <f>BH44-BI44</f>
        <v>0</v>
      </c>
      <c r="BK44" s="170"/>
      <c r="BL44" s="180" t="e">
        <f>RANK(BO44,BO$5:BO$46,0)</f>
        <v>#N/A</v>
      </c>
      <c r="BM44" s="184"/>
      <c r="BN44" s="1"/>
      <c r="BO44" s="1"/>
      <c r="BP44" s="1"/>
      <c r="BQ44" s="1"/>
      <c r="BR44" s="1"/>
    </row>
    <row r="45" spans="1:70" ht="23.1" customHeight="1" hidden="1" outlineLevel="1">
      <c r="A45" s="95"/>
      <c r="B45" s="96"/>
      <c r="C45" s="96"/>
      <c r="D45" s="96"/>
      <c r="E45" s="96"/>
      <c r="F45" s="96"/>
      <c r="G45" s="96"/>
      <c r="H45" s="97"/>
      <c r="I45" s="84" t="s">
        <v>12</v>
      </c>
      <c r="J45" s="85"/>
      <c r="K45" s="89" t="str">
        <f>IF(Y37="","",IF(Y37+Y38&gt;AA37+AA38,"●",IF(Y37+Y38=AA37+AA38,"△","○")))</f>
        <v/>
      </c>
      <c r="L45" s="87" t="str">
        <f>IF(AA37="","",AB37)</f>
        <v/>
      </c>
      <c r="M45" s="18">
        <f>IF(AG7="","",AG7)</f>
        <v>0</v>
      </c>
      <c r="N45" s="18" t="s">
        <v>14</v>
      </c>
      <c r="O45" s="18">
        <f>IF(AE7="","",AE7)</f>
        <v>1</v>
      </c>
      <c r="P45" s="82" t="str">
        <f>IF(Y37="","",X37)</f>
        <v/>
      </c>
      <c r="Q45" s="89" t="str">
        <f>IF(AE37="","",IF(AE37+AE38&gt;AG37+AG38,"●",IF(AE37+AE38=AG37+AG38,"△","○")))</f>
        <v/>
      </c>
      <c r="R45" s="87" t="str">
        <f>IF(AG37="","",AH37)</f>
        <v/>
      </c>
      <c r="S45" s="18" t="str">
        <f>IF(AG37="","",AG37)</f>
        <v/>
      </c>
      <c r="T45" s="18" t="s">
        <v>14</v>
      </c>
      <c r="U45" s="18" t="str">
        <f>IF(AE37="","",AE37)</f>
        <v/>
      </c>
      <c r="V45" s="82" t="str">
        <f>IF(AE37="","",AD37)</f>
        <v/>
      </c>
      <c r="W45" s="86" t="str">
        <f>IF(AE41="","",IF(AE41+AE42&gt;AG41+AG42,"●",IF(AE41+AE42=AG41+AG42,"△","○")))</f>
        <v/>
      </c>
      <c r="X45" s="88" t="str">
        <f>IF(AH41="","",AH41)</f>
        <v/>
      </c>
      <c r="Y45" s="18" t="str">
        <f t="shared" si="0"/>
        <v/>
      </c>
      <c r="Z45" s="18" t="s">
        <v>11</v>
      </c>
      <c r="AA45" s="18" t="str">
        <f t="shared" si="1"/>
        <v/>
      </c>
      <c r="AB45" s="83" t="str">
        <f>IF(AD41="","",AD41)</f>
        <v/>
      </c>
      <c r="AC45" s="89" t="str">
        <f>IF(AQ37="","",IF(AQ37+AQ38&gt;AS37+AS38,"●",IF(AQ37+AQ38=AS37+AS38,"△","○")))</f>
        <v/>
      </c>
      <c r="AD45" s="87" t="str">
        <f>IF(AS37="","",AT37)</f>
        <v/>
      </c>
      <c r="AE45" s="18" t="str">
        <f>IF(AS37="","",AS37)</f>
        <v/>
      </c>
      <c r="AF45" s="18" t="s">
        <v>14</v>
      </c>
      <c r="AG45" s="18" t="str">
        <f>IF(AQ37="","",AQ37)</f>
        <v/>
      </c>
      <c r="AH45" s="82" t="str">
        <f>IF(AQ37="","",AP37)</f>
        <v/>
      </c>
      <c r="AI45" s="89" t="str">
        <f>IF(AK45="","",IF(AK45+AK46&gt;AM45+AM46,"○",IF(AK45+AK46=AM45+AM46,"△","●")))</f>
        <v/>
      </c>
      <c r="AJ45" s="87" t="str">
        <f>IF(AK45="","",AK45+AK46)</f>
        <v/>
      </c>
      <c r="AK45" s="18"/>
      <c r="AL45" s="18" t="s">
        <v>11</v>
      </c>
      <c r="AM45" s="18"/>
      <c r="AN45" s="82" t="str">
        <f>IF(AM45="","",AM45+AM46)</f>
        <v/>
      </c>
      <c r="AO45" s="89" t="str">
        <f>IF(AQ45="","",IF(AQ45+AQ46&gt;AS45+AS46,"○",IF(AQ45+AQ46=AS45+AS46,"△","●")))</f>
        <v/>
      </c>
      <c r="AP45" s="87" t="str">
        <f>IF(AQ45="","",AQ45+AQ46)</f>
        <v/>
      </c>
      <c r="AQ45" s="18"/>
      <c r="AR45" s="18" t="s">
        <v>11</v>
      </c>
      <c r="AS45" s="18"/>
      <c r="AT45" s="87" t="str">
        <f>IF(AS45="","",AS45+AS46)</f>
        <v/>
      </c>
      <c r="AU45" s="79" t="str">
        <f>IF(AW45="","",IF(AW45+AW46&gt;AY45+AY46,"○",IF(AW45+AW46=AY45+AY46,"△","●")))</f>
        <v/>
      </c>
      <c r="AV45" s="80" t="str">
        <f>IF(AW45="","",AW45+AW46)</f>
        <v/>
      </c>
      <c r="AW45" s="17"/>
      <c r="AX45" s="17" t="s">
        <v>11</v>
      </c>
      <c r="AY45" s="17"/>
      <c r="AZ45" s="175" t="str">
        <f>IF(AY45="","",AY45+AY46)</f>
        <v/>
      </c>
      <c r="BA45" s="198" t="s">
        <v>2</v>
      </c>
      <c r="BB45" s="199"/>
      <c r="BC45" s="202">
        <f>SUM(BC43:BC44)</f>
        <v>0</v>
      </c>
      <c r="BD45" s="202">
        <f>SUM(BD43:BD44)</f>
        <v>0</v>
      </c>
      <c r="BE45" s="204">
        <f>SUM(BE43:BE44)</f>
        <v>0</v>
      </c>
      <c r="BF45" s="206">
        <f>SUM(BF43:BF44)</f>
        <v>0</v>
      </c>
      <c r="BG45" s="207"/>
      <c r="BH45" s="210">
        <f>SUM(BH43:BH44)</f>
        <v>0</v>
      </c>
      <c r="BI45" s="212">
        <f>SUM(BI43:BI44)</f>
        <v>0</v>
      </c>
      <c r="BJ45" s="194">
        <f>SUM(BJ43:BJ44)</f>
        <v>0</v>
      </c>
      <c r="BK45" s="194"/>
      <c r="BL45" s="212">
        <f>RANK(BP45,BP$5:BP$46,0)</f>
        <v>1</v>
      </c>
      <c r="BM45" s="214"/>
      <c r="BN45" s="1"/>
      <c r="BO45" s="1"/>
      <c r="BP45" s="1"/>
      <c r="BQ45" s="1"/>
      <c r="BR45" s="1"/>
    </row>
    <row r="46" spans="1:70" ht="23.1" customHeight="1" hidden="1" outlineLevel="1" thickBot="1">
      <c r="A46" s="216"/>
      <c r="B46" s="192"/>
      <c r="C46" s="192"/>
      <c r="D46" s="192"/>
      <c r="E46" s="192"/>
      <c r="F46" s="192"/>
      <c r="G46" s="192"/>
      <c r="H46" s="217"/>
      <c r="I46" s="187"/>
      <c r="J46" s="188"/>
      <c r="K46" s="191"/>
      <c r="L46" s="192"/>
      <c r="M46" s="6">
        <f>IF(AG8="","",AG8)</f>
        <v>0</v>
      </c>
      <c r="N46" s="6" t="s">
        <v>14</v>
      </c>
      <c r="O46" s="6">
        <f>IF(AE8="","",AE8)</f>
        <v>2</v>
      </c>
      <c r="P46" s="196"/>
      <c r="Q46" s="191"/>
      <c r="R46" s="192"/>
      <c r="S46" s="6" t="str">
        <f>IF(AG38="","",AG38)</f>
        <v/>
      </c>
      <c r="T46" s="6" t="s">
        <v>14</v>
      </c>
      <c r="U46" s="6" t="str">
        <f>IF(AE38="","",AE38)</f>
        <v/>
      </c>
      <c r="V46" s="196"/>
      <c r="W46" s="189"/>
      <c r="X46" s="190"/>
      <c r="Y46" s="6" t="str">
        <f t="shared" si="0"/>
        <v/>
      </c>
      <c r="Z46" s="6" t="s">
        <v>11</v>
      </c>
      <c r="AA46" s="6" t="str">
        <f t="shared" si="1"/>
        <v/>
      </c>
      <c r="AB46" s="193"/>
      <c r="AC46" s="191"/>
      <c r="AD46" s="192"/>
      <c r="AE46" s="6" t="str">
        <f>IF(AS38="","",AS38)</f>
        <v/>
      </c>
      <c r="AF46" s="6" t="s">
        <v>14</v>
      </c>
      <c r="AG46" s="6" t="str">
        <f>IF(AQ38="","",AQ38)</f>
        <v/>
      </c>
      <c r="AH46" s="196"/>
      <c r="AI46" s="191"/>
      <c r="AJ46" s="192"/>
      <c r="AK46" s="6"/>
      <c r="AL46" s="6" t="s">
        <v>11</v>
      </c>
      <c r="AM46" s="6"/>
      <c r="AN46" s="196"/>
      <c r="AO46" s="191"/>
      <c r="AP46" s="192"/>
      <c r="AQ46" s="6"/>
      <c r="AR46" s="6" t="s">
        <v>11</v>
      </c>
      <c r="AS46" s="6"/>
      <c r="AT46" s="192"/>
      <c r="AU46" s="189"/>
      <c r="AV46" s="190"/>
      <c r="AW46" s="6"/>
      <c r="AX46" s="6" t="s">
        <v>11</v>
      </c>
      <c r="AY46" s="6"/>
      <c r="AZ46" s="197"/>
      <c r="BA46" s="200"/>
      <c r="BB46" s="201"/>
      <c r="BC46" s="203"/>
      <c r="BD46" s="203"/>
      <c r="BE46" s="205"/>
      <c r="BF46" s="208"/>
      <c r="BG46" s="209"/>
      <c r="BH46" s="211"/>
      <c r="BI46" s="213"/>
      <c r="BJ46" s="195"/>
      <c r="BK46" s="195"/>
      <c r="BL46" s="213"/>
      <c r="BM46" s="215"/>
      <c r="BN46" s="1"/>
      <c r="BO46" s="1"/>
      <c r="BP46" s="1"/>
      <c r="BQ46" s="1"/>
      <c r="BR46" s="1"/>
    </row>
    <row r="47" spans="1:70" ht="14.25" collapsed="1" thickTop="1">
      <c r="A47" s="21"/>
      <c r="B47" s="21"/>
      <c r="C47" s="21"/>
      <c r="D47" s="21"/>
      <c r="E47" s="21"/>
      <c r="F47" s="21"/>
      <c r="G47" s="21"/>
      <c r="H47" s="21"/>
      <c r="I47" s="22"/>
      <c r="J47" s="22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5"/>
      <c r="BB47" s="5"/>
      <c r="BC47" s="24"/>
      <c r="BD47" s="24"/>
      <c r="BE47" s="25"/>
      <c r="BF47" s="25"/>
      <c r="BG47" s="25"/>
      <c r="BH47" s="24"/>
      <c r="BI47" s="24"/>
      <c r="BJ47" s="25"/>
      <c r="BK47" s="25"/>
      <c r="BL47" s="24"/>
      <c r="BM47" s="24"/>
      <c r="BN47" s="1"/>
      <c r="BO47" s="1"/>
      <c r="BP47" s="1"/>
      <c r="BQ47" s="1"/>
      <c r="BR47" s="1"/>
    </row>
    <row r="48" spans="1:70" ht="13.5">
      <c r="A48" s="2" t="s">
        <v>13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1"/>
      <c r="BO48" s="1"/>
      <c r="BP48" s="1"/>
      <c r="BQ48" s="1"/>
      <c r="BR48" s="1"/>
    </row>
    <row r="49" spans="1:70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1:70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3" spans="42:48" ht="13.5">
      <c r="AP53" s="3"/>
      <c r="AV53" s="3"/>
    </row>
  </sheetData>
  <mergeCells count="674">
    <mergeCell ref="BL27:BM27"/>
    <mergeCell ref="BA28:BB28"/>
    <mergeCell ref="BF28:BG28"/>
    <mergeCell ref="BJ28:BK28"/>
    <mergeCell ref="BL28:BM28"/>
    <mergeCell ref="K15:K16"/>
    <mergeCell ref="L15:L16"/>
    <mergeCell ref="P15:P16"/>
    <mergeCell ref="K17:K18"/>
    <mergeCell ref="L17:L18"/>
    <mergeCell ref="P17:P18"/>
    <mergeCell ref="K19:K20"/>
    <mergeCell ref="L19:L20"/>
    <mergeCell ref="P19:P20"/>
    <mergeCell ref="K21:K22"/>
    <mergeCell ref="L21:L22"/>
    <mergeCell ref="P21:P22"/>
    <mergeCell ref="K23:K24"/>
    <mergeCell ref="L23:L24"/>
    <mergeCell ref="P23:P24"/>
    <mergeCell ref="K25:K26"/>
    <mergeCell ref="BI25:BI26"/>
    <mergeCell ref="BJ25:BK26"/>
    <mergeCell ref="BL25:BM26"/>
    <mergeCell ref="Q27:Q28"/>
    <mergeCell ref="R27:R28"/>
    <mergeCell ref="V27:V28"/>
    <mergeCell ref="W27:W28"/>
    <mergeCell ref="X27:X28"/>
    <mergeCell ref="AB27:AB28"/>
    <mergeCell ref="AC27:AC28"/>
    <mergeCell ref="AD27:AD28"/>
    <mergeCell ref="AH27:AH28"/>
    <mergeCell ref="AI27:AI28"/>
    <mergeCell ref="AJ27:AJ28"/>
    <mergeCell ref="AN27:AN28"/>
    <mergeCell ref="AO27:AO28"/>
    <mergeCell ref="AP27:AP28"/>
    <mergeCell ref="AT27:AT28"/>
    <mergeCell ref="AU27:AU28"/>
    <mergeCell ref="AV27:AV28"/>
    <mergeCell ref="AZ27:AZ28"/>
    <mergeCell ref="BA27:BB27"/>
    <mergeCell ref="BF27:BG27"/>
    <mergeCell ref="BJ27:BK27"/>
    <mergeCell ref="BI23:BI24"/>
    <mergeCell ref="BJ23:BK24"/>
    <mergeCell ref="BL23:BM24"/>
    <mergeCell ref="W25:W26"/>
    <mergeCell ref="X25:X26"/>
    <mergeCell ref="AB25:AB26"/>
    <mergeCell ref="AC25:AC26"/>
    <mergeCell ref="AD25:AD26"/>
    <mergeCell ref="AH25:AH26"/>
    <mergeCell ref="AI25:AI26"/>
    <mergeCell ref="AJ25:AJ26"/>
    <mergeCell ref="AN25:AN26"/>
    <mergeCell ref="AO25:AO26"/>
    <mergeCell ref="AP25:AP26"/>
    <mergeCell ref="AT25:AT26"/>
    <mergeCell ref="AU25:AU26"/>
    <mergeCell ref="AV25:AV26"/>
    <mergeCell ref="AZ25:AZ26"/>
    <mergeCell ref="BA25:BB26"/>
    <mergeCell ref="BC25:BC26"/>
    <mergeCell ref="BD25:BD26"/>
    <mergeCell ref="BE25:BE26"/>
    <mergeCell ref="BF25:BG26"/>
    <mergeCell ref="BH25:BH26"/>
    <mergeCell ref="AU23:AU24"/>
    <mergeCell ref="AV23:AV24"/>
    <mergeCell ref="AZ23:AZ24"/>
    <mergeCell ref="BA23:BB24"/>
    <mergeCell ref="BC23:BC24"/>
    <mergeCell ref="BD23:BD24"/>
    <mergeCell ref="BE23:BE24"/>
    <mergeCell ref="BF23:BG24"/>
    <mergeCell ref="BH23:BH24"/>
    <mergeCell ref="AH23:AH24"/>
    <mergeCell ref="AI23:AI24"/>
    <mergeCell ref="AJ23:AJ24"/>
    <mergeCell ref="AN23:AN24"/>
    <mergeCell ref="AO23:AO24"/>
    <mergeCell ref="AP23:AP24"/>
    <mergeCell ref="AT23:AT24"/>
    <mergeCell ref="BL21:BM21"/>
    <mergeCell ref="BA22:BB22"/>
    <mergeCell ref="AH21:AH22"/>
    <mergeCell ref="AI21:AI22"/>
    <mergeCell ref="AJ21:AJ22"/>
    <mergeCell ref="AN21:AN22"/>
    <mergeCell ref="AO21:AO22"/>
    <mergeCell ref="BF22:BG22"/>
    <mergeCell ref="BJ22:BK22"/>
    <mergeCell ref="BL22:BM22"/>
    <mergeCell ref="Q21:Q22"/>
    <mergeCell ref="R21:R22"/>
    <mergeCell ref="V21:V22"/>
    <mergeCell ref="W21:W22"/>
    <mergeCell ref="W23:W24"/>
    <mergeCell ref="X23:X24"/>
    <mergeCell ref="AB23:AB24"/>
    <mergeCell ref="AC23:AC24"/>
    <mergeCell ref="AD23:AD24"/>
    <mergeCell ref="X21:X22"/>
    <mergeCell ref="AB21:AB22"/>
    <mergeCell ref="AC21:AC22"/>
    <mergeCell ref="AD21:AD22"/>
    <mergeCell ref="A5:H10"/>
    <mergeCell ref="L13:L14"/>
    <mergeCell ref="P13:P14"/>
    <mergeCell ref="I7:J8"/>
    <mergeCell ref="Q7:Q8"/>
    <mergeCell ref="R7:R8"/>
    <mergeCell ref="V7:V8"/>
    <mergeCell ref="I9:J10"/>
    <mergeCell ref="Q9:Q10"/>
    <mergeCell ref="R9:R10"/>
    <mergeCell ref="V9:V10"/>
    <mergeCell ref="A11:H16"/>
    <mergeCell ref="BD19:BD20"/>
    <mergeCell ref="AP21:AP22"/>
    <mergeCell ref="AT21:AT22"/>
    <mergeCell ref="AU21:AU22"/>
    <mergeCell ref="AV21:AV22"/>
    <mergeCell ref="AZ21:AZ22"/>
    <mergeCell ref="BA21:BB21"/>
    <mergeCell ref="BF21:BG21"/>
    <mergeCell ref="BJ21:BK21"/>
    <mergeCell ref="BE19:BE20"/>
    <mergeCell ref="BF19:BG20"/>
    <mergeCell ref="BH19:BH20"/>
    <mergeCell ref="BI19:BI20"/>
    <mergeCell ref="BJ19:BK20"/>
    <mergeCell ref="BL19:BM20"/>
    <mergeCell ref="BE17:BE18"/>
    <mergeCell ref="BF17:BG18"/>
    <mergeCell ref="BH17:BH18"/>
    <mergeCell ref="BI17:BI18"/>
    <mergeCell ref="BJ17:BK18"/>
    <mergeCell ref="BL17:BM18"/>
    <mergeCell ref="W19:W20"/>
    <mergeCell ref="X19:X20"/>
    <mergeCell ref="AB19:AB20"/>
    <mergeCell ref="AC19:AC20"/>
    <mergeCell ref="AD19:AD20"/>
    <mergeCell ref="AH19:AH20"/>
    <mergeCell ref="AI19:AI20"/>
    <mergeCell ref="AJ19:AJ20"/>
    <mergeCell ref="AN19:AN20"/>
    <mergeCell ref="AO19:AO20"/>
    <mergeCell ref="AP19:AP20"/>
    <mergeCell ref="AT19:AT20"/>
    <mergeCell ref="AU19:AU20"/>
    <mergeCell ref="AV19:AV20"/>
    <mergeCell ref="AZ19:AZ20"/>
    <mergeCell ref="BA19:BB20"/>
    <mergeCell ref="BC19:BC20"/>
    <mergeCell ref="AO17:AO18"/>
    <mergeCell ref="AP17:AP18"/>
    <mergeCell ref="AT17:AT18"/>
    <mergeCell ref="AU17:AU18"/>
    <mergeCell ref="AV17:AV18"/>
    <mergeCell ref="AZ17:AZ18"/>
    <mergeCell ref="BA17:BB18"/>
    <mergeCell ref="BC17:BC18"/>
    <mergeCell ref="BD17:BD18"/>
    <mergeCell ref="W17:W18"/>
    <mergeCell ref="X17:X18"/>
    <mergeCell ref="AB17:AB18"/>
    <mergeCell ref="AC17:AC18"/>
    <mergeCell ref="AD17:AD18"/>
    <mergeCell ref="AH17:AH18"/>
    <mergeCell ref="AI17:AI18"/>
    <mergeCell ref="AJ17:AJ18"/>
    <mergeCell ref="AN17:AN18"/>
    <mergeCell ref="A23:H28"/>
    <mergeCell ref="I17:J18"/>
    <mergeCell ref="Q17:Q18"/>
    <mergeCell ref="R17:R18"/>
    <mergeCell ref="V17:V18"/>
    <mergeCell ref="I19:J20"/>
    <mergeCell ref="Q19:Q20"/>
    <mergeCell ref="R19:R20"/>
    <mergeCell ref="V19:V20"/>
    <mergeCell ref="I21:J22"/>
    <mergeCell ref="I23:J24"/>
    <mergeCell ref="Q23:Q24"/>
    <mergeCell ref="R23:R24"/>
    <mergeCell ref="V23:V24"/>
    <mergeCell ref="I25:J26"/>
    <mergeCell ref="Q25:Q26"/>
    <mergeCell ref="R25:R26"/>
    <mergeCell ref="V25:V26"/>
    <mergeCell ref="I27:J28"/>
    <mergeCell ref="K27:K28"/>
    <mergeCell ref="L27:L28"/>
    <mergeCell ref="P27:P28"/>
    <mergeCell ref="L25:L26"/>
    <mergeCell ref="P25:P26"/>
    <mergeCell ref="BF15:BG15"/>
    <mergeCell ref="W15:W16"/>
    <mergeCell ref="X15:X16"/>
    <mergeCell ref="AB15:AB16"/>
    <mergeCell ref="AC15:AC16"/>
    <mergeCell ref="AD15:AD16"/>
    <mergeCell ref="AD13:AD14"/>
    <mergeCell ref="AH13:AH14"/>
    <mergeCell ref="AI13:AI14"/>
    <mergeCell ref="AJ13:AJ14"/>
    <mergeCell ref="W13:W14"/>
    <mergeCell ref="X13:X14"/>
    <mergeCell ref="AH15:AH16"/>
    <mergeCell ref="AI15:AI16"/>
    <mergeCell ref="AJ15:AJ16"/>
    <mergeCell ref="AN15:AN16"/>
    <mergeCell ref="AO15:AO16"/>
    <mergeCell ref="AP15:AP16"/>
    <mergeCell ref="AT15:AT16"/>
    <mergeCell ref="AU15:AU16"/>
    <mergeCell ref="AV15:AV16"/>
    <mergeCell ref="AZ15:AZ16"/>
    <mergeCell ref="BA15:BB15"/>
    <mergeCell ref="AB13:AB14"/>
    <mergeCell ref="BJ16:BK16"/>
    <mergeCell ref="BL16:BM16"/>
    <mergeCell ref="A17:H22"/>
    <mergeCell ref="I11:J12"/>
    <mergeCell ref="Q11:Q12"/>
    <mergeCell ref="R11:R12"/>
    <mergeCell ref="V11:V12"/>
    <mergeCell ref="K11:K12"/>
    <mergeCell ref="L11:L12"/>
    <mergeCell ref="P11:P12"/>
    <mergeCell ref="K13:K14"/>
    <mergeCell ref="I13:J14"/>
    <mergeCell ref="I15:J16"/>
    <mergeCell ref="Q15:Q16"/>
    <mergeCell ref="R15:R16"/>
    <mergeCell ref="V15:V16"/>
    <mergeCell ref="Q13:Q14"/>
    <mergeCell ref="R13:R14"/>
    <mergeCell ref="V13:V14"/>
    <mergeCell ref="BC13:BC14"/>
    <mergeCell ref="W11:W12"/>
    <mergeCell ref="X11:X12"/>
    <mergeCell ref="AB11:AB12"/>
    <mergeCell ref="AC11:AC12"/>
    <mergeCell ref="AC13:AC14"/>
    <mergeCell ref="BA16:BB16"/>
    <mergeCell ref="BJ7:BK8"/>
    <mergeCell ref="BL7:BM8"/>
    <mergeCell ref="BI7:BI8"/>
    <mergeCell ref="BH7:BH8"/>
    <mergeCell ref="AN13:AN14"/>
    <mergeCell ref="BE11:BE12"/>
    <mergeCell ref="BF11:BG12"/>
    <mergeCell ref="BJ13:BK14"/>
    <mergeCell ref="BL13:BM14"/>
    <mergeCell ref="AO11:AO12"/>
    <mergeCell ref="AP11:AP12"/>
    <mergeCell ref="BD11:BD12"/>
    <mergeCell ref="AT11:AT12"/>
    <mergeCell ref="AU11:AU12"/>
    <mergeCell ref="AV11:AV12"/>
    <mergeCell ref="AZ11:AZ12"/>
    <mergeCell ref="BH11:BH12"/>
    <mergeCell ref="BI11:BI12"/>
    <mergeCell ref="BJ11:BK12"/>
    <mergeCell ref="BL11:BM12"/>
    <mergeCell ref="AO13:AO14"/>
    <mergeCell ref="AP13:AP14"/>
    <mergeCell ref="BJ9:BK9"/>
    <mergeCell ref="AB9:AB10"/>
    <mergeCell ref="AC9:AC10"/>
    <mergeCell ref="AD9:AD10"/>
    <mergeCell ref="AH9:AH10"/>
    <mergeCell ref="AI9:AI10"/>
    <mergeCell ref="AJ9:AJ10"/>
    <mergeCell ref="AN9:AN10"/>
    <mergeCell ref="AO9:AO10"/>
    <mergeCell ref="AP9:AP10"/>
    <mergeCell ref="AD11:AD12"/>
    <mergeCell ref="AH11:AH12"/>
    <mergeCell ref="AI11:AI12"/>
    <mergeCell ref="AJ11:AJ12"/>
    <mergeCell ref="AN11:AN12"/>
    <mergeCell ref="BL45:BM46"/>
    <mergeCell ref="A46:H46"/>
    <mergeCell ref="BD45:BD46"/>
    <mergeCell ref="BE45:BE46"/>
    <mergeCell ref="BF45:BG46"/>
    <mergeCell ref="BH45:BH46"/>
    <mergeCell ref="BI45:BI46"/>
    <mergeCell ref="BJ45:BK46"/>
    <mergeCell ref="AN45:AN46"/>
    <mergeCell ref="AU45:AU46"/>
    <mergeCell ref="AB45:AB46"/>
    <mergeCell ref="AI45:AI46"/>
    <mergeCell ref="AJ45:AJ46"/>
    <mergeCell ref="AC45:AC46"/>
    <mergeCell ref="AD45:AD46"/>
    <mergeCell ref="AH45:AH46"/>
    <mergeCell ref="AV45:AV46"/>
    <mergeCell ref="AZ45:AZ46"/>
    <mergeCell ref="BA45:BB46"/>
    <mergeCell ref="AH43:AH44"/>
    <mergeCell ref="AN43:AN44"/>
    <mergeCell ref="AU43:AU44"/>
    <mergeCell ref="AV43:AV44"/>
    <mergeCell ref="AZ43:AZ44"/>
    <mergeCell ref="BA43:BB43"/>
    <mergeCell ref="I45:J46"/>
    <mergeCell ref="K45:K46"/>
    <mergeCell ref="L45:L46"/>
    <mergeCell ref="P45:P46"/>
    <mergeCell ref="Q45:Q46"/>
    <mergeCell ref="R45:R46"/>
    <mergeCell ref="V45:V46"/>
    <mergeCell ref="W45:W46"/>
    <mergeCell ref="X45:X46"/>
    <mergeCell ref="BC45:BC46"/>
    <mergeCell ref="AO45:AO46"/>
    <mergeCell ref="AP45:AP46"/>
    <mergeCell ref="AT45:AT46"/>
    <mergeCell ref="BJ43:BK43"/>
    <mergeCell ref="BL43:BM43"/>
    <mergeCell ref="BA44:BB44"/>
    <mergeCell ref="BF44:BG44"/>
    <mergeCell ref="BJ44:BK44"/>
    <mergeCell ref="BL44:BM44"/>
    <mergeCell ref="BF43:BG43"/>
    <mergeCell ref="AO43:AO44"/>
    <mergeCell ref="AP43:AP44"/>
    <mergeCell ref="AT43:AT44"/>
    <mergeCell ref="BJ41:BK42"/>
    <mergeCell ref="BL41:BM42"/>
    <mergeCell ref="A42:H42"/>
    <mergeCell ref="A43:H45"/>
    <mergeCell ref="I43:J44"/>
    <mergeCell ref="K43:K44"/>
    <mergeCell ref="L43:L44"/>
    <mergeCell ref="P43:P44"/>
    <mergeCell ref="Q43:Q44"/>
    <mergeCell ref="R43:R44"/>
    <mergeCell ref="V43:V44"/>
    <mergeCell ref="W43:W44"/>
    <mergeCell ref="X43:X44"/>
    <mergeCell ref="AB43:AB44"/>
    <mergeCell ref="AI43:AI44"/>
    <mergeCell ref="AJ43:AJ44"/>
    <mergeCell ref="AC43:AC44"/>
    <mergeCell ref="AD43:AD44"/>
    <mergeCell ref="BC41:BC42"/>
    <mergeCell ref="AO41:AO42"/>
    <mergeCell ref="AP41:AP42"/>
    <mergeCell ref="AT41:AT42"/>
    <mergeCell ref="BD41:BD42"/>
    <mergeCell ref="BE41:BE42"/>
    <mergeCell ref="BF41:BG42"/>
    <mergeCell ref="BH41:BH42"/>
    <mergeCell ref="BI41:BI42"/>
    <mergeCell ref="AD41:AD42"/>
    <mergeCell ref="AH41:AH42"/>
    <mergeCell ref="AI41:AI42"/>
    <mergeCell ref="AJ41:AJ42"/>
    <mergeCell ref="AN41:AN42"/>
    <mergeCell ref="AU41:AU42"/>
    <mergeCell ref="AV41:AV42"/>
    <mergeCell ref="AZ41:AZ42"/>
    <mergeCell ref="BA41:BB42"/>
    <mergeCell ref="I41:J42"/>
    <mergeCell ref="K41:K42"/>
    <mergeCell ref="L41:L42"/>
    <mergeCell ref="P41:P42"/>
    <mergeCell ref="Q41:Q42"/>
    <mergeCell ref="R41:R42"/>
    <mergeCell ref="R39:R40"/>
    <mergeCell ref="V41:V42"/>
    <mergeCell ref="AC41:AC42"/>
    <mergeCell ref="W39:W40"/>
    <mergeCell ref="X39:X40"/>
    <mergeCell ref="AB39:AB40"/>
    <mergeCell ref="W41:W42"/>
    <mergeCell ref="X41:X42"/>
    <mergeCell ref="AB41:AB42"/>
    <mergeCell ref="V39:V40"/>
    <mergeCell ref="BL37:BM38"/>
    <mergeCell ref="A38:H38"/>
    <mergeCell ref="A39:H41"/>
    <mergeCell ref="I39:J40"/>
    <mergeCell ref="K39:K40"/>
    <mergeCell ref="L39:L40"/>
    <mergeCell ref="P39:P40"/>
    <mergeCell ref="Q39:Q40"/>
    <mergeCell ref="AN39:AN40"/>
    <mergeCell ref="AU39:AU40"/>
    <mergeCell ref="AV39:AV40"/>
    <mergeCell ref="AZ39:AZ40"/>
    <mergeCell ref="BA39:BB39"/>
    <mergeCell ref="BF39:BG39"/>
    <mergeCell ref="AO39:AO40"/>
    <mergeCell ref="AP39:AP40"/>
    <mergeCell ref="AT39:AT40"/>
    <mergeCell ref="BJ39:BK39"/>
    <mergeCell ref="BL39:BM39"/>
    <mergeCell ref="BA40:BB40"/>
    <mergeCell ref="BF40:BG40"/>
    <mergeCell ref="BJ40:BK40"/>
    <mergeCell ref="BL40:BM40"/>
    <mergeCell ref="AC39:AC40"/>
    <mergeCell ref="X35:X36"/>
    <mergeCell ref="AD35:AD36"/>
    <mergeCell ref="AH35:AH36"/>
    <mergeCell ref="AI39:AI40"/>
    <mergeCell ref="AJ39:AJ40"/>
    <mergeCell ref="AD39:AD40"/>
    <mergeCell ref="AH39:AH40"/>
    <mergeCell ref="V37:V38"/>
    <mergeCell ref="AI37:AI38"/>
    <mergeCell ref="AJ37:AJ38"/>
    <mergeCell ref="AB37:AB38"/>
    <mergeCell ref="AC37:AC38"/>
    <mergeCell ref="AD37:AD38"/>
    <mergeCell ref="AH37:AH38"/>
    <mergeCell ref="X37:X38"/>
    <mergeCell ref="AI35:AI36"/>
    <mergeCell ref="AJ35:AJ36"/>
    <mergeCell ref="AB35:AB36"/>
    <mergeCell ref="AC35:AC36"/>
    <mergeCell ref="BJ37:BK38"/>
    <mergeCell ref="AN37:AN38"/>
    <mergeCell ref="AU37:AU38"/>
    <mergeCell ref="AV37:AV38"/>
    <mergeCell ref="AZ37:AZ38"/>
    <mergeCell ref="BA37:BB38"/>
    <mergeCell ref="BC37:BC38"/>
    <mergeCell ref="AO37:AO38"/>
    <mergeCell ref="AP37:AP38"/>
    <mergeCell ref="BD37:BD38"/>
    <mergeCell ref="BE37:BE38"/>
    <mergeCell ref="BF37:BG38"/>
    <mergeCell ref="BH37:BH38"/>
    <mergeCell ref="AT37:AT38"/>
    <mergeCell ref="BI37:BI38"/>
    <mergeCell ref="A35:H37"/>
    <mergeCell ref="I35:J36"/>
    <mergeCell ref="K35:K36"/>
    <mergeCell ref="L35:L36"/>
    <mergeCell ref="P35:P36"/>
    <mergeCell ref="W35:W36"/>
    <mergeCell ref="I37:J38"/>
    <mergeCell ref="K37:K38"/>
    <mergeCell ref="L37:L38"/>
    <mergeCell ref="W37:W38"/>
    <mergeCell ref="Q35:Q36"/>
    <mergeCell ref="R35:R36"/>
    <mergeCell ref="V35:V36"/>
    <mergeCell ref="Q37:Q38"/>
    <mergeCell ref="R37:R38"/>
    <mergeCell ref="P37:P38"/>
    <mergeCell ref="BA35:BB35"/>
    <mergeCell ref="BL36:BM36"/>
    <mergeCell ref="BA11:BB12"/>
    <mergeCell ref="BC11:BC12"/>
    <mergeCell ref="BA29:BB30"/>
    <mergeCell ref="BC29:BC30"/>
    <mergeCell ref="BD29:BD30"/>
    <mergeCell ref="BE29:BE30"/>
    <mergeCell ref="BF29:BG30"/>
    <mergeCell ref="BH29:BH30"/>
    <mergeCell ref="BI29:BI30"/>
    <mergeCell ref="BJ29:BK30"/>
    <mergeCell ref="BL29:BM30"/>
    <mergeCell ref="BD31:BD32"/>
    <mergeCell ref="BE31:BE32"/>
    <mergeCell ref="BF31:BG32"/>
    <mergeCell ref="BH31:BH32"/>
    <mergeCell ref="BI31:BI32"/>
    <mergeCell ref="BJ31:BK32"/>
    <mergeCell ref="BL31:BM32"/>
    <mergeCell ref="BA13:BB14"/>
    <mergeCell ref="BJ15:BK15"/>
    <mergeCell ref="BL15:BM15"/>
    <mergeCell ref="BF16:BG16"/>
    <mergeCell ref="AB31:AB32"/>
    <mergeCell ref="BL9:BM9"/>
    <mergeCell ref="BJ10:BK10"/>
    <mergeCell ref="BL10:BM10"/>
    <mergeCell ref="BA10:BB10"/>
    <mergeCell ref="BF35:BG35"/>
    <mergeCell ref="AO35:AO36"/>
    <mergeCell ref="AP35:AP36"/>
    <mergeCell ref="BH13:BH14"/>
    <mergeCell ref="BI13:BI14"/>
    <mergeCell ref="AN35:AN36"/>
    <mergeCell ref="AU35:AU36"/>
    <mergeCell ref="AV35:AV36"/>
    <mergeCell ref="BL35:BM35"/>
    <mergeCell ref="BA36:BB36"/>
    <mergeCell ref="BF36:BG36"/>
    <mergeCell ref="BJ36:BK36"/>
    <mergeCell ref="AT35:AT36"/>
    <mergeCell ref="BJ35:BK35"/>
    <mergeCell ref="AU31:AU32"/>
    <mergeCell ref="AV31:AV32"/>
    <mergeCell ref="AZ31:AZ32"/>
    <mergeCell ref="BA31:BB32"/>
    <mergeCell ref="BC31:BC32"/>
    <mergeCell ref="AT33:AT34"/>
    <mergeCell ref="AT9:AT10"/>
    <mergeCell ref="AU9:AU10"/>
    <mergeCell ref="AV9:AV10"/>
    <mergeCell ref="AZ35:AZ36"/>
    <mergeCell ref="AZ9:AZ10"/>
    <mergeCell ref="BA9:BB9"/>
    <mergeCell ref="BF9:BG9"/>
    <mergeCell ref="BD7:BD8"/>
    <mergeCell ref="BF7:BG8"/>
    <mergeCell ref="BE7:BE8"/>
    <mergeCell ref="BF10:BG10"/>
    <mergeCell ref="AU7:AU8"/>
    <mergeCell ref="AV7:AV8"/>
    <mergeCell ref="AZ7:AZ8"/>
    <mergeCell ref="BD13:BD14"/>
    <mergeCell ref="BE13:BE14"/>
    <mergeCell ref="BF13:BG14"/>
    <mergeCell ref="AU33:AU34"/>
    <mergeCell ref="AV33:AV34"/>
    <mergeCell ref="AT13:AT14"/>
    <mergeCell ref="AU13:AU14"/>
    <mergeCell ref="AV13:AV14"/>
    <mergeCell ref="AZ13:AZ14"/>
    <mergeCell ref="AO5:AO6"/>
    <mergeCell ref="AP5:AP6"/>
    <mergeCell ref="AT5:AT6"/>
    <mergeCell ref="BF5:BG6"/>
    <mergeCell ref="BJ5:BK6"/>
    <mergeCell ref="AB7:AB8"/>
    <mergeCell ref="AC7:AC8"/>
    <mergeCell ref="AD7:AD8"/>
    <mergeCell ref="AH7:AH8"/>
    <mergeCell ref="AI7:AI8"/>
    <mergeCell ref="AJ7:AJ8"/>
    <mergeCell ref="AZ5:AZ6"/>
    <mergeCell ref="AO7:AO8"/>
    <mergeCell ref="AP7:AP8"/>
    <mergeCell ref="AT7:AT8"/>
    <mergeCell ref="AJ5:AJ6"/>
    <mergeCell ref="AN5:AN6"/>
    <mergeCell ref="AU5:AU6"/>
    <mergeCell ref="AV5:AV6"/>
    <mergeCell ref="BI5:BI6"/>
    <mergeCell ref="BH5:BH6"/>
    <mergeCell ref="BE5:BE6"/>
    <mergeCell ref="BD5:BD6"/>
    <mergeCell ref="BC7:BC8"/>
    <mergeCell ref="BL5:BM6"/>
    <mergeCell ref="BA7:BB8"/>
    <mergeCell ref="W7:W8"/>
    <mergeCell ref="X7:X8"/>
    <mergeCell ref="L7:L8"/>
    <mergeCell ref="P7:P8"/>
    <mergeCell ref="BC5:BC6"/>
    <mergeCell ref="I5:J6"/>
    <mergeCell ref="Q5:Q6"/>
    <mergeCell ref="R5:R6"/>
    <mergeCell ref="V5:V6"/>
    <mergeCell ref="W5:W6"/>
    <mergeCell ref="X5:X6"/>
    <mergeCell ref="AB5:AB6"/>
    <mergeCell ref="AC5:AC6"/>
    <mergeCell ref="AD5:AD6"/>
    <mergeCell ref="AH5:AH6"/>
    <mergeCell ref="AI5:AI6"/>
    <mergeCell ref="BA5:BB6"/>
    <mergeCell ref="K5:K6"/>
    <mergeCell ref="L5:L6"/>
    <mergeCell ref="P5:P6"/>
    <mergeCell ref="K7:K8"/>
    <mergeCell ref="AN7:AN8"/>
    <mergeCell ref="W9:W10"/>
    <mergeCell ref="X9:X10"/>
    <mergeCell ref="K9:K10"/>
    <mergeCell ref="L9:L10"/>
    <mergeCell ref="P9:P10"/>
    <mergeCell ref="A1:BM1"/>
    <mergeCell ref="A2:BM2"/>
    <mergeCell ref="A3:H4"/>
    <mergeCell ref="I3:J4"/>
    <mergeCell ref="K3:P4"/>
    <mergeCell ref="Q3:V4"/>
    <mergeCell ref="BI3:BI4"/>
    <mergeCell ref="BJ3:BK4"/>
    <mergeCell ref="BL3:BM4"/>
    <mergeCell ref="W3:AB4"/>
    <mergeCell ref="AC3:AH4"/>
    <mergeCell ref="AI3:AN4"/>
    <mergeCell ref="AU3:AZ4"/>
    <mergeCell ref="BD3:BD4"/>
    <mergeCell ref="BE3:BE4"/>
    <mergeCell ref="AO3:AT4"/>
    <mergeCell ref="BF3:BG4"/>
    <mergeCell ref="BH3:BH4"/>
    <mergeCell ref="BA3:BB4"/>
    <mergeCell ref="BC3:BC4"/>
    <mergeCell ref="A29:H34"/>
    <mergeCell ref="I29:J30"/>
    <mergeCell ref="K29:K30"/>
    <mergeCell ref="L29:L30"/>
    <mergeCell ref="P29:P30"/>
    <mergeCell ref="Q29:Q30"/>
    <mergeCell ref="R29:R30"/>
    <mergeCell ref="V29:V30"/>
    <mergeCell ref="W29:W30"/>
    <mergeCell ref="X29:X30"/>
    <mergeCell ref="AB29:AB30"/>
    <mergeCell ref="AC29:AC30"/>
    <mergeCell ref="AD29:AD30"/>
    <mergeCell ref="AH29:AH30"/>
    <mergeCell ref="AI29:AI30"/>
    <mergeCell ref="AJ29:AJ30"/>
    <mergeCell ref="AN29:AN30"/>
    <mergeCell ref="AO29:AO30"/>
    <mergeCell ref="AP29:AP30"/>
    <mergeCell ref="AT29:AT30"/>
    <mergeCell ref="AU29:AU30"/>
    <mergeCell ref="AV29:AV30"/>
    <mergeCell ref="AZ29:AZ30"/>
    <mergeCell ref="I31:J32"/>
    <mergeCell ref="K31:K32"/>
    <mergeCell ref="L31:L32"/>
    <mergeCell ref="P31:P32"/>
    <mergeCell ref="Q31:Q32"/>
    <mergeCell ref="R31:R32"/>
    <mergeCell ref="V31:V32"/>
    <mergeCell ref="W31:W32"/>
    <mergeCell ref="X31:X32"/>
    <mergeCell ref="AC31:AC32"/>
    <mergeCell ref="AD31:AD32"/>
    <mergeCell ref="AH31:AH32"/>
    <mergeCell ref="AI31:AI32"/>
    <mergeCell ref="AJ31:AJ32"/>
    <mergeCell ref="AN31:AN32"/>
    <mergeCell ref="AO31:AO32"/>
    <mergeCell ref="AP31:AP32"/>
    <mergeCell ref="AT31:AT32"/>
    <mergeCell ref="I33:J34"/>
    <mergeCell ref="K33:K34"/>
    <mergeCell ref="L33:L34"/>
    <mergeCell ref="P33:P34"/>
    <mergeCell ref="Q33:Q34"/>
    <mergeCell ref="R33:R34"/>
    <mergeCell ref="V33:V34"/>
    <mergeCell ref="W33:W34"/>
    <mergeCell ref="X33:X34"/>
    <mergeCell ref="AB33:AB34"/>
    <mergeCell ref="AC33:AC34"/>
    <mergeCell ref="AD33:AD34"/>
    <mergeCell ref="AH33:AH34"/>
    <mergeCell ref="AI33:AI34"/>
    <mergeCell ref="AJ33:AJ34"/>
    <mergeCell ref="AN33:AN34"/>
    <mergeCell ref="AO33:AO34"/>
    <mergeCell ref="AP33:AP34"/>
    <mergeCell ref="AZ33:AZ34"/>
    <mergeCell ref="BA33:BB33"/>
    <mergeCell ref="BF33:BG33"/>
    <mergeCell ref="BJ33:BK33"/>
    <mergeCell ref="BL33:BM33"/>
    <mergeCell ref="BA34:BB34"/>
    <mergeCell ref="BF34:BG34"/>
    <mergeCell ref="BJ34:BK34"/>
    <mergeCell ref="BL34:BM34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0" fitToWidth="0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joseph201907</cp:lastModifiedBy>
  <cp:lastPrinted>2022-04-17T11:04:47Z</cp:lastPrinted>
  <dcterms:created xsi:type="dcterms:W3CDTF">2007-12-27T00:36:15Z</dcterms:created>
  <dcterms:modified xsi:type="dcterms:W3CDTF">2022-08-09T04:49:50Z</dcterms:modified>
  <cp:category/>
  <cp:version/>
  <cp:contentType/>
  <cp:contentStatus/>
</cp:coreProperties>
</file>