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codeName="ThisWorkbook" defaultThemeVersion="124226"/>
  <bookViews>
    <workbookView xWindow="65416" yWindow="65416" windowWidth="20730" windowHeight="11760" tabRatio="693" activeTab="0"/>
  </bookViews>
  <sheets>
    <sheet name="２部リーグ戦績 " sheetId="7" r:id="rId1"/>
  </sheets>
  <definedNames/>
  <calcPr calcId="191029"/>
  <extLst/>
</workbook>
</file>

<file path=xl/sharedStrings.xml><?xml version="1.0" encoding="utf-8"?>
<sst xmlns="http://schemas.openxmlformats.org/spreadsheetml/2006/main" count="161" uniqueCount="18">
  <si>
    <t>チーム名</t>
    <rPh sb="3" eb="4">
      <t>メイ</t>
    </rPh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</si>
  <si>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</si>
  <si>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</si>
  <si>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分</t>
    <rPh sb="0" eb="1">
      <t>フン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</si>
  <si>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</si>
  <si>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</si>
  <si>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</si>
  <si>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</si>
  <si>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</si>
  <si>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‐</t>
  </si>
  <si>
    <t>＊勝点＊【勝：３】【敗：０】【分：１】</t>
    <rPh sb="1" eb="2">
      <t>カチ</t>
    </rPh>
    <rPh sb="2" eb="3">
      <t>テン</t>
    </rPh>
    <rPh sb="5" eb="6">
      <t>カチ</t>
    </rPh>
    <rPh sb="10" eb="11">
      <t>ハイ</t>
    </rPh>
    <rPh sb="15" eb="16">
      <t>フン</t>
    </rPh>
    <phoneticPr fontId="2"/>
  </si>
  <si>
    <t>２部リーグ</t>
    <rPh sb="1" eb="2">
      <t>ブ</t>
    </rPh>
    <phoneticPr fontId="2"/>
  </si>
  <si>
    <t>２０２１年度　第２５回大分県女子サッカーリーグ　成績表</t>
    <rPh sb="4" eb="6">
      <t>ネンド</t>
    </rPh>
    <rPh sb="7" eb="8">
      <t>ダイ</t>
    </rPh>
    <rPh sb="10" eb="11">
      <t>カイ</t>
    </rPh>
    <rPh sb="11" eb="14">
      <t>オオイタケン</t>
    </rPh>
    <rPh sb="14" eb="16">
      <t>ジョシ</t>
    </rPh>
    <rPh sb="24" eb="26">
      <t>セイセキ</t>
    </rPh>
    <rPh sb="26" eb="27">
      <t>ヒョウ</t>
    </rPh>
    <phoneticPr fontId="2"/>
  </si>
  <si>
    <t>アミスパ</t>
  </si>
  <si>
    <t>ＷＩＮＳ南大分</t>
  </si>
  <si>
    <t>岩田学園
女子サッカー部</t>
  </si>
  <si>
    <t>Liebe Kranz</t>
  </si>
  <si>
    <t>Glanz別府FC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</si>
</sst>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 shrinkToFit="1"/>
    </xf>
    <xf numFmtId="0" fontId="5" fillId="4" borderId="45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4" borderId="4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70814" name="AutoShape 201"/>
        <xdr:cNvSpPr>
          <a:spLocks noChangeArrowheads="1"/>
        </xdr:cNvSpPr>
      </xdr:nvSpPr>
      <xdr:spPr bwMode="auto">
        <a:xfrm>
          <a:off x="1619250" y="16573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15" name="AutoShape 202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16" name="AutoShape 203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17" name="AutoShape 205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18" name="AutoShape 206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19" name="AutoShape 207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20" name="AutoShape 208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</xdr:colOff>
      <xdr:row>5</xdr:row>
      <xdr:rowOff>0</xdr:rowOff>
    </xdr:to>
    <xdr:sp macro="" textlink="">
      <xdr:nvSpPr>
        <xdr:cNvPr id="70821" name="AutoShape 209"/>
        <xdr:cNvSpPr>
          <a:spLocks noChangeArrowheads="1"/>
        </xdr:cNvSpPr>
      </xdr:nvSpPr>
      <xdr:spPr bwMode="auto">
        <a:xfrm>
          <a:off x="42862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22" name="AutoShape 210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23" name="AutoShape 211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24" name="AutoShape 212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25" name="AutoShape 213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</xdr:colOff>
      <xdr:row>5</xdr:row>
      <xdr:rowOff>0</xdr:rowOff>
    </xdr:to>
    <xdr:sp macro="" textlink="">
      <xdr:nvSpPr>
        <xdr:cNvPr id="70826" name="AutoShape 214"/>
        <xdr:cNvSpPr>
          <a:spLocks noChangeArrowheads="1"/>
        </xdr:cNvSpPr>
      </xdr:nvSpPr>
      <xdr:spPr bwMode="auto">
        <a:xfrm>
          <a:off x="42862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27" name="AutoShape 215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28" name="AutoShape 216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70829" name="AutoShape 296"/>
        <xdr:cNvSpPr>
          <a:spLocks noChangeArrowheads="1"/>
        </xdr:cNvSpPr>
      </xdr:nvSpPr>
      <xdr:spPr bwMode="auto">
        <a:xfrm>
          <a:off x="1619250" y="1657350"/>
          <a:ext cx="7620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30" name="AutoShape 297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31" name="AutoShape 298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</xdr:colOff>
      <xdr:row>5</xdr:row>
      <xdr:rowOff>0</xdr:rowOff>
    </xdr:to>
    <xdr:sp macro="" textlink="">
      <xdr:nvSpPr>
        <xdr:cNvPr id="70832" name="AutoShape 299"/>
        <xdr:cNvSpPr>
          <a:spLocks noChangeArrowheads="1"/>
        </xdr:cNvSpPr>
      </xdr:nvSpPr>
      <xdr:spPr bwMode="auto">
        <a:xfrm>
          <a:off x="42862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33" name="AutoShape 300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34" name="AutoShape 301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35" name="AutoShape 302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36" name="AutoShape 303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</xdr:colOff>
      <xdr:row>5</xdr:row>
      <xdr:rowOff>0</xdr:rowOff>
    </xdr:to>
    <xdr:sp macro="" textlink="">
      <xdr:nvSpPr>
        <xdr:cNvPr id="70837" name="AutoShape 304"/>
        <xdr:cNvSpPr>
          <a:spLocks noChangeArrowheads="1"/>
        </xdr:cNvSpPr>
      </xdr:nvSpPr>
      <xdr:spPr bwMode="auto">
        <a:xfrm>
          <a:off x="42862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38" name="AutoShape 305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39" name="AutoShape 306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9</xdr:col>
      <xdr:colOff>9525</xdr:colOff>
      <xdr:row>5</xdr:row>
      <xdr:rowOff>0</xdr:rowOff>
    </xdr:to>
    <xdr:sp macro="" textlink="">
      <xdr:nvSpPr>
        <xdr:cNvPr id="70840" name="AutoShape 307"/>
        <xdr:cNvSpPr>
          <a:spLocks noChangeArrowheads="1"/>
        </xdr:cNvSpPr>
      </xdr:nvSpPr>
      <xdr:spPr bwMode="auto">
        <a:xfrm>
          <a:off x="1428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9525</xdr:colOff>
      <xdr:row>5</xdr:row>
      <xdr:rowOff>0</xdr:rowOff>
    </xdr:to>
    <xdr:sp macro="" textlink="">
      <xdr:nvSpPr>
        <xdr:cNvPr id="70841" name="AutoShape 308"/>
        <xdr:cNvSpPr>
          <a:spLocks noChangeArrowheads="1"/>
        </xdr:cNvSpPr>
      </xdr:nvSpPr>
      <xdr:spPr bwMode="auto">
        <a:xfrm>
          <a:off x="28575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</xdr:row>
      <xdr:rowOff>0</xdr:rowOff>
    </xdr:from>
    <xdr:to>
      <xdr:col>21</xdr:col>
      <xdr:colOff>9525</xdr:colOff>
      <xdr:row>5</xdr:row>
      <xdr:rowOff>0</xdr:rowOff>
    </xdr:to>
    <xdr:sp macro="" textlink="">
      <xdr:nvSpPr>
        <xdr:cNvPr id="70842" name="AutoShape 309"/>
        <xdr:cNvSpPr>
          <a:spLocks noChangeArrowheads="1"/>
        </xdr:cNvSpPr>
      </xdr:nvSpPr>
      <xdr:spPr bwMode="auto">
        <a:xfrm>
          <a:off x="42862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0</xdr:rowOff>
    </xdr:from>
    <xdr:to>
      <xdr:col>27</xdr:col>
      <xdr:colOff>9525</xdr:colOff>
      <xdr:row>5</xdr:row>
      <xdr:rowOff>0</xdr:rowOff>
    </xdr:to>
    <xdr:sp macro="" textlink="">
      <xdr:nvSpPr>
        <xdr:cNvPr id="70843" name="AutoShape 310"/>
        <xdr:cNvSpPr>
          <a:spLocks noChangeArrowheads="1"/>
        </xdr:cNvSpPr>
      </xdr:nvSpPr>
      <xdr:spPr bwMode="auto">
        <a:xfrm>
          <a:off x="571500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</xdr:row>
      <xdr:rowOff>0</xdr:rowOff>
    </xdr:from>
    <xdr:to>
      <xdr:col>33</xdr:col>
      <xdr:colOff>9525</xdr:colOff>
      <xdr:row>5</xdr:row>
      <xdr:rowOff>0</xdr:rowOff>
    </xdr:to>
    <xdr:sp macro="" textlink="">
      <xdr:nvSpPr>
        <xdr:cNvPr id="70844" name="AutoShape 311"/>
        <xdr:cNvSpPr>
          <a:spLocks noChangeArrowheads="1"/>
        </xdr:cNvSpPr>
      </xdr:nvSpPr>
      <xdr:spPr bwMode="auto">
        <a:xfrm>
          <a:off x="7143750" y="1657350"/>
          <a:ext cx="7239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7</xdr:row>
      <xdr:rowOff>85725</xdr:rowOff>
    </xdr:from>
    <xdr:to>
      <xdr:col>10</xdr:col>
      <xdr:colOff>228600</xdr:colOff>
      <xdr:row>8</xdr:row>
      <xdr:rowOff>219075</xdr:rowOff>
    </xdr:to>
    <xdr:sp macro="" textlink="">
      <xdr:nvSpPr>
        <xdr:cNvPr id="70845" name="AutoShape 224"/>
        <xdr:cNvSpPr>
          <a:spLocks noChangeArrowheads="1"/>
        </xdr:cNvSpPr>
      </xdr:nvSpPr>
      <xdr:spPr bwMode="auto">
        <a:xfrm>
          <a:off x="1895475" y="2228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5</xdr:row>
      <xdr:rowOff>85725</xdr:rowOff>
    </xdr:from>
    <xdr:to>
      <xdr:col>10</xdr:col>
      <xdr:colOff>238125</xdr:colOff>
      <xdr:row>6</xdr:row>
      <xdr:rowOff>219075</xdr:rowOff>
    </xdr:to>
    <xdr:sp macro="" textlink="">
      <xdr:nvSpPr>
        <xdr:cNvPr id="70846" name="AutoShape 224"/>
        <xdr:cNvSpPr>
          <a:spLocks noChangeArrowheads="1"/>
        </xdr:cNvSpPr>
      </xdr:nvSpPr>
      <xdr:spPr bwMode="auto">
        <a:xfrm>
          <a:off x="1905000" y="1743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7</xdr:row>
      <xdr:rowOff>85725</xdr:rowOff>
    </xdr:from>
    <xdr:to>
      <xdr:col>16</xdr:col>
      <xdr:colOff>228600</xdr:colOff>
      <xdr:row>8</xdr:row>
      <xdr:rowOff>219075</xdr:rowOff>
    </xdr:to>
    <xdr:sp macro="" textlink="">
      <xdr:nvSpPr>
        <xdr:cNvPr id="70847" name="AutoShape 224"/>
        <xdr:cNvSpPr>
          <a:spLocks noChangeArrowheads="1"/>
        </xdr:cNvSpPr>
      </xdr:nvSpPr>
      <xdr:spPr bwMode="auto">
        <a:xfrm>
          <a:off x="3324225" y="2228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5</xdr:row>
      <xdr:rowOff>85725</xdr:rowOff>
    </xdr:from>
    <xdr:to>
      <xdr:col>16</xdr:col>
      <xdr:colOff>238125</xdr:colOff>
      <xdr:row>6</xdr:row>
      <xdr:rowOff>219075</xdr:rowOff>
    </xdr:to>
    <xdr:sp macro="" textlink="">
      <xdr:nvSpPr>
        <xdr:cNvPr id="70848" name="AutoShape 224"/>
        <xdr:cNvSpPr>
          <a:spLocks noChangeArrowheads="1"/>
        </xdr:cNvSpPr>
      </xdr:nvSpPr>
      <xdr:spPr bwMode="auto">
        <a:xfrm>
          <a:off x="3333750" y="1743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7</xdr:row>
      <xdr:rowOff>85725</xdr:rowOff>
    </xdr:from>
    <xdr:to>
      <xdr:col>22</xdr:col>
      <xdr:colOff>228600</xdr:colOff>
      <xdr:row>8</xdr:row>
      <xdr:rowOff>219075</xdr:rowOff>
    </xdr:to>
    <xdr:sp macro="" textlink="">
      <xdr:nvSpPr>
        <xdr:cNvPr id="70849" name="AutoShape 224"/>
        <xdr:cNvSpPr>
          <a:spLocks noChangeArrowheads="1"/>
        </xdr:cNvSpPr>
      </xdr:nvSpPr>
      <xdr:spPr bwMode="auto">
        <a:xfrm>
          <a:off x="4752975" y="2228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5</xdr:row>
      <xdr:rowOff>85725</xdr:rowOff>
    </xdr:from>
    <xdr:to>
      <xdr:col>22</xdr:col>
      <xdr:colOff>238125</xdr:colOff>
      <xdr:row>6</xdr:row>
      <xdr:rowOff>219075</xdr:rowOff>
    </xdr:to>
    <xdr:sp macro="" textlink="">
      <xdr:nvSpPr>
        <xdr:cNvPr id="70850" name="AutoShape 224"/>
        <xdr:cNvSpPr>
          <a:spLocks noChangeArrowheads="1"/>
        </xdr:cNvSpPr>
      </xdr:nvSpPr>
      <xdr:spPr bwMode="auto">
        <a:xfrm>
          <a:off x="4762500" y="1743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7</xdr:row>
      <xdr:rowOff>85725</xdr:rowOff>
    </xdr:from>
    <xdr:to>
      <xdr:col>28</xdr:col>
      <xdr:colOff>228600</xdr:colOff>
      <xdr:row>8</xdr:row>
      <xdr:rowOff>219075</xdr:rowOff>
    </xdr:to>
    <xdr:sp macro="" textlink="">
      <xdr:nvSpPr>
        <xdr:cNvPr id="70851" name="AutoShape 224"/>
        <xdr:cNvSpPr>
          <a:spLocks noChangeArrowheads="1"/>
        </xdr:cNvSpPr>
      </xdr:nvSpPr>
      <xdr:spPr bwMode="auto">
        <a:xfrm>
          <a:off x="6181725" y="2228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5</xdr:row>
      <xdr:rowOff>85725</xdr:rowOff>
    </xdr:from>
    <xdr:to>
      <xdr:col>28</xdr:col>
      <xdr:colOff>238125</xdr:colOff>
      <xdr:row>6</xdr:row>
      <xdr:rowOff>219075</xdr:rowOff>
    </xdr:to>
    <xdr:sp macro="" textlink="">
      <xdr:nvSpPr>
        <xdr:cNvPr id="70852" name="AutoShape 224"/>
        <xdr:cNvSpPr>
          <a:spLocks noChangeArrowheads="1"/>
        </xdr:cNvSpPr>
      </xdr:nvSpPr>
      <xdr:spPr bwMode="auto">
        <a:xfrm>
          <a:off x="6191250" y="1743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7</xdr:row>
      <xdr:rowOff>85725</xdr:rowOff>
    </xdr:from>
    <xdr:to>
      <xdr:col>34</xdr:col>
      <xdr:colOff>228600</xdr:colOff>
      <xdr:row>8</xdr:row>
      <xdr:rowOff>219075</xdr:rowOff>
    </xdr:to>
    <xdr:sp macro="" textlink="">
      <xdr:nvSpPr>
        <xdr:cNvPr id="70853" name="AutoShape 224"/>
        <xdr:cNvSpPr>
          <a:spLocks noChangeArrowheads="1"/>
        </xdr:cNvSpPr>
      </xdr:nvSpPr>
      <xdr:spPr bwMode="auto">
        <a:xfrm>
          <a:off x="7610475" y="2228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5</xdr:row>
      <xdr:rowOff>85725</xdr:rowOff>
    </xdr:from>
    <xdr:to>
      <xdr:col>34</xdr:col>
      <xdr:colOff>238125</xdr:colOff>
      <xdr:row>6</xdr:row>
      <xdr:rowOff>219075</xdr:rowOff>
    </xdr:to>
    <xdr:sp macro="" textlink="">
      <xdr:nvSpPr>
        <xdr:cNvPr id="70854" name="AutoShape 224"/>
        <xdr:cNvSpPr>
          <a:spLocks noChangeArrowheads="1"/>
        </xdr:cNvSpPr>
      </xdr:nvSpPr>
      <xdr:spPr bwMode="auto">
        <a:xfrm>
          <a:off x="7620000" y="1743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7</xdr:row>
      <xdr:rowOff>85725</xdr:rowOff>
    </xdr:from>
    <xdr:to>
      <xdr:col>40</xdr:col>
      <xdr:colOff>228600</xdr:colOff>
      <xdr:row>8</xdr:row>
      <xdr:rowOff>219075</xdr:rowOff>
    </xdr:to>
    <xdr:sp macro="" textlink="">
      <xdr:nvSpPr>
        <xdr:cNvPr id="70855" name="AutoShape 224"/>
        <xdr:cNvSpPr>
          <a:spLocks noChangeArrowheads="1"/>
        </xdr:cNvSpPr>
      </xdr:nvSpPr>
      <xdr:spPr bwMode="auto">
        <a:xfrm>
          <a:off x="8572500" y="2228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5</xdr:row>
      <xdr:rowOff>85725</xdr:rowOff>
    </xdr:from>
    <xdr:to>
      <xdr:col>40</xdr:col>
      <xdr:colOff>238125</xdr:colOff>
      <xdr:row>6</xdr:row>
      <xdr:rowOff>219075</xdr:rowOff>
    </xdr:to>
    <xdr:sp macro="" textlink="">
      <xdr:nvSpPr>
        <xdr:cNvPr id="70856" name="AutoShape 224"/>
        <xdr:cNvSpPr>
          <a:spLocks noChangeArrowheads="1"/>
        </xdr:cNvSpPr>
      </xdr:nvSpPr>
      <xdr:spPr bwMode="auto">
        <a:xfrm>
          <a:off x="8572500" y="1743075"/>
          <a:ext cx="0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85725</xdr:rowOff>
    </xdr:from>
    <xdr:to>
      <xdr:col>10</xdr:col>
      <xdr:colOff>228600</xdr:colOff>
      <xdr:row>12</xdr:row>
      <xdr:rowOff>219075</xdr:rowOff>
    </xdr:to>
    <xdr:sp macro="" textlink="">
      <xdr:nvSpPr>
        <xdr:cNvPr id="70857" name="AutoShape 224"/>
        <xdr:cNvSpPr>
          <a:spLocks noChangeArrowheads="1"/>
        </xdr:cNvSpPr>
      </xdr:nvSpPr>
      <xdr:spPr bwMode="auto">
        <a:xfrm>
          <a:off x="1895475" y="2800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9</xdr:row>
      <xdr:rowOff>85725</xdr:rowOff>
    </xdr:from>
    <xdr:to>
      <xdr:col>10</xdr:col>
      <xdr:colOff>238125</xdr:colOff>
      <xdr:row>10</xdr:row>
      <xdr:rowOff>219075</xdr:rowOff>
    </xdr:to>
    <xdr:sp macro="" textlink="">
      <xdr:nvSpPr>
        <xdr:cNvPr id="70858" name="AutoShape 224"/>
        <xdr:cNvSpPr>
          <a:spLocks noChangeArrowheads="1"/>
        </xdr:cNvSpPr>
      </xdr:nvSpPr>
      <xdr:spPr bwMode="auto">
        <a:xfrm>
          <a:off x="1905000" y="2314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11</xdr:row>
      <xdr:rowOff>85725</xdr:rowOff>
    </xdr:from>
    <xdr:to>
      <xdr:col>16</xdr:col>
      <xdr:colOff>228600</xdr:colOff>
      <xdr:row>12</xdr:row>
      <xdr:rowOff>219075</xdr:rowOff>
    </xdr:to>
    <xdr:sp macro="" textlink="">
      <xdr:nvSpPr>
        <xdr:cNvPr id="70859" name="AutoShape 224"/>
        <xdr:cNvSpPr>
          <a:spLocks noChangeArrowheads="1"/>
        </xdr:cNvSpPr>
      </xdr:nvSpPr>
      <xdr:spPr bwMode="auto">
        <a:xfrm>
          <a:off x="3324225" y="2800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9</xdr:row>
      <xdr:rowOff>85725</xdr:rowOff>
    </xdr:from>
    <xdr:to>
      <xdr:col>16</xdr:col>
      <xdr:colOff>238125</xdr:colOff>
      <xdr:row>10</xdr:row>
      <xdr:rowOff>219075</xdr:rowOff>
    </xdr:to>
    <xdr:sp macro="" textlink="">
      <xdr:nvSpPr>
        <xdr:cNvPr id="70860" name="AutoShape 224"/>
        <xdr:cNvSpPr>
          <a:spLocks noChangeArrowheads="1"/>
        </xdr:cNvSpPr>
      </xdr:nvSpPr>
      <xdr:spPr bwMode="auto">
        <a:xfrm>
          <a:off x="3333750" y="2314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11</xdr:row>
      <xdr:rowOff>85725</xdr:rowOff>
    </xdr:from>
    <xdr:to>
      <xdr:col>22</xdr:col>
      <xdr:colOff>228600</xdr:colOff>
      <xdr:row>12</xdr:row>
      <xdr:rowOff>219075</xdr:rowOff>
    </xdr:to>
    <xdr:sp macro="" textlink="">
      <xdr:nvSpPr>
        <xdr:cNvPr id="70861" name="AutoShape 224"/>
        <xdr:cNvSpPr>
          <a:spLocks noChangeArrowheads="1"/>
        </xdr:cNvSpPr>
      </xdr:nvSpPr>
      <xdr:spPr bwMode="auto">
        <a:xfrm>
          <a:off x="4752975" y="2800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9</xdr:row>
      <xdr:rowOff>85725</xdr:rowOff>
    </xdr:from>
    <xdr:to>
      <xdr:col>22</xdr:col>
      <xdr:colOff>238125</xdr:colOff>
      <xdr:row>10</xdr:row>
      <xdr:rowOff>219075</xdr:rowOff>
    </xdr:to>
    <xdr:sp macro="" textlink="">
      <xdr:nvSpPr>
        <xdr:cNvPr id="70862" name="AutoShape 224"/>
        <xdr:cNvSpPr>
          <a:spLocks noChangeArrowheads="1"/>
        </xdr:cNvSpPr>
      </xdr:nvSpPr>
      <xdr:spPr bwMode="auto">
        <a:xfrm>
          <a:off x="4762500" y="2314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11</xdr:row>
      <xdr:rowOff>85725</xdr:rowOff>
    </xdr:from>
    <xdr:to>
      <xdr:col>28</xdr:col>
      <xdr:colOff>228600</xdr:colOff>
      <xdr:row>12</xdr:row>
      <xdr:rowOff>219075</xdr:rowOff>
    </xdr:to>
    <xdr:sp macro="" textlink="">
      <xdr:nvSpPr>
        <xdr:cNvPr id="70863" name="AutoShape 224"/>
        <xdr:cNvSpPr>
          <a:spLocks noChangeArrowheads="1"/>
        </xdr:cNvSpPr>
      </xdr:nvSpPr>
      <xdr:spPr bwMode="auto">
        <a:xfrm>
          <a:off x="6181725" y="2800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9</xdr:row>
      <xdr:rowOff>85725</xdr:rowOff>
    </xdr:from>
    <xdr:to>
      <xdr:col>28</xdr:col>
      <xdr:colOff>238125</xdr:colOff>
      <xdr:row>10</xdr:row>
      <xdr:rowOff>219075</xdr:rowOff>
    </xdr:to>
    <xdr:sp macro="" textlink="">
      <xdr:nvSpPr>
        <xdr:cNvPr id="70864" name="AutoShape 224"/>
        <xdr:cNvSpPr>
          <a:spLocks noChangeArrowheads="1"/>
        </xdr:cNvSpPr>
      </xdr:nvSpPr>
      <xdr:spPr bwMode="auto">
        <a:xfrm>
          <a:off x="6191250" y="2314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11</xdr:row>
      <xdr:rowOff>85725</xdr:rowOff>
    </xdr:from>
    <xdr:to>
      <xdr:col>34</xdr:col>
      <xdr:colOff>228600</xdr:colOff>
      <xdr:row>12</xdr:row>
      <xdr:rowOff>219075</xdr:rowOff>
    </xdr:to>
    <xdr:sp macro="" textlink="">
      <xdr:nvSpPr>
        <xdr:cNvPr id="70865" name="AutoShape 224"/>
        <xdr:cNvSpPr>
          <a:spLocks noChangeArrowheads="1"/>
        </xdr:cNvSpPr>
      </xdr:nvSpPr>
      <xdr:spPr bwMode="auto">
        <a:xfrm>
          <a:off x="7610475" y="2800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9</xdr:row>
      <xdr:rowOff>85725</xdr:rowOff>
    </xdr:from>
    <xdr:to>
      <xdr:col>34</xdr:col>
      <xdr:colOff>238125</xdr:colOff>
      <xdr:row>10</xdr:row>
      <xdr:rowOff>219075</xdr:rowOff>
    </xdr:to>
    <xdr:sp macro="" textlink="">
      <xdr:nvSpPr>
        <xdr:cNvPr id="70866" name="AutoShape 224"/>
        <xdr:cNvSpPr>
          <a:spLocks noChangeArrowheads="1"/>
        </xdr:cNvSpPr>
      </xdr:nvSpPr>
      <xdr:spPr bwMode="auto">
        <a:xfrm>
          <a:off x="7620000" y="2314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11</xdr:row>
      <xdr:rowOff>85725</xdr:rowOff>
    </xdr:from>
    <xdr:to>
      <xdr:col>40</xdr:col>
      <xdr:colOff>228600</xdr:colOff>
      <xdr:row>12</xdr:row>
      <xdr:rowOff>219075</xdr:rowOff>
    </xdr:to>
    <xdr:sp macro="" textlink="">
      <xdr:nvSpPr>
        <xdr:cNvPr id="70867" name="AutoShape 224"/>
        <xdr:cNvSpPr>
          <a:spLocks noChangeArrowheads="1"/>
        </xdr:cNvSpPr>
      </xdr:nvSpPr>
      <xdr:spPr bwMode="auto">
        <a:xfrm>
          <a:off x="8572500" y="28003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9</xdr:row>
      <xdr:rowOff>85725</xdr:rowOff>
    </xdr:from>
    <xdr:to>
      <xdr:col>40</xdr:col>
      <xdr:colOff>238125</xdr:colOff>
      <xdr:row>10</xdr:row>
      <xdr:rowOff>219075</xdr:rowOff>
    </xdr:to>
    <xdr:sp macro="" textlink="">
      <xdr:nvSpPr>
        <xdr:cNvPr id="70868" name="AutoShape 224"/>
        <xdr:cNvSpPr>
          <a:spLocks noChangeArrowheads="1"/>
        </xdr:cNvSpPr>
      </xdr:nvSpPr>
      <xdr:spPr bwMode="auto">
        <a:xfrm>
          <a:off x="8572500" y="2314575"/>
          <a:ext cx="0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15</xdr:row>
      <xdr:rowOff>85725</xdr:rowOff>
    </xdr:from>
    <xdr:to>
      <xdr:col>10</xdr:col>
      <xdr:colOff>228600</xdr:colOff>
      <xdr:row>16</xdr:row>
      <xdr:rowOff>219075</xdr:rowOff>
    </xdr:to>
    <xdr:sp macro="" textlink="">
      <xdr:nvSpPr>
        <xdr:cNvPr id="70869" name="AutoShape 224"/>
        <xdr:cNvSpPr>
          <a:spLocks noChangeArrowheads="1"/>
        </xdr:cNvSpPr>
      </xdr:nvSpPr>
      <xdr:spPr bwMode="auto">
        <a:xfrm>
          <a:off x="1895475" y="3371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13</xdr:row>
      <xdr:rowOff>85725</xdr:rowOff>
    </xdr:from>
    <xdr:to>
      <xdr:col>10</xdr:col>
      <xdr:colOff>238125</xdr:colOff>
      <xdr:row>14</xdr:row>
      <xdr:rowOff>219075</xdr:rowOff>
    </xdr:to>
    <xdr:sp macro="" textlink="">
      <xdr:nvSpPr>
        <xdr:cNvPr id="70870" name="AutoShape 224"/>
        <xdr:cNvSpPr>
          <a:spLocks noChangeArrowheads="1"/>
        </xdr:cNvSpPr>
      </xdr:nvSpPr>
      <xdr:spPr bwMode="auto">
        <a:xfrm>
          <a:off x="1905000" y="2886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15</xdr:row>
      <xdr:rowOff>85725</xdr:rowOff>
    </xdr:from>
    <xdr:to>
      <xdr:col>16</xdr:col>
      <xdr:colOff>228600</xdr:colOff>
      <xdr:row>16</xdr:row>
      <xdr:rowOff>219075</xdr:rowOff>
    </xdr:to>
    <xdr:sp macro="" textlink="">
      <xdr:nvSpPr>
        <xdr:cNvPr id="70871" name="AutoShape 224"/>
        <xdr:cNvSpPr>
          <a:spLocks noChangeArrowheads="1"/>
        </xdr:cNvSpPr>
      </xdr:nvSpPr>
      <xdr:spPr bwMode="auto">
        <a:xfrm>
          <a:off x="3324225" y="3371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13</xdr:row>
      <xdr:rowOff>85725</xdr:rowOff>
    </xdr:from>
    <xdr:to>
      <xdr:col>16</xdr:col>
      <xdr:colOff>238125</xdr:colOff>
      <xdr:row>14</xdr:row>
      <xdr:rowOff>219075</xdr:rowOff>
    </xdr:to>
    <xdr:sp macro="" textlink="">
      <xdr:nvSpPr>
        <xdr:cNvPr id="70872" name="AutoShape 224"/>
        <xdr:cNvSpPr>
          <a:spLocks noChangeArrowheads="1"/>
        </xdr:cNvSpPr>
      </xdr:nvSpPr>
      <xdr:spPr bwMode="auto">
        <a:xfrm>
          <a:off x="3333750" y="2886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15</xdr:row>
      <xdr:rowOff>85725</xdr:rowOff>
    </xdr:from>
    <xdr:to>
      <xdr:col>22</xdr:col>
      <xdr:colOff>228600</xdr:colOff>
      <xdr:row>16</xdr:row>
      <xdr:rowOff>219075</xdr:rowOff>
    </xdr:to>
    <xdr:sp macro="" textlink="">
      <xdr:nvSpPr>
        <xdr:cNvPr id="70873" name="AutoShape 224"/>
        <xdr:cNvSpPr>
          <a:spLocks noChangeArrowheads="1"/>
        </xdr:cNvSpPr>
      </xdr:nvSpPr>
      <xdr:spPr bwMode="auto">
        <a:xfrm>
          <a:off x="4752975" y="3371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13</xdr:row>
      <xdr:rowOff>85725</xdr:rowOff>
    </xdr:from>
    <xdr:to>
      <xdr:col>22</xdr:col>
      <xdr:colOff>238125</xdr:colOff>
      <xdr:row>14</xdr:row>
      <xdr:rowOff>219075</xdr:rowOff>
    </xdr:to>
    <xdr:sp macro="" textlink="">
      <xdr:nvSpPr>
        <xdr:cNvPr id="70874" name="AutoShape 224"/>
        <xdr:cNvSpPr>
          <a:spLocks noChangeArrowheads="1"/>
        </xdr:cNvSpPr>
      </xdr:nvSpPr>
      <xdr:spPr bwMode="auto">
        <a:xfrm>
          <a:off x="4762500" y="2886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15</xdr:row>
      <xdr:rowOff>85725</xdr:rowOff>
    </xdr:from>
    <xdr:to>
      <xdr:col>28</xdr:col>
      <xdr:colOff>228600</xdr:colOff>
      <xdr:row>16</xdr:row>
      <xdr:rowOff>219075</xdr:rowOff>
    </xdr:to>
    <xdr:sp macro="" textlink="">
      <xdr:nvSpPr>
        <xdr:cNvPr id="70875" name="AutoShape 224"/>
        <xdr:cNvSpPr>
          <a:spLocks noChangeArrowheads="1"/>
        </xdr:cNvSpPr>
      </xdr:nvSpPr>
      <xdr:spPr bwMode="auto">
        <a:xfrm>
          <a:off x="6181725" y="3371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13</xdr:row>
      <xdr:rowOff>85725</xdr:rowOff>
    </xdr:from>
    <xdr:to>
      <xdr:col>28</xdr:col>
      <xdr:colOff>238125</xdr:colOff>
      <xdr:row>14</xdr:row>
      <xdr:rowOff>219075</xdr:rowOff>
    </xdr:to>
    <xdr:sp macro="" textlink="">
      <xdr:nvSpPr>
        <xdr:cNvPr id="70876" name="AutoShape 224"/>
        <xdr:cNvSpPr>
          <a:spLocks noChangeArrowheads="1"/>
        </xdr:cNvSpPr>
      </xdr:nvSpPr>
      <xdr:spPr bwMode="auto">
        <a:xfrm>
          <a:off x="6191250" y="2886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15</xdr:row>
      <xdr:rowOff>85725</xdr:rowOff>
    </xdr:from>
    <xdr:to>
      <xdr:col>34</xdr:col>
      <xdr:colOff>228600</xdr:colOff>
      <xdr:row>16</xdr:row>
      <xdr:rowOff>219075</xdr:rowOff>
    </xdr:to>
    <xdr:sp macro="" textlink="">
      <xdr:nvSpPr>
        <xdr:cNvPr id="70877" name="AutoShape 224"/>
        <xdr:cNvSpPr>
          <a:spLocks noChangeArrowheads="1"/>
        </xdr:cNvSpPr>
      </xdr:nvSpPr>
      <xdr:spPr bwMode="auto">
        <a:xfrm>
          <a:off x="7610475" y="3371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13</xdr:row>
      <xdr:rowOff>85725</xdr:rowOff>
    </xdr:from>
    <xdr:to>
      <xdr:col>34</xdr:col>
      <xdr:colOff>238125</xdr:colOff>
      <xdr:row>14</xdr:row>
      <xdr:rowOff>219075</xdr:rowOff>
    </xdr:to>
    <xdr:sp macro="" textlink="">
      <xdr:nvSpPr>
        <xdr:cNvPr id="70878" name="AutoShape 224"/>
        <xdr:cNvSpPr>
          <a:spLocks noChangeArrowheads="1"/>
        </xdr:cNvSpPr>
      </xdr:nvSpPr>
      <xdr:spPr bwMode="auto">
        <a:xfrm>
          <a:off x="7620000" y="2886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15</xdr:row>
      <xdr:rowOff>85725</xdr:rowOff>
    </xdr:from>
    <xdr:to>
      <xdr:col>40</xdr:col>
      <xdr:colOff>228600</xdr:colOff>
      <xdr:row>16</xdr:row>
      <xdr:rowOff>219075</xdr:rowOff>
    </xdr:to>
    <xdr:sp macro="" textlink="">
      <xdr:nvSpPr>
        <xdr:cNvPr id="70879" name="AutoShape 224"/>
        <xdr:cNvSpPr>
          <a:spLocks noChangeArrowheads="1"/>
        </xdr:cNvSpPr>
      </xdr:nvSpPr>
      <xdr:spPr bwMode="auto">
        <a:xfrm>
          <a:off x="8572500" y="3371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13</xdr:row>
      <xdr:rowOff>85725</xdr:rowOff>
    </xdr:from>
    <xdr:to>
      <xdr:col>40</xdr:col>
      <xdr:colOff>238125</xdr:colOff>
      <xdr:row>14</xdr:row>
      <xdr:rowOff>219075</xdr:rowOff>
    </xdr:to>
    <xdr:sp macro="" textlink="">
      <xdr:nvSpPr>
        <xdr:cNvPr id="70880" name="AutoShape 224"/>
        <xdr:cNvSpPr>
          <a:spLocks noChangeArrowheads="1"/>
        </xdr:cNvSpPr>
      </xdr:nvSpPr>
      <xdr:spPr bwMode="auto">
        <a:xfrm>
          <a:off x="8572500" y="2886075"/>
          <a:ext cx="0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19</xdr:row>
      <xdr:rowOff>85725</xdr:rowOff>
    </xdr:from>
    <xdr:to>
      <xdr:col>10</xdr:col>
      <xdr:colOff>228600</xdr:colOff>
      <xdr:row>20</xdr:row>
      <xdr:rowOff>219075</xdr:rowOff>
    </xdr:to>
    <xdr:sp macro="" textlink="">
      <xdr:nvSpPr>
        <xdr:cNvPr id="70881" name="AutoShape 224"/>
        <xdr:cNvSpPr>
          <a:spLocks noChangeArrowheads="1"/>
        </xdr:cNvSpPr>
      </xdr:nvSpPr>
      <xdr:spPr bwMode="auto">
        <a:xfrm>
          <a:off x="1895475" y="3943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17</xdr:row>
      <xdr:rowOff>85725</xdr:rowOff>
    </xdr:from>
    <xdr:to>
      <xdr:col>10</xdr:col>
      <xdr:colOff>238125</xdr:colOff>
      <xdr:row>18</xdr:row>
      <xdr:rowOff>219075</xdr:rowOff>
    </xdr:to>
    <xdr:sp macro="" textlink="">
      <xdr:nvSpPr>
        <xdr:cNvPr id="70882" name="AutoShape 224"/>
        <xdr:cNvSpPr>
          <a:spLocks noChangeArrowheads="1"/>
        </xdr:cNvSpPr>
      </xdr:nvSpPr>
      <xdr:spPr bwMode="auto">
        <a:xfrm>
          <a:off x="1905000" y="3457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19</xdr:row>
      <xdr:rowOff>85725</xdr:rowOff>
    </xdr:from>
    <xdr:to>
      <xdr:col>16</xdr:col>
      <xdr:colOff>228600</xdr:colOff>
      <xdr:row>20</xdr:row>
      <xdr:rowOff>219075</xdr:rowOff>
    </xdr:to>
    <xdr:sp macro="" textlink="">
      <xdr:nvSpPr>
        <xdr:cNvPr id="70883" name="AutoShape 224"/>
        <xdr:cNvSpPr>
          <a:spLocks noChangeArrowheads="1"/>
        </xdr:cNvSpPr>
      </xdr:nvSpPr>
      <xdr:spPr bwMode="auto">
        <a:xfrm>
          <a:off x="3324225" y="3943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17</xdr:row>
      <xdr:rowOff>76200</xdr:rowOff>
    </xdr:from>
    <xdr:to>
      <xdr:col>16</xdr:col>
      <xdr:colOff>238125</xdr:colOff>
      <xdr:row>18</xdr:row>
      <xdr:rowOff>209550</xdr:rowOff>
    </xdr:to>
    <xdr:sp macro="" textlink="">
      <xdr:nvSpPr>
        <xdr:cNvPr id="70884" name="AutoShape 224"/>
        <xdr:cNvSpPr>
          <a:spLocks noChangeArrowheads="1"/>
        </xdr:cNvSpPr>
      </xdr:nvSpPr>
      <xdr:spPr bwMode="auto">
        <a:xfrm>
          <a:off x="3333750" y="3448050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19</xdr:row>
      <xdr:rowOff>85725</xdr:rowOff>
    </xdr:from>
    <xdr:to>
      <xdr:col>22</xdr:col>
      <xdr:colOff>228600</xdr:colOff>
      <xdr:row>20</xdr:row>
      <xdr:rowOff>219075</xdr:rowOff>
    </xdr:to>
    <xdr:sp macro="" textlink="">
      <xdr:nvSpPr>
        <xdr:cNvPr id="70885" name="AutoShape 224"/>
        <xdr:cNvSpPr>
          <a:spLocks noChangeArrowheads="1"/>
        </xdr:cNvSpPr>
      </xdr:nvSpPr>
      <xdr:spPr bwMode="auto">
        <a:xfrm>
          <a:off x="4752975" y="3943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17</xdr:row>
      <xdr:rowOff>85725</xdr:rowOff>
    </xdr:from>
    <xdr:to>
      <xdr:col>22</xdr:col>
      <xdr:colOff>238125</xdr:colOff>
      <xdr:row>18</xdr:row>
      <xdr:rowOff>219075</xdr:rowOff>
    </xdr:to>
    <xdr:sp macro="" textlink="">
      <xdr:nvSpPr>
        <xdr:cNvPr id="70886" name="AutoShape 224"/>
        <xdr:cNvSpPr>
          <a:spLocks noChangeArrowheads="1"/>
        </xdr:cNvSpPr>
      </xdr:nvSpPr>
      <xdr:spPr bwMode="auto">
        <a:xfrm>
          <a:off x="4762500" y="3457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19</xdr:row>
      <xdr:rowOff>85725</xdr:rowOff>
    </xdr:from>
    <xdr:to>
      <xdr:col>28</xdr:col>
      <xdr:colOff>228600</xdr:colOff>
      <xdr:row>20</xdr:row>
      <xdr:rowOff>219075</xdr:rowOff>
    </xdr:to>
    <xdr:sp macro="" textlink="">
      <xdr:nvSpPr>
        <xdr:cNvPr id="70887" name="AutoShape 224"/>
        <xdr:cNvSpPr>
          <a:spLocks noChangeArrowheads="1"/>
        </xdr:cNvSpPr>
      </xdr:nvSpPr>
      <xdr:spPr bwMode="auto">
        <a:xfrm>
          <a:off x="6181725" y="3943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17</xdr:row>
      <xdr:rowOff>85725</xdr:rowOff>
    </xdr:from>
    <xdr:to>
      <xdr:col>28</xdr:col>
      <xdr:colOff>238125</xdr:colOff>
      <xdr:row>18</xdr:row>
      <xdr:rowOff>219075</xdr:rowOff>
    </xdr:to>
    <xdr:sp macro="" textlink="">
      <xdr:nvSpPr>
        <xdr:cNvPr id="70888" name="AutoShape 224"/>
        <xdr:cNvSpPr>
          <a:spLocks noChangeArrowheads="1"/>
        </xdr:cNvSpPr>
      </xdr:nvSpPr>
      <xdr:spPr bwMode="auto">
        <a:xfrm>
          <a:off x="6191250" y="3457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19</xdr:row>
      <xdr:rowOff>85725</xdr:rowOff>
    </xdr:from>
    <xdr:to>
      <xdr:col>34</xdr:col>
      <xdr:colOff>228600</xdr:colOff>
      <xdr:row>20</xdr:row>
      <xdr:rowOff>219075</xdr:rowOff>
    </xdr:to>
    <xdr:sp macro="" textlink="">
      <xdr:nvSpPr>
        <xdr:cNvPr id="70889" name="AutoShape 224"/>
        <xdr:cNvSpPr>
          <a:spLocks noChangeArrowheads="1"/>
        </xdr:cNvSpPr>
      </xdr:nvSpPr>
      <xdr:spPr bwMode="auto">
        <a:xfrm>
          <a:off x="7610475" y="39433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17</xdr:row>
      <xdr:rowOff>85725</xdr:rowOff>
    </xdr:from>
    <xdr:to>
      <xdr:col>34</xdr:col>
      <xdr:colOff>238125</xdr:colOff>
      <xdr:row>18</xdr:row>
      <xdr:rowOff>219075</xdr:rowOff>
    </xdr:to>
    <xdr:sp macro="" textlink="">
      <xdr:nvSpPr>
        <xdr:cNvPr id="70890" name="AutoShape 224"/>
        <xdr:cNvSpPr>
          <a:spLocks noChangeArrowheads="1"/>
        </xdr:cNvSpPr>
      </xdr:nvSpPr>
      <xdr:spPr bwMode="auto">
        <a:xfrm>
          <a:off x="7620000" y="34575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19</xdr:row>
      <xdr:rowOff>85725</xdr:rowOff>
    </xdr:from>
    <xdr:to>
      <xdr:col>40</xdr:col>
      <xdr:colOff>228600</xdr:colOff>
      <xdr:row>20</xdr:row>
      <xdr:rowOff>219075</xdr:rowOff>
    </xdr:to>
    <xdr:sp macro="" textlink="">
      <xdr:nvSpPr>
        <xdr:cNvPr id="70891" name="AutoShape 224"/>
        <xdr:cNvSpPr>
          <a:spLocks noChangeArrowheads="1"/>
        </xdr:cNvSpPr>
      </xdr:nvSpPr>
      <xdr:spPr bwMode="auto">
        <a:xfrm>
          <a:off x="8572500" y="39433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17</xdr:row>
      <xdr:rowOff>85725</xdr:rowOff>
    </xdr:from>
    <xdr:to>
      <xdr:col>40</xdr:col>
      <xdr:colOff>238125</xdr:colOff>
      <xdr:row>18</xdr:row>
      <xdr:rowOff>219075</xdr:rowOff>
    </xdr:to>
    <xdr:sp macro="" textlink="">
      <xdr:nvSpPr>
        <xdr:cNvPr id="70892" name="AutoShape 224"/>
        <xdr:cNvSpPr>
          <a:spLocks noChangeArrowheads="1"/>
        </xdr:cNvSpPr>
      </xdr:nvSpPr>
      <xdr:spPr bwMode="auto">
        <a:xfrm>
          <a:off x="8572500" y="3457575"/>
          <a:ext cx="0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23</xdr:row>
      <xdr:rowOff>85725</xdr:rowOff>
    </xdr:from>
    <xdr:to>
      <xdr:col>10</xdr:col>
      <xdr:colOff>228600</xdr:colOff>
      <xdr:row>24</xdr:row>
      <xdr:rowOff>219075</xdr:rowOff>
    </xdr:to>
    <xdr:sp macro="" textlink="">
      <xdr:nvSpPr>
        <xdr:cNvPr id="70893" name="AutoShape 224"/>
        <xdr:cNvSpPr>
          <a:spLocks noChangeArrowheads="1"/>
        </xdr:cNvSpPr>
      </xdr:nvSpPr>
      <xdr:spPr bwMode="auto">
        <a:xfrm>
          <a:off x="18954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21</xdr:row>
      <xdr:rowOff>85725</xdr:rowOff>
    </xdr:from>
    <xdr:to>
      <xdr:col>10</xdr:col>
      <xdr:colOff>238125</xdr:colOff>
      <xdr:row>22</xdr:row>
      <xdr:rowOff>219075</xdr:rowOff>
    </xdr:to>
    <xdr:sp macro="" textlink="">
      <xdr:nvSpPr>
        <xdr:cNvPr id="70894" name="AutoShape 224"/>
        <xdr:cNvSpPr>
          <a:spLocks noChangeArrowheads="1"/>
        </xdr:cNvSpPr>
      </xdr:nvSpPr>
      <xdr:spPr bwMode="auto">
        <a:xfrm>
          <a:off x="1905000" y="4029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23</xdr:row>
      <xdr:rowOff>85725</xdr:rowOff>
    </xdr:from>
    <xdr:to>
      <xdr:col>16</xdr:col>
      <xdr:colOff>228600</xdr:colOff>
      <xdr:row>24</xdr:row>
      <xdr:rowOff>219075</xdr:rowOff>
    </xdr:to>
    <xdr:sp macro="" textlink="">
      <xdr:nvSpPr>
        <xdr:cNvPr id="70895" name="AutoShape 224"/>
        <xdr:cNvSpPr>
          <a:spLocks noChangeArrowheads="1"/>
        </xdr:cNvSpPr>
      </xdr:nvSpPr>
      <xdr:spPr bwMode="auto">
        <a:xfrm>
          <a:off x="332422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21</xdr:row>
      <xdr:rowOff>85725</xdr:rowOff>
    </xdr:from>
    <xdr:to>
      <xdr:col>16</xdr:col>
      <xdr:colOff>238125</xdr:colOff>
      <xdr:row>22</xdr:row>
      <xdr:rowOff>219075</xdr:rowOff>
    </xdr:to>
    <xdr:sp macro="" textlink="">
      <xdr:nvSpPr>
        <xdr:cNvPr id="70896" name="AutoShape 224"/>
        <xdr:cNvSpPr>
          <a:spLocks noChangeArrowheads="1"/>
        </xdr:cNvSpPr>
      </xdr:nvSpPr>
      <xdr:spPr bwMode="auto">
        <a:xfrm>
          <a:off x="3333750" y="4029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23</xdr:row>
      <xdr:rowOff>85725</xdr:rowOff>
    </xdr:from>
    <xdr:to>
      <xdr:col>22</xdr:col>
      <xdr:colOff>228600</xdr:colOff>
      <xdr:row>24</xdr:row>
      <xdr:rowOff>219075</xdr:rowOff>
    </xdr:to>
    <xdr:sp macro="" textlink="">
      <xdr:nvSpPr>
        <xdr:cNvPr id="70897" name="AutoShape 224"/>
        <xdr:cNvSpPr>
          <a:spLocks noChangeArrowheads="1"/>
        </xdr:cNvSpPr>
      </xdr:nvSpPr>
      <xdr:spPr bwMode="auto">
        <a:xfrm>
          <a:off x="47529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21</xdr:row>
      <xdr:rowOff>85725</xdr:rowOff>
    </xdr:from>
    <xdr:to>
      <xdr:col>22</xdr:col>
      <xdr:colOff>238125</xdr:colOff>
      <xdr:row>22</xdr:row>
      <xdr:rowOff>219075</xdr:rowOff>
    </xdr:to>
    <xdr:sp macro="" textlink="">
      <xdr:nvSpPr>
        <xdr:cNvPr id="70898" name="AutoShape 224"/>
        <xdr:cNvSpPr>
          <a:spLocks noChangeArrowheads="1"/>
        </xdr:cNvSpPr>
      </xdr:nvSpPr>
      <xdr:spPr bwMode="auto">
        <a:xfrm>
          <a:off x="4762500" y="4029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23</xdr:row>
      <xdr:rowOff>85725</xdr:rowOff>
    </xdr:from>
    <xdr:to>
      <xdr:col>28</xdr:col>
      <xdr:colOff>228600</xdr:colOff>
      <xdr:row>24</xdr:row>
      <xdr:rowOff>219075</xdr:rowOff>
    </xdr:to>
    <xdr:sp macro="" textlink="">
      <xdr:nvSpPr>
        <xdr:cNvPr id="70899" name="AutoShape 224"/>
        <xdr:cNvSpPr>
          <a:spLocks noChangeArrowheads="1"/>
        </xdr:cNvSpPr>
      </xdr:nvSpPr>
      <xdr:spPr bwMode="auto">
        <a:xfrm>
          <a:off x="618172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21</xdr:row>
      <xdr:rowOff>85725</xdr:rowOff>
    </xdr:from>
    <xdr:to>
      <xdr:col>28</xdr:col>
      <xdr:colOff>238125</xdr:colOff>
      <xdr:row>22</xdr:row>
      <xdr:rowOff>219075</xdr:rowOff>
    </xdr:to>
    <xdr:sp macro="" textlink="">
      <xdr:nvSpPr>
        <xdr:cNvPr id="70900" name="AutoShape 224"/>
        <xdr:cNvSpPr>
          <a:spLocks noChangeArrowheads="1"/>
        </xdr:cNvSpPr>
      </xdr:nvSpPr>
      <xdr:spPr bwMode="auto">
        <a:xfrm>
          <a:off x="6191250" y="4029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23</xdr:row>
      <xdr:rowOff>85725</xdr:rowOff>
    </xdr:from>
    <xdr:to>
      <xdr:col>34</xdr:col>
      <xdr:colOff>228600</xdr:colOff>
      <xdr:row>24</xdr:row>
      <xdr:rowOff>219075</xdr:rowOff>
    </xdr:to>
    <xdr:sp macro="" textlink="">
      <xdr:nvSpPr>
        <xdr:cNvPr id="70901" name="AutoShape 224"/>
        <xdr:cNvSpPr>
          <a:spLocks noChangeArrowheads="1"/>
        </xdr:cNvSpPr>
      </xdr:nvSpPr>
      <xdr:spPr bwMode="auto">
        <a:xfrm>
          <a:off x="76104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21</xdr:row>
      <xdr:rowOff>85725</xdr:rowOff>
    </xdr:from>
    <xdr:to>
      <xdr:col>34</xdr:col>
      <xdr:colOff>238125</xdr:colOff>
      <xdr:row>22</xdr:row>
      <xdr:rowOff>219075</xdr:rowOff>
    </xdr:to>
    <xdr:sp macro="" textlink="">
      <xdr:nvSpPr>
        <xdr:cNvPr id="70902" name="AutoShape 224"/>
        <xdr:cNvSpPr>
          <a:spLocks noChangeArrowheads="1"/>
        </xdr:cNvSpPr>
      </xdr:nvSpPr>
      <xdr:spPr bwMode="auto">
        <a:xfrm>
          <a:off x="7620000" y="4029075"/>
          <a:ext cx="7143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23</xdr:row>
      <xdr:rowOff>85725</xdr:rowOff>
    </xdr:from>
    <xdr:to>
      <xdr:col>40</xdr:col>
      <xdr:colOff>228600</xdr:colOff>
      <xdr:row>24</xdr:row>
      <xdr:rowOff>219075</xdr:rowOff>
    </xdr:to>
    <xdr:sp macro="" textlink="">
      <xdr:nvSpPr>
        <xdr:cNvPr id="70903" name="AutoShape 224"/>
        <xdr:cNvSpPr>
          <a:spLocks noChangeArrowheads="1"/>
        </xdr:cNvSpPr>
      </xdr:nvSpPr>
      <xdr:spPr bwMode="auto">
        <a:xfrm>
          <a:off x="8572500" y="4514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21</xdr:row>
      <xdr:rowOff>85725</xdr:rowOff>
    </xdr:from>
    <xdr:to>
      <xdr:col>40</xdr:col>
      <xdr:colOff>238125</xdr:colOff>
      <xdr:row>22</xdr:row>
      <xdr:rowOff>219075</xdr:rowOff>
    </xdr:to>
    <xdr:sp macro="" textlink="">
      <xdr:nvSpPr>
        <xdr:cNvPr id="70904" name="AutoShape 224"/>
        <xdr:cNvSpPr>
          <a:spLocks noChangeArrowheads="1"/>
        </xdr:cNvSpPr>
      </xdr:nvSpPr>
      <xdr:spPr bwMode="auto">
        <a:xfrm>
          <a:off x="8572500" y="4029075"/>
          <a:ext cx="0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27</xdr:row>
      <xdr:rowOff>85725</xdr:rowOff>
    </xdr:from>
    <xdr:to>
      <xdr:col>10</xdr:col>
      <xdr:colOff>228600</xdr:colOff>
      <xdr:row>28</xdr:row>
      <xdr:rowOff>219075</xdr:rowOff>
    </xdr:to>
    <xdr:sp macro="" textlink="">
      <xdr:nvSpPr>
        <xdr:cNvPr id="70905" name="AutoShape 224"/>
        <xdr:cNvSpPr>
          <a:spLocks noChangeArrowheads="1"/>
        </xdr:cNvSpPr>
      </xdr:nvSpPr>
      <xdr:spPr bwMode="auto">
        <a:xfrm>
          <a:off x="18954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25</xdr:row>
      <xdr:rowOff>85725</xdr:rowOff>
    </xdr:from>
    <xdr:to>
      <xdr:col>10</xdr:col>
      <xdr:colOff>238125</xdr:colOff>
      <xdr:row>26</xdr:row>
      <xdr:rowOff>219075</xdr:rowOff>
    </xdr:to>
    <xdr:sp macro="" textlink="">
      <xdr:nvSpPr>
        <xdr:cNvPr id="70906" name="AutoShape 224"/>
        <xdr:cNvSpPr>
          <a:spLocks noChangeArrowheads="1"/>
        </xdr:cNvSpPr>
      </xdr:nvSpPr>
      <xdr:spPr bwMode="auto">
        <a:xfrm>
          <a:off x="1905000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228600</xdr:colOff>
      <xdr:row>27</xdr:row>
      <xdr:rowOff>85725</xdr:rowOff>
    </xdr:from>
    <xdr:to>
      <xdr:col>16</xdr:col>
      <xdr:colOff>228600</xdr:colOff>
      <xdr:row>28</xdr:row>
      <xdr:rowOff>219075</xdr:rowOff>
    </xdr:to>
    <xdr:sp macro="" textlink="">
      <xdr:nvSpPr>
        <xdr:cNvPr id="70907" name="AutoShape 224"/>
        <xdr:cNvSpPr>
          <a:spLocks noChangeArrowheads="1"/>
        </xdr:cNvSpPr>
      </xdr:nvSpPr>
      <xdr:spPr bwMode="auto">
        <a:xfrm>
          <a:off x="332422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25</xdr:row>
      <xdr:rowOff>85725</xdr:rowOff>
    </xdr:from>
    <xdr:to>
      <xdr:col>16</xdr:col>
      <xdr:colOff>238125</xdr:colOff>
      <xdr:row>26</xdr:row>
      <xdr:rowOff>219075</xdr:rowOff>
    </xdr:to>
    <xdr:sp macro="" textlink="">
      <xdr:nvSpPr>
        <xdr:cNvPr id="70908" name="AutoShape 224"/>
        <xdr:cNvSpPr>
          <a:spLocks noChangeArrowheads="1"/>
        </xdr:cNvSpPr>
      </xdr:nvSpPr>
      <xdr:spPr bwMode="auto">
        <a:xfrm>
          <a:off x="3333750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27</xdr:row>
      <xdr:rowOff>85725</xdr:rowOff>
    </xdr:from>
    <xdr:to>
      <xdr:col>22</xdr:col>
      <xdr:colOff>228600</xdr:colOff>
      <xdr:row>28</xdr:row>
      <xdr:rowOff>219075</xdr:rowOff>
    </xdr:to>
    <xdr:sp macro="" textlink="">
      <xdr:nvSpPr>
        <xdr:cNvPr id="70909" name="AutoShape 224"/>
        <xdr:cNvSpPr>
          <a:spLocks noChangeArrowheads="1"/>
        </xdr:cNvSpPr>
      </xdr:nvSpPr>
      <xdr:spPr bwMode="auto">
        <a:xfrm>
          <a:off x="47529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238125</xdr:colOff>
      <xdr:row>25</xdr:row>
      <xdr:rowOff>85725</xdr:rowOff>
    </xdr:from>
    <xdr:to>
      <xdr:col>22</xdr:col>
      <xdr:colOff>238125</xdr:colOff>
      <xdr:row>26</xdr:row>
      <xdr:rowOff>219075</xdr:rowOff>
    </xdr:to>
    <xdr:sp macro="" textlink="">
      <xdr:nvSpPr>
        <xdr:cNvPr id="70910" name="AutoShape 224"/>
        <xdr:cNvSpPr>
          <a:spLocks noChangeArrowheads="1"/>
        </xdr:cNvSpPr>
      </xdr:nvSpPr>
      <xdr:spPr bwMode="auto">
        <a:xfrm>
          <a:off x="4762500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27</xdr:row>
      <xdr:rowOff>85725</xdr:rowOff>
    </xdr:from>
    <xdr:to>
      <xdr:col>28</xdr:col>
      <xdr:colOff>228600</xdr:colOff>
      <xdr:row>28</xdr:row>
      <xdr:rowOff>219075</xdr:rowOff>
    </xdr:to>
    <xdr:sp macro="" textlink="">
      <xdr:nvSpPr>
        <xdr:cNvPr id="70911" name="AutoShape 224"/>
        <xdr:cNvSpPr>
          <a:spLocks noChangeArrowheads="1"/>
        </xdr:cNvSpPr>
      </xdr:nvSpPr>
      <xdr:spPr bwMode="auto">
        <a:xfrm>
          <a:off x="618172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238125</xdr:colOff>
      <xdr:row>25</xdr:row>
      <xdr:rowOff>85725</xdr:rowOff>
    </xdr:from>
    <xdr:to>
      <xdr:col>28</xdr:col>
      <xdr:colOff>238125</xdr:colOff>
      <xdr:row>26</xdr:row>
      <xdr:rowOff>219075</xdr:rowOff>
    </xdr:to>
    <xdr:sp macro="" textlink="">
      <xdr:nvSpPr>
        <xdr:cNvPr id="70912" name="AutoShape 224"/>
        <xdr:cNvSpPr>
          <a:spLocks noChangeArrowheads="1"/>
        </xdr:cNvSpPr>
      </xdr:nvSpPr>
      <xdr:spPr bwMode="auto">
        <a:xfrm>
          <a:off x="6191250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27</xdr:row>
      <xdr:rowOff>85725</xdr:rowOff>
    </xdr:from>
    <xdr:to>
      <xdr:col>34</xdr:col>
      <xdr:colOff>228600</xdr:colOff>
      <xdr:row>28</xdr:row>
      <xdr:rowOff>219075</xdr:rowOff>
    </xdr:to>
    <xdr:sp macro="" textlink="">
      <xdr:nvSpPr>
        <xdr:cNvPr id="70913" name="AutoShape 224"/>
        <xdr:cNvSpPr>
          <a:spLocks noChangeArrowheads="1"/>
        </xdr:cNvSpPr>
      </xdr:nvSpPr>
      <xdr:spPr bwMode="auto">
        <a:xfrm>
          <a:off x="7610475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238125</xdr:colOff>
      <xdr:row>25</xdr:row>
      <xdr:rowOff>85725</xdr:rowOff>
    </xdr:from>
    <xdr:to>
      <xdr:col>34</xdr:col>
      <xdr:colOff>238125</xdr:colOff>
      <xdr:row>26</xdr:row>
      <xdr:rowOff>219075</xdr:rowOff>
    </xdr:to>
    <xdr:sp macro="" textlink="">
      <xdr:nvSpPr>
        <xdr:cNvPr id="70914" name="AutoShape 224"/>
        <xdr:cNvSpPr>
          <a:spLocks noChangeArrowheads="1"/>
        </xdr:cNvSpPr>
      </xdr:nvSpPr>
      <xdr:spPr bwMode="auto">
        <a:xfrm>
          <a:off x="7620000" y="4514850"/>
          <a:ext cx="7143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228600</xdr:colOff>
      <xdr:row>27</xdr:row>
      <xdr:rowOff>85725</xdr:rowOff>
    </xdr:from>
    <xdr:to>
      <xdr:col>40</xdr:col>
      <xdr:colOff>228600</xdr:colOff>
      <xdr:row>28</xdr:row>
      <xdr:rowOff>219075</xdr:rowOff>
    </xdr:to>
    <xdr:sp macro="" textlink="">
      <xdr:nvSpPr>
        <xdr:cNvPr id="70915" name="AutoShape 224"/>
        <xdr:cNvSpPr>
          <a:spLocks noChangeArrowheads="1"/>
        </xdr:cNvSpPr>
      </xdr:nvSpPr>
      <xdr:spPr bwMode="auto">
        <a:xfrm>
          <a:off x="8572500" y="4514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238125</xdr:colOff>
      <xdr:row>25</xdr:row>
      <xdr:rowOff>85725</xdr:rowOff>
    </xdr:from>
    <xdr:to>
      <xdr:col>40</xdr:col>
      <xdr:colOff>238125</xdr:colOff>
      <xdr:row>26</xdr:row>
      <xdr:rowOff>219075</xdr:rowOff>
    </xdr:to>
    <xdr:sp macro="" textlink="">
      <xdr:nvSpPr>
        <xdr:cNvPr id="70916" name="AutoShape 224"/>
        <xdr:cNvSpPr>
          <a:spLocks noChangeArrowheads="1"/>
        </xdr:cNvSpPr>
      </xdr:nvSpPr>
      <xdr:spPr bwMode="auto">
        <a:xfrm>
          <a:off x="8572500" y="4514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9525</xdr:colOff>
      <xdr:row>5</xdr:row>
      <xdr:rowOff>9525</xdr:rowOff>
    </xdr:from>
    <xdr:to>
      <xdr:col>12</xdr:col>
      <xdr:colOff>9525</xdr:colOff>
      <xdr:row>7</xdr:row>
      <xdr:rowOff>0</xdr:rowOff>
    </xdr:to>
    <xdr:pic>
      <xdr:nvPicPr>
        <xdr:cNvPr id="70917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8275" y="16668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9525</xdr:rowOff>
    </xdr:from>
    <xdr:to>
      <xdr:col>18</xdr:col>
      <xdr:colOff>0</xdr:colOff>
      <xdr:row>11</xdr:row>
      <xdr:rowOff>0</xdr:rowOff>
    </xdr:to>
    <xdr:pic>
      <xdr:nvPicPr>
        <xdr:cNvPr id="70918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0" y="22383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9525</xdr:rowOff>
    </xdr:from>
    <xdr:to>
      <xdr:col>24</xdr:col>
      <xdr:colOff>0</xdr:colOff>
      <xdr:row>15</xdr:row>
      <xdr:rowOff>0</xdr:rowOff>
    </xdr:to>
    <xdr:pic>
      <xdr:nvPicPr>
        <xdr:cNvPr id="70919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0" y="28098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17</xdr:row>
      <xdr:rowOff>9525</xdr:rowOff>
    </xdr:from>
    <xdr:to>
      <xdr:col>30</xdr:col>
      <xdr:colOff>0</xdr:colOff>
      <xdr:row>19</xdr:row>
      <xdr:rowOff>0</xdr:rowOff>
    </xdr:to>
    <xdr:pic>
      <xdr:nvPicPr>
        <xdr:cNvPr id="70920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33813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21</xdr:row>
      <xdr:rowOff>9525</xdr:rowOff>
    </xdr:from>
    <xdr:to>
      <xdr:col>36</xdr:col>
      <xdr:colOff>0</xdr:colOff>
      <xdr:row>23</xdr:row>
      <xdr:rowOff>0</xdr:rowOff>
    </xdr:to>
    <xdr:pic>
      <xdr:nvPicPr>
        <xdr:cNvPr id="70921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0" y="39528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BG33"/>
  <sheetViews>
    <sheetView showGridLines="0" tabSelected="1" zoomScale="70" zoomScaleNormal="70" workbookViewId="0" topLeftCell="A1">
      <selection activeCell="AI22" sqref="AI22"/>
    </sheetView>
  </sheetViews>
  <sheetFormatPr defaultColWidth="9.00390625" defaultRowHeight="13.5" outlineLevelRow="1" outlineLevelCol="1"/>
  <cols>
    <col min="1" max="36" width="3.125" style="0" customWidth="1"/>
    <col min="37" max="42" width="3.125" style="0" hidden="1" customWidth="1"/>
    <col min="43" max="53" width="3.125" style="0" customWidth="1"/>
    <col min="54" max="54" width="6.50390625" style="0" hidden="1" customWidth="1" outlineLevel="1"/>
    <col min="55" max="56" width="3.25390625" style="0" hidden="1" customWidth="1" outlineLevel="1"/>
    <col min="57" max="57" width="3.25390625" style="0" customWidth="1" collapsed="1"/>
    <col min="58" max="59" width="3.25390625" style="0" customWidth="1"/>
  </cols>
  <sheetData>
    <row r="1" spans="1:59" ht="39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8" ht="28.5" customHeight="1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1"/>
      <c r="BC2" s="1"/>
      <c r="BD2" s="1"/>
      <c r="BE2" s="1"/>
      <c r="BF2" s="1"/>
    </row>
    <row r="3" spans="1:58" ht="18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"/>
      <c r="BC3" s="1"/>
      <c r="BD3" s="1"/>
      <c r="BE3" s="1"/>
      <c r="BF3" s="1"/>
    </row>
    <row r="4" spans="1:58" ht="22.5" customHeight="1">
      <c r="A4" s="73" t="s">
        <v>0</v>
      </c>
      <c r="B4" s="62"/>
      <c r="C4" s="62"/>
      <c r="D4" s="62"/>
      <c r="E4" s="62"/>
      <c r="F4" s="74"/>
      <c r="G4" s="77" t="str">
        <f>A6</f>
        <v>Liebe Kranz</v>
      </c>
      <c r="H4" s="57"/>
      <c r="I4" s="57"/>
      <c r="J4" s="57"/>
      <c r="K4" s="57"/>
      <c r="L4" s="58"/>
      <c r="M4" s="56" t="str">
        <f>A10</f>
        <v>アミスパ</v>
      </c>
      <c r="N4" s="57"/>
      <c r="O4" s="57"/>
      <c r="P4" s="57"/>
      <c r="Q4" s="57"/>
      <c r="R4" s="58"/>
      <c r="S4" s="56" t="str">
        <f>A14</f>
        <v>ＷＩＮＳ南大分</v>
      </c>
      <c r="T4" s="57"/>
      <c r="U4" s="57"/>
      <c r="V4" s="57"/>
      <c r="W4" s="57"/>
      <c r="X4" s="58"/>
      <c r="Y4" s="56" t="str">
        <f>A18</f>
        <v>岩田学園
女子サッカー部</v>
      </c>
      <c r="Z4" s="57"/>
      <c r="AA4" s="57"/>
      <c r="AB4" s="57"/>
      <c r="AC4" s="57"/>
      <c r="AD4" s="58"/>
      <c r="AE4" s="56" t="str">
        <f>A22</f>
        <v>Glanz別府FC</v>
      </c>
      <c r="AF4" s="57"/>
      <c r="AG4" s="57"/>
      <c r="AH4" s="57"/>
      <c r="AI4" s="57"/>
      <c r="AJ4" s="58"/>
      <c r="AK4" s="80">
        <f>A26</f>
        <v>0</v>
      </c>
      <c r="AL4" s="81"/>
      <c r="AM4" s="81"/>
      <c r="AN4" s="81"/>
      <c r="AO4" s="81"/>
      <c r="AP4" s="82"/>
      <c r="AQ4" s="62" t="s">
        <v>1</v>
      </c>
      <c r="AR4" s="62" t="s">
        <v>2</v>
      </c>
      <c r="AS4" s="74" t="s">
        <v>3</v>
      </c>
      <c r="AT4" s="62" t="s">
        <v>4</v>
      </c>
      <c r="AU4" s="62"/>
      <c r="AV4" s="46" t="s">
        <v>5</v>
      </c>
      <c r="AW4" s="48" t="s">
        <v>6</v>
      </c>
      <c r="AX4" s="50" t="s">
        <v>7</v>
      </c>
      <c r="AY4" s="50"/>
      <c r="AZ4" s="52" t="s">
        <v>8</v>
      </c>
      <c r="BA4" s="53"/>
      <c r="BB4" s="1"/>
      <c r="BC4" s="1"/>
      <c r="BD4" s="1"/>
      <c r="BE4" s="1"/>
      <c r="BF4" s="1"/>
    </row>
    <row r="5" spans="1:58" ht="22.5" customHeight="1" thickBot="1">
      <c r="A5" s="75"/>
      <c r="B5" s="63"/>
      <c r="C5" s="63"/>
      <c r="D5" s="63"/>
      <c r="E5" s="63"/>
      <c r="F5" s="76"/>
      <c r="G5" s="78"/>
      <c r="H5" s="60"/>
      <c r="I5" s="60"/>
      <c r="J5" s="60"/>
      <c r="K5" s="60"/>
      <c r="L5" s="61"/>
      <c r="M5" s="59"/>
      <c r="N5" s="60"/>
      <c r="O5" s="60"/>
      <c r="P5" s="60"/>
      <c r="Q5" s="60"/>
      <c r="R5" s="61"/>
      <c r="S5" s="59"/>
      <c r="T5" s="60"/>
      <c r="U5" s="60"/>
      <c r="V5" s="60"/>
      <c r="W5" s="60"/>
      <c r="X5" s="61"/>
      <c r="Y5" s="59"/>
      <c r="Z5" s="60"/>
      <c r="AA5" s="60"/>
      <c r="AB5" s="60"/>
      <c r="AC5" s="60"/>
      <c r="AD5" s="61"/>
      <c r="AE5" s="59"/>
      <c r="AF5" s="60"/>
      <c r="AG5" s="60"/>
      <c r="AH5" s="60"/>
      <c r="AI5" s="60"/>
      <c r="AJ5" s="61"/>
      <c r="AK5" s="83"/>
      <c r="AL5" s="84"/>
      <c r="AM5" s="84"/>
      <c r="AN5" s="84"/>
      <c r="AO5" s="84"/>
      <c r="AP5" s="85"/>
      <c r="AQ5" s="63"/>
      <c r="AR5" s="63"/>
      <c r="AS5" s="76"/>
      <c r="AT5" s="63"/>
      <c r="AU5" s="63"/>
      <c r="AV5" s="47"/>
      <c r="AW5" s="49"/>
      <c r="AX5" s="51"/>
      <c r="AY5" s="51"/>
      <c r="AZ5" s="54"/>
      <c r="BA5" s="55"/>
      <c r="BB5" s="1"/>
      <c r="BC5" s="1"/>
      <c r="BD5" s="1"/>
      <c r="BE5" s="1"/>
      <c r="BF5" s="1"/>
    </row>
    <row r="6" spans="1:58" ht="22.5" customHeight="1">
      <c r="A6" s="110" t="s">
        <v>16</v>
      </c>
      <c r="B6" s="111"/>
      <c r="C6" s="111"/>
      <c r="D6" s="111"/>
      <c r="E6" s="111"/>
      <c r="F6" s="112"/>
      <c r="G6" s="27" t="str">
        <f>IF(I6="","",IF(I6+I7&gt;K6+K7,"○",IF(I6+I7=K6+K7,"△","●")))</f>
        <v/>
      </c>
      <c r="H6" s="28" t="str">
        <f>IF(I6="","",I6+I7)</f>
        <v/>
      </c>
      <c r="I6" s="9"/>
      <c r="J6" s="9" t="s">
        <v>9</v>
      </c>
      <c r="K6" s="9"/>
      <c r="L6" s="29" t="str">
        <f>IF(K6="","",K6+K7)</f>
        <v/>
      </c>
      <c r="M6" s="27" t="str">
        <f>IF(O6="","",IF(O6+O7&gt;Q6+Q7,"○",IF(O6+O7=Q6+Q7,"△","●")))</f>
        <v/>
      </c>
      <c r="N6" s="28" t="str">
        <f>IF(O6="","",O6+O7)</f>
        <v/>
      </c>
      <c r="O6" s="13"/>
      <c r="P6" s="13" t="s">
        <v>9</v>
      </c>
      <c r="Q6" s="13"/>
      <c r="R6" s="29" t="str">
        <f>IF(Q6="","",Q6+Q7)</f>
        <v/>
      </c>
      <c r="S6" s="27" t="str">
        <f>IF(U6="","",IF(U6+U7&gt;W6+W7,"○",IF(U6+U7=W6+W7,"△","●")))</f>
        <v/>
      </c>
      <c r="T6" s="28" t="str">
        <f>IF(U6="","",U6+U7)</f>
        <v/>
      </c>
      <c r="U6" s="13"/>
      <c r="V6" s="13" t="s">
        <v>9</v>
      </c>
      <c r="W6" s="13"/>
      <c r="X6" s="29" t="str">
        <f>IF(W6="","",W6+W7)</f>
        <v/>
      </c>
      <c r="Y6" s="27" t="str">
        <f>IF(AA6="","",IF(AA6+AA7&gt;AC6+AC7,"○",IF(AA6+AA7=AC6+AC7,"△","●")))</f>
        <v/>
      </c>
      <c r="Z6" s="28" t="str">
        <f>IF(AA6="","",AA6+AA7)</f>
        <v/>
      </c>
      <c r="AA6" s="13"/>
      <c r="AB6" s="13" t="s">
        <v>9</v>
      </c>
      <c r="AC6" s="13"/>
      <c r="AD6" s="29" t="str">
        <f>IF(AC6="","",AC6+AC7)</f>
        <v/>
      </c>
      <c r="AE6" s="27" t="str">
        <f>IF(AG6="","",IF(AG6+AG7&gt;AI6+AI7,"○",IF(AG6+AG7=AI6+AI7,"△","●")))</f>
        <v/>
      </c>
      <c r="AF6" s="28" t="str">
        <f>IF(AG6="","",AG6+AG7)</f>
        <v/>
      </c>
      <c r="AG6" s="13"/>
      <c r="AH6" s="13" t="s">
        <v>9</v>
      </c>
      <c r="AI6" s="13"/>
      <c r="AJ6" s="29" t="str">
        <f>IF(AI6="","",AI6+AI7)</f>
        <v/>
      </c>
      <c r="AK6" s="27" t="str">
        <f>IF(AM6="","",IF(AM6+AM7&gt;AO6+AO7,"○",IF(AM6+AM7=AO6+AO7,"△","●")))</f>
        <v/>
      </c>
      <c r="AL6" s="28" t="str">
        <f>IF(AM6="","",AM6+AM7)</f>
        <v/>
      </c>
      <c r="AM6" s="13"/>
      <c r="AN6" s="13" t="s">
        <v>9</v>
      </c>
      <c r="AO6" s="13"/>
      <c r="AP6" s="28" t="str">
        <f>IF(AO6="","",AO6+AO7)</f>
        <v/>
      </c>
      <c r="AQ6" s="99">
        <f>COUNTIF(G6:AP6,"○")</f>
        <v>0</v>
      </c>
      <c r="AR6" s="101">
        <f>COUNTIF(G6:AP6,"●")</f>
        <v>0</v>
      </c>
      <c r="AS6" s="101">
        <f>COUNTIF(G6:AP6,"△")</f>
        <v>0</v>
      </c>
      <c r="AT6" s="66">
        <f>AQ6*3+AS6</f>
        <v>0</v>
      </c>
      <c r="AU6" s="67"/>
      <c r="AV6" s="70">
        <f>SUM(H6,N6,T6,Z6,AF6,AL6)</f>
        <v>0</v>
      </c>
      <c r="AW6" s="70">
        <f>SUM(L6,R6,X6,AD6,AJ6,AP6)</f>
        <v>0</v>
      </c>
      <c r="AX6" s="66">
        <f>AV6-AW6</f>
        <v>0</v>
      </c>
      <c r="AY6" s="67"/>
      <c r="AZ6" s="42">
        <f>RANK(BB6,BB$6:BB$27,0)</f>
        <v>4</v>
      </c>
      <c r="BA6" s="43"/>
      <c r="BB6" s="1">
        <f>AT6*10000+AX6*100+AV6</f>
        <v>0</v>
      </c>
      <c r="BC6" s="1"/>
      <c r="BD6" s="1"/>
      <c r="BE6" s="1"/>
      <c r="BF6" s="1"/>
    </row>
    <row r="7" spans="1:58" ht="22.5" customHeight="1" thickBot="1">
      <c r="A7" s="113"/>
      <c r="B7" s="114"/>
      <c r="C7" s="114"/>
      <c r="D7" s="114"/>
      <c r="E7" s="114"/>
      <c r="F7" s="115"/>
      <c r="G7" s="79"/>
      <c r="H7" s="64"/>
      <c r="I7" s="20"/>
      <c r="J7" s="20" t="s">
        <v>9</v>
      </c>
      <c r="K7" s="20"/>
      <c r="L7" s="65"/>
      <c r="M7" s="79"/>
      <c r="N7" s="64"/>
      <c r="O7" s="21"/>
      <c r="P7" s="21" t="s">
        <v>9</v>
      </c>
      <c r="Q7" s="21"/>
      <c r="R7" s="65"/>
      <c r="S7" s="79"/>
      <c r="T7" s="64"/>
      <c r="U7" s="21"/>
      <c r="V7" s="21" t="s">
        <v>9</v>
      </c>
      <c r="W7" s="21"/>
      <c r="X7" s="65"/>
      <c r="Y7" s="79"/>
      <c r="Z7" s="64"/>
      <c r="AA7" s="21"/>
      <c r="AB7" s="21" t="s">
        <v>9</v>
      </c>
      <c r="AC7" s="21"/>
      <c r="AD7" s="65"/>
      <c r="AE7" s="79"/>
      <c r="AF7" s="64"/>
      <c r="AG7" s="21"/>
      <c r="AH7" s="21" t="s">
        <v>9</v>
      </c>
      <c r="AI7" s="21"/>
      <c r="AJ7" s="65"/>
      <c r="AK7" s="79"/>
      <c r="AL7" s="64"/>
      <c r="AM7" s="21"/>
      <c r="AN7" s="21" t="s">
        <v>9</v>
      </c>
      <c r="AO7" s="21"/>
      <c r="AP7" s="64"/>
      <c r="AQ7" s="100"/>
      <c r="AR7" s="102"/>
      <c r="AS7" s="102"/>
      <c r="AT7" s="68"/>
      <c r="AU7" s="69"/>
      <c r="AV7" s="71"/>
      <c r="AW7" s="71"/>
      <c r="AX7" s="68"/>
      <c r="AY7" s="69"/>
      <c r="AZ7" s="44"/>
      <c r="BA7" s="45"/>
      <c r="BB7" s="1"/>
      <c r="BC7" s="1">
        <f>AT7*10000+AX7*100+AV7</f>
        <v>0</v>
      </c>
      <c r="BD7" s="1"/>
      <c r="BE7" s="1"/>
      <c r="BF7" s="1"/>
    </row>
    <row r="8" spans="1:58" ht="22.5" customHeight="1" hidden="1" outlineLevel="1" thickTop="1">
      <c r="A8" s="14"/>
      <c r="B8" s="15"/>
      <c r="C8" s="15"/>
      <c r="D8" s="15"/>
      <c r="E8" s="15"/>
      <c r="F8" s="16"/>
      <c r="G8" s="25" t="str">
        <f>IF(I8="","",IF(I8+I9&gt;K8+K9,"○",IF(I8+I9=K8+K9,"△","●")))</f>
        <v/>
      </c>
      <c r="H8" s="89" t="str">
        <f>IF(I8="","",I8+I9)</f>
        <v/>
      </c>
      <c r="I8" s="11"/>
      <c r="J8" s="11" t="s">
        <v>9</v>
      </c>
      <c r="K8" s="11"/>
      <c r="L8" s="90" t="str">
        <f>IF(K8="","",K8+K9)</f>
        <v/>
      </c>
      <c r="M8" s="25" t="str">
        <f>IF(O8="","",IF(O8+O9&gt;Q8+Q9,"○",IF(O8+O9=Q8+Q9,"△","●")))</f>
        <v/>
      </c>
      <c r="N8" s="89" t="str">
        <f>IF(O8="","",O8+O9)</f>
        <v/>
      </c>
      <c r="O8" s="11"/>
      <c r="P8" s="11" t="s">
        <v>9</v>
      </c>
      <c r="Q8" s="11"/>
      <c r="R8" s="90" t="str">
        <f>IF(Q8="","",Q8+Q9)</f>
        <v/>
      </c>
      <c r="S8" s="86" t="str">
        <f>IF(U8="","",IF(U8+U9&gt;W8+W9,"○",IF(U8+U9=W8+W9,"△","●")))</f>
        <v/>
      </c>
      <c r="T8" s="87" t="str">
        <f>IF(U8="","",U8+U9)</f>
        <v/>
      </c>
      <c r="U8" s="22"/>
      <c r="V8" s="22" t="s">
        <v>9</v>
      </c>
      <c r="W8" s="22"/>
      <c r="X8" s="91" t="str">
        <f>IF(W8="","",W8+W9)</f>
        <v/>
      </c>
      <c r="Y8" s="86" t="str">
        <f>IF(AA8="","",IF(AA8+AA9&gt;AC8+AC9,"○",IF(AA8+AA9=AC8+AC9,"△","●")))</f>
        <v/>
      </c>
      <c r="Z8" s="87" t="str">
        <f>IF(AA8="","",AA8+AA9)</f>
        <v/>
      </c>
      <c r="AA8" s="22"/>
      <c r="AB8" s="22" t="s">
        <v>9</v>
      </c>
      <c r="AC8" s="22"/>
      <c r="AD8" s="91" t="str">
        <f>IF(AC8="","",AC8+AC9)</f>
        <v/>
      </c>
      <c r="AE8" s="86" t="str">
        <f>IF(AG8="","",IF(AG8+AG9&gt;AI8+AI9,"○",IF(AG8+AG9=AI8+AI9,"△","●")))</f>
        <v/>
      </c>
      <c r="AF8" s="87" t="str">
        <f>IF(AG8="","",AG8+AG9)</f>
        <v/>
      </c>
      <c r="AG8" s="22"/>
      <c r="AH8" s="22" t="s">
        <v>9</v>
      </c>
      <c r="AI8" s="22"/>
      <c r="AJ8" s="91" t="str">
        <f>IF(AI8="","",AI8+AI9)</f>
        <v/>
      </c>
      <c r="AK8" s="86" t="str">
        <f>IF(AM8="","",IF(AM8+AM9&gt;AO8+AO9,"○",IF(AM8+AM9=AO8+AO9,"△","●")))</f>
        <v/>
      </c>
      <c r="AL8" s="87" t="str">
        <f>IF(AM8="","",AM8+AM9)</f>
        <v/>
      </c>
      <c r="AM8" s="22"/>
      <c r="AN8" s="22" t="s">
        <v>9</v>
      </c>
      <c r="AO8" s="22"/>
      <c r="AP8" s="87" t="str">
        <f>IF(AO8="","",AO8+AO9)</f>
        <v/>
      </c>
      <c r="AQ8" s="95">
        <f>SUM(AQ6:AQ7)</f>
        <v>0</v>
      </c>
      <c r="AR8" s="97">
        <f>SUM(AR6:AR7)</f>
        <v>0</v>
      </c>
      <c r="AS8" s="34">
        <f>SUM(AS6:AS7)</f>
        <v>0</v>
      </c>
      <c r="AT8" s="34">
        <f>SUM(AT6:AT7)</f>
        <v>0</v>
      </c>
      <c r="AU8" s="35"/>
      <c r="AV8" s="93">
        <f>SUM(AV6:AV7)</f>
        <v>0</v>
      </c>
      <c r="AW8" s="97">
        <f>SUM(AW6:AW7)</f>
        <v>0</v>
      </c>
      <c r="AX8" s="34">
        <f>SUM(AX6:AX7)</f>
        <v>0</v>
      </c>
      <c r="AY8" s="35"/>
      <c r="AZ8" s="38">
        <f>RANK(BD8,BD$6:BD$25,0)</f>
        <v>4</v>
      </c>
      <c r="BA8" s="39">
        <f>RANK(BC8,BC$6:BC$45,0)</f>
        <v>1</v>
      </c>
      <c r="BB8" s="1"/>
      <c r="BC8" s="1"/>
      <c r="BD8" s="1">
        <f>AT8*10000+AX8*100+AV8</f>
        <v>0</v>
      </c>
      <c r="BE8" s="1"/>
      <c r="BF8" s="1"/>
    </row>
    <row r="9" spans="1:58" ht="22.5" customHeight="1" hidden="1" outlineLevel="1" thickBot="1">
      <c r="A9" s="17"/>
      <c r="B9" s="18"/>
      <c r="C9" s="18"/>
      <c r="D9" s="18"/>
      <c r="E9" s="18"/>
      <c r="F9" s="19"/>
      <c r="G9" s="31"/>
      <c r="H9" s="32"/>
      <c r="I9" s="8"/>
      <c r="J9" s="8" t="s">
        <v>9</v>
      </c>
      <c r="K9" s="8"/>
      <c r="L9" s="33"/>
      <c r="M9" s="31"/>
      <c r="N9" s="32"/>
      <c r="O9" s="8"/>
      <c r="P9" s="8" t="s">
        <v>9</v>
      </c>
      <c r="Q9" s="8"/>
      <c r="R9" s="33"/>
      <c r="S9" s="79"/>
      <c r="T9" s="88"/>
      <c r="U9" s="21"/>
      <c r="V9" s="21" t="s">
        <v>9</v>
      </c>
      <c r="W9" s="21"/>
      <c r="X9" s="92"/>
      <c r="Y9" s="79"/>
      <c r="Z9" s="88"/>
      <c r="AA9" s="21"/>
      <c r="AB9" s="21" t="s">
        <v>9</v>
      </c>
      <c r="AC9" s="21"/>
      <c r="AD9" s="92"/>
      <c r="AE9" s="79"/>
      <c r="AF9" s="88"/>
      <c r="AG9" s="21"/>
      <c r="AH9" s="21" t="s">
        <v>9</v>
      </c>
      <c r="AI9" s="21"/>
      <c r="AJ9" s="92"/>
      <c r="AK9" s="79"/>
      <c r="AL9" s="88"/>
      <c r="AM9" s="21"/>
      <c r="AN9" s="21" t="s">
        <v>9</v>
      </c>
      <c r="AO9" s="21"/>
      <c r="AP9" s="88"/>
      <c r="AQ9" s="96"/>
      <c r="AR9" s="98"/>
      <c r="AS9" s="36"/>
      <c r="AT9" s="36"/>
      <c r="AU9" s="37"/>
      <c r="AV9" s="94"/>
      <c r="AW9" s="98"/>
      <c r="AX9" s="36"/>
      <c r="AY9" s="37"/>
      <c r="AZ9" s="40">
        <f>RANK(BC9,BC$6:BC$25,0)</f>
        <v>1</v>
      </c>
      <c r="BA9" s="41">
        <f>RANK(BC9,BC$6:BC$45,0)</f>
        <v>1</v>
      </c>
      <c r="BB9" s="1"/>
      <c r="BC9" s="1"/>
      <c r="BD9" s="1"/>
      <c r="BE9" s="1"/>
      <c r="BF9" s="1"/>
    </row>
    <row r="10" spans="1:58" ht="22.5" customHeight="1" collapsed="1" thickTop="1">
      <c r="A10" s="116" t="s">
        <v>13</v>
      </c>
      <c r="B10" s="117"/>
      <c r="C10" s="117"/>
      <c r="D10" s="117"/>
      <c r="E10" s="117"/>
      <c r="F10" s="118"/>
      <c r="G10" s="27" t="str">
        <f>IF(I10="","",IF(I10+I11&gt;K10+K11,"○",IF(I10+I11=K10+K11,"△","●")))</f>
        <v/>
      </c>
      <c r="H10" s="28" t="str">
        <f>IF(I10="","",I10+I11)</f>
        <v/>
      </c>
      <c r="I10" s="9"/>
      <c r="J10" s="9" t="s">
        <v>9</v>
      </c>
      <c r="K10" s="9"/>
      <c r="L10" s="29" t="str">
        <f>IF(K10="","",K10+K11)</f>
        <v/>
      </c>
      <c r="M10" s="27" t="str">
        <f>IF(O10="","",IF(O10+O11&gt;Q10+Q11,"○",IF(O10+O11=Q10+Q11,"△","●")))</f>
        <v/>
      </c>
      <c r="N10" s="28" t="str">
        <f>IF(O10="","",O10+O11)</f>
        <v/>
      </c>
      <c r="O10" s="9"/>
      <c r="P10" s="9" t="s">
        <v>9</v>
      </c>
      <c r="Q10" s="9"/>
      <c r="R10" s="29" t="str">
        <f>IF(Q10="","",Q10+Q11)</f>
        <v/>
      </c>
      <c r="S10" s="27" t="str">
        <f>IF(U10="","",IF(U10+U11&gt;W10+W11,"○",IF(U10+U11=W10+W11,"△","●")))</f>
        <v/>
      </c>
      <c r="T10" s="28" t="str">
        <f>IF(U10="","",U10+U11)</f>
        <v/>
      </c>
      <c r="U10" s="13"/>
      <c r="V10" s="13" t="s">
        <v>9</v>
      </c>
      <c r="W10" s="13"/>
      <c r="X10" s="29" t="str">
        <f>IF(W10="","",W10+W11)</f>
        <v/>
      </c>
      <c r="Y10" s="27" t="str">
        <f>IF(AA10="","",IF(AA10+AA11&gt;AC10+AC11,"○",IF(AA10+AA11=AC10+AC11,"△","●")))</f>
        <v>△</v>
      </c>
      <c r="Z10" s="28">
        <f>IF(AA10="","",AA10+AA11)</f>
        <v>0</v>
      </c>
      <c r="AA10" s="13">
        <v>0</v>
      </c>
      <c r="AB10" s="13" t="s">
        <v>9</v>
      </c>
      <c r="AC10" s="13">
        <v>0</v>
      </c>
      <c r="AD10" s="29">
        <f>IF(AC10="","",AC10+AC11)</f>
        <v>0</v>
      </c>
      <c r="AE10" s="27" t="str">
        <f>IF(AG10="","",IF(AG10+AG11&gt;AI10+AI11,"○",IF(AG10+AG11=AI10+AI11,"△","●")))</f>
        <v/>
      </c>
      <c r="AF10" s="28" t="str">
        <f>IF(AG10="","",AG10+AG11)</f>
        <v/>
      </c>
      <c r="AG10" s="13"/>
      <c r="AH10" s="13" t="s">
        <v>9</v>
      </c>
      <c r="AI10" s="13"/>
      <c r="AJ10" s="29" t="str">
        <f>IF(AI10="","",AI10+AI11)</f>
        <v/>
      </c>
      <c r="AK10" s="27" t="str">
        <f>IF(AM10="","",IF(AM10+AM11&gt;AO10+AO11,"○",IF(AM10+AM11=AO10+AO11,"△","●")))</f>
        <v/>
      </c>
      <c r="AL10" s="28" t="str">
        <f>IF(AM10="","",AM10+AM11)</f>
        <v/>
      </c>
      <c r="AM10" s="13"/>
      <c r="AN10" s="13" t="s">
        <v>9</v>
      </c>
      <c r="AO10" s="13"/>
      <c r="AP10" s="28" t="str">
        <f>IF(AO10="","",AO10+AO11)</f>
        <v/>
      </c>
      <c r="AQ10" s="99">
        <f>COUNTIF(G10:AP10,"○")</f>
        <v>0</v>
      </c>
      <c r="AR10" s="101">
        <f>COUNTIF(G10:AP10,"●")</f>
        <v>0</v>
      </c>
      <c r="AS10" s="101">
        <f>COUNTIF(G10:AP10,"△")</f>
        <v>1</v>
      </c>
      <c r="AT10" s="66">
        <f>AQ10*3+AS10</f>
        <v>1</v>
      </c>
      <c r="AU10" s="67"/>
      <c r="AV10" s="70">
        <f>SUM(H10,N10,T10,Z10,AF10,AL10)</f>
        <v>0</v>
      </c>
      <c r="AW10" s="70">
        <f>SUM(L10,R10,X10,AD10,AJ10,AP10)</f>
        <v>0</v>
      </c>
      <c r="AX10" s="66">
        <f>AV10-AW10</f>
        <v>0</v>
      </c>
      <c r="AY10" s="67"/>
      <c r="AZ10" s="42">
        <f>RANK(BB10,BB$6:BB$29,0)</f>
        <v>2</v>
      </c>
      <c r="BA10" s="43"/>
      <c r="BB10" s="1">
        <f>AT10*10000+AX10*100+AV10</f>
        <v>10000</v>
      </c>
      <c r="BC10" s="1"/>
      <c r="BD10" s="1"/>
      <c r="BE10" s="1"/>
      <c r="BF10" s="1"/>
    </row>
    <row r="11" spans="1:58" ht="22.5" customHeight="1" thickBot="1">
      <c r="A11" s="113"/>
      <c r="B11" s="114"/>
      <c r="C11" s="114"/>
      <c r="D11" s="114"/>
      <c r="E11" s="114"/>
      <c r="F11" s="115"/>
      <c r="G11" s="79"/>
      <c r="H11" s="64"/>
      <c r="I11" s="20"/>
      <c r="J11" s="20" t="s">
        <v>9</v>
      </c>
      <c r="K11" s="20"/>
      <c r="L11" s="65"/>
      <c r="M11" s="79"/>
      <c r="N11" s="64"/>
      <c r="O11" s="20"/>
      <c r="P11" s="20" t="s">
        <v>9</v>
      </c>
      <c r="Q11" s="20"/>
      <c r="R11" s="65"/>
      <c r="S11" s="79"/>
      <c r="T11" s="64"/>
      <c r="U11" s="21"/>
      <c r="V11" s="21" t="s">
        <v>9</v>
      </c>
      <c r="W11" s="21"/>
      <c r="X11" s="65"/>
      <c r="Y11" s="79"/>
      <c r="Z11" s="64"/>
      <c r="AA11" s="21">
        <v>0</v>
      </c>
      <c r="AB11" s="21" t="s">
        <v>9</v>
      </c>
      <c r="AC11" s="21">
        <v>0</v>
      </c>
      <c r="AD11" s="65"/>
      <c r="AE11" s="79"/>
      <c r="AF11" s="64"/>
      <c r="AG11" s="21"/>
      <c r="AH11" s="21" t="s">
        <v>9</v>
      </c>
      <c r="AI11" s="21"/>
      <c r="AJ11" s="65"/>
      <c r="AK11" s="79"/>
      <c r="AL11" s="64"/>
      <c r="AM11" s="21"/>
      <c r="AN11" s="21" t="s">
        <v>9</v>
      </c>
      <c r="AO11" s="21"/>
      <c r="AP11" s="64"/>
      <c r="AQ11" s="100"/>
      <c r="AR11" s="102"/>
      <c r="AS11" s="102"/>
      <c r="AT11" s="68"/>
      <c r="AU11" s="69"/>
      <c r="AV11" s="71"/>
      <c r="AW11" s="71"/>
      <c r="AX11" s="68"/>
      <c r="AY11" s="69"/>
      <c r="AZ11" s="44"/>
      <c r="BA11" s="45"/>
      <c r="BB11" s="1"/>
      <c r="BC11" s="1">
        <f>AT11*10000+AX11*100+AV11</f>
        <v>0</v>
      </c>
      <c r="BD11" s="1"/>
      <c r="BE11" s="1"/>
      <c r="BF11" s="1"/>
    </row>
    <row r="12" spans="1:58" ht="22.5" customHeight="1" hidden="1" outlineLevel="1" thickTop="1">
      <c r="A12" s="14"/>
      <c r="B12" s="15"/>
      <c r="C12" s="15"/>
      <c r="D12" s="15"/>
      <c r="E12" s="15"/>
      <c r="F12" s="16"/>
      <c r="G12" s="25" t="str">
        <f>IF(I12="","",IF(I12+I13&gt;K12+K13,"○",IF(I12+I13=K12+K13,"△","●")))</f>
        <v/>
      </c>
      <c r="H12" s="89" t="str">
        <f>IF(I12="","",I12+I13)</f>
        <v/>
      </c>
      <c r="I12" s="11"/>
      <c r="J12" s="11" t="s">
        <v>9</v>
      </c>
      <c r="K12" s="11"/>
      <c r="L12" s="90" t="str">
        <f>IF(K12="","",K12+K13)</f>
        <v/>
      </c>
      <c r="M12" s="25" t="str">
        <f>IF(O12="","",IF(O12+O13&gt;Q12+Q13,"○",IF(O12+O13=Q12+Q13,"△","●")))</f>
        <v/>
      </c>
      <c r="N12" s="89" t="str">
        <f>IF(O12="","",O12+O13)</f>
        <v/>
      </c>
      <c r="O12" s="11"/>
      <c r="P12" s="11" t="s">
        <v>9</v>
      </c>
      <c r="Q12" s="11"/>
      <c r="R12" s="90" t="str">
        <f>IF(Q12="","",Q12+Q13)</f>
        <v/>
      </c>
      <c r="S12" s="86" t="str">
        <f>IF(U12="","",IF(U12+U13&gt;W12+W13,"○",IF(U12+U13=W12+W13,"△","●")))</f>
        <v/>
      </c>
      <c r="T12" s="87" t="str">
        <f>IF(U12="","",U12+U13)</f>
        <v/>
      </c>
      <c r="U12" s="22"/>
      <c r="V12" s="22" t="s">
        <v>9</v>
      </c>
      <c r="W12" s="22"/>
      <c r="X12" s="91" t="str">
        <f>IF(W12="","",W12+W13)</f>
        <v/>
      </c>
      <c r="Y12" s="86" t="str">
        <f>IF(AA12="","",IF(AA12+AA13&gt;AC12+AC13,"○",IF(AA12+AA13=AC12+AC13,"△","●")))</f>
        <v/>
      </c>
      <c r="Z12" s="87" t="str">
        <f>IF(AA12="","",AA12+AA13)</f>
        <v/>
      </c>
      <c r="AA12" s="22"/>
      <c r="AB12" s="22" t="s">
        <v>9</v>
      </c>
      <c r="AC12" s="22"/>
      <c r="AD12" s="91" t="str">
        <f>IF(AC12="","",AC12+AC13)</f>
        <v/>
      </c>
      <c r="AE12" s="86" t="str">
        <f>IF(AG12="","",IF(AG12+AG13&gt;AI12+AI13,"○",IF(AG12+AG13=AI12+AI13,"△","●")))</f>
        <v/>
      </c>
      <c r="AF12" s="87" t="str">
        <f>IF(AG12="","",AG12+AG13)</f>
        <v/>
      </c>
      <c r="AG12" s="22"/>
      <c r="AH12" s="22" t="s">
        <v>9</v>
      </c>
      <c r="AI12" s="22"/>
      <c r="AJ12" s="91" t="str">
        <f>IF(AI12="","",AI12+AI13)</f>
        <v/>
      </c>
      <c r="AK12" s="86" t="str">
        <f>IF(AM12="","",IF(AM12+AM13&gt;AO12+AO13,"○",IF(AM12+AM13=AO12+AO13,"△","●")))</f>
        <v/>
      </c>
      <c r="AL12" s="87" t="str">
        <f>IF(AM12="","",AM12+AM13)</f>
        <v/>
      </c>
      <c r="AM12" s="22"/>
      <c r="AN12" s="22" t="s">
        <v>9</v>
      </c>
      <c r="AO12" s="22"/>
      <c r="AP12" s="87" t="str">
        <f>IF(AO12="","",AO12+AO13)</f>
        <v/>
      </c>
      <c r="AQ12" s="95">
        <f>SUM(AQ10:AQ11)</f>
        <v>0</v>
      </c>
      <c r="AR12" s="97">
        <f>SUM(AR10:AR11)</f>
        <v>0</v>
      </c>
      <c r="AS12" s="34">
        <f>SUM(AS10:AS11)</f>
        <v>1</v>
      </c>
      <c r="AT12" s="34">
        <f>SUM(AT10:AT11)</f>
        <v>1</v>
      </c>
      <c r="AU12" s="35"/>
      <c r="AV12" s="93">
        <f>SUM(AV10:AV11)</f>
        <v>0</v>
      </c>
      <c r="AW12" s="97">
        <f>SUM(AW10:AW11)</f>
        <v>0</v>
      </c>
      <c r="AX12" s="34">
        <f>SUM(AX10:AX11)</f>
        <v>0</v>
      </c>
      <c r="AY12" s="35"/>
      <c r="AZ12" s="38">
        <f>RANK(BD12,BD$6:BD$25,0)</f>
        <v>2</v>
      </c>
      <c r="BA12" s="39">
        <f aca="true" t="shared" si="0" ref="BA12:BA25">RANK(BC12,BC$6:BC$45,0)</f>
        <v>1</v>
      </c>
      <c r="BB12" s="1"/>
      <c r="BC12" s="1"/>
      <c r="BD12" s="1">
        <f>AT12*10000+AX12*100+AV12</f>
        <v>10000</v>
      </c>
      <c r="BE12" s="1"/>
      <c r="BF12" s="1"/>
    </row>
    <row r="13" spans="1:58" ht="22.5" customHeight="1" hidden="1" outlineLevel="1" thickBot="1">
      <c r="A13" s="17"/>
      <c r="B13" s="18"/>
      <c r="C13" s="18"/>
      <c r="D13" s="18"/>
      <c r="E13" s="18"/>
      <c r="F13" s="19"/>
      <c r="G13" s="31"/>
      <c r="H13" s="32"/>
      <c r="I13" s="8"/>
      <c r="J13" s="8" t="s">
        <v>9</v>
      </c>
      <c r="K13" s="8"/>
      <c r="L13" s="33"/>
      <c r="M13" s="31"/>
      <c r="N13" s="32"/>
      <c r="O13" s="8"/>
      <c r="P13" s="8" t="s">
        <v>9</v>
      </c>
      <c r="Q13" s="8"/>
      <c r="R13" s="33"/>
      <c r="S13" s="79"/>
      <c r="T13" s="88"/>
      <c r="U13" s="21"/>
      <c r="V13" s="21" t="s">
        <v>9</v>
      </c>
      <c r="W13" s="21"/>
      <c r="X13" s="92"/>
      <c r="Y13" s="79"/>
      <c r="Z13" s="88"/>
      <c r="AA13" s="21"/>
      <c r="AB13" s="21" t="s">
        <v>9</v>
      </c>
      <c r="AC13" s="21"/>
      <c r="AD13" s="92"/>
      <c r="AE13" s="79"/>
      <c r="AF13" s="88"/>
      <c r="AG13" s="21"/>
      <c r="AH13" s="21" t="s">
        <v>9</v>
      </c>
      <c r="AI13" s="21"/>
      <c r="AJ13" s="92"/>
      <c r="AK13" s="79"/>
      <c r="AL13" s="88"/>
      <c r="AM13" s="21"/>
      <c r="AN13" s="21" t="s">
        <v>9</v>
      </c>
      <c r="AO13" s="21"/>
      <c r="AP13" s="88"/>
      <c r="AQ13" s="96"/>
      <c r="AR13" s="98"/>
      <c r="AS13" s="36"/>
      <c r="AT13" s="36"/>
      <c r="AU13" s="37"/>
      <c r="AV13" s="94"/>
      <c r="AW13" s="98"/>
      <c r="AX13" s="36"/>
      <c r="AY13" s="37"/>
      <c r="AZ13" s="40">
        <f>RANK(BC13,BC$6:BC$25,0)</f>
        <v>1</v>
      </c>
      <c r="BA13" s="41">
        <f t="shared" si="0"/>
        <v>1</v>
      </c>
      <c r="BB13" s="1"/>
      <c r="BC13" s="1"/>
      <c r="BD13" s="1"/>
      <c r="BE13" s="1"/>
      <c r="BF13" s="2"/>
    </row>
    <row r="14" spans="1:58" ht="22.5" customHeight="1" collapsed="1" thickTop="1">
      <c r="A14" s="116" t="s">
        <v>14</v>
      </c>
      <c r="B14" s="117"/>
      <c r="C14" s="117"/>
      <c r="D14" s="117"/>
      <c r="E14" s="117"/>
      <c r="F14" s="118"/>
      <c r="G14" s="27" t="str">
        <f>IF(I14="","",IF(I14+I15&gt;K14+K15,"○",IF(I14+I15=K14+K15,"△","●")))</f>
        <v/>
      </c>
      <c r="H14" s="28" t="str">
        <f>IF(I14="","",I14+I15)</f>
        <v/>
      </c>
      <c r="I14" s="9"/>
      <c r="J14" s="9" t="s">
        <v>9</v>
      </c>
      <c r="K14" s="9"/>
      <c r="L14" s="29" t="str">
        <f>IF(K14="","",K14+K15)</f>
        <v/>
      </c>
      <c r="M14" s="27" t="str">
        <f>IF(O14="","",IF(O14+O15&gt;Q14+Q15,"○",IF(O14+O15=Q14+Q15,"△","●")))</f>
        <v/>
      </c>
      <c r="N14" s="28" t="str">
        <f>IF(O14="","",O14+O15)</f>
        <v/>
      </c>
      <c r="O14" s="9"/>
      <c r="P14" s="9" t="s">
        <v>9</v>
      </c>
      <c r="Q14" s="9"/>
      <c r="R14" s="29" t="str">
        <f>IF(Q14="","",Q14+Q15)</f>
        <v/>
      </c>
      <c r="S14" s="27" t="str">
        <f>IF(U14="","",IF(U14+U15&gt;W14+W15,"○",IF(U14+U15=W14+W15,"△","●")))</f>
        <v/>
      </c>
      <c r="T14" s="28" t="str">
        <f>IF(U14="","",U14+U15)</f>
        <v/>
      </c>
      <c r="U14" s="13"/>
      <c r="V14" s="13" t="s">
        <v>9</v>
      </c>
      <c r="W14" s="13"/>
      <c r="X14" s="29" t="str">
        <f>IF(W14="","",W14+W15)</f>
        <v/>
      </c>
      <c r="Y14" s="27" t="str">
        <f>IF(AA14="","",IF(AA14+AA15&gt;AC14+AC15,"○",IF(AA14+AA15=AC14+AC15,"△","●")))</f>
        <v/>
      </c>
      <c r="Z14" s="28" t="str">
        <f>IF(AA14="","",AA14+AA15)</f>
        <v/>
      </c>
      <c r="AA14" s="13"/>
      <c r="AB14" s="13" t="s">
        <v>9</v>
      </c>
      <c r="AC14" s="13"/>
      <c r="AD14" s="29" t="str">
        <f>IF(AC14="","",AC14+AC15)</f>
        <v/>
      </c>
      <c r="AE14" s="27" t="str">
        <f>IF(AG14="","",IF(AG14+AG15&gt;AI14+AI15,"○",IF(AG14+AG15=AI14+AI15,"△","●")))</f>
        <v/>
      </c>
      <c r="AF14" s="28" t="str">
        <f>IF(AG14="","",AG14+AG15)</f>
        <v/>
      </c>
      <c r="AG14" s="13"/>
      <c r="AH14" s="13" t="s">
        <v>9</v>
      </c>
      <c r="AI14" s="13"/>
      <c r="AJ14" s="29" t="str">
        <f>IF(AI14="","",AI14+AI15)</f>
        <v/>
      </c>
      <c r="AK14" s="27" t="str">
        <f>IF(AM14="","",IF(AM14+AM15&gt;AO14+AO15,"○",IF(AM14+AM15=AO14+AO15,"△","●")))</f>
        <v/>
      </c>
      <c r="AL14" s="28" t="str">
        <f>IF(AM14="","",AM14+AM15)</f>
        <v/>
      </c>
      <c r="AM14" s="13"/>
      <c r="AN14" s="13" t="s">
        <v>9</v>
      </c>
      <c r="AO14" s="13"/>
      <c r="AP14" s="28" t="str">
        <f>IF(AO14="","",AO14+AO15)</f>
        <v/>
      </c>
      <c r="AQ14" s="99">
        <f>COUNTIF(G14:AP14,"○")</f>
        <v>0</v>
      </c>
      <c r="AR14" s="101">
        <f>COUNTIF(G14:AP14,"●")</f>
        <v>0</v>
      </c>
      <c r="AS14" s="101">
        <f>COUNTIF(G14:AP14,"△")</f>
        <v>0</v>
      </c>
      <c r="AT14" s="66">
        <f>AQ14*3+AS14</f>
        <v>0</v>
      </c>
      <c r="AU14" s="67"/>
      <c r="AV14" s="70">
        <f>SUM(H14,N14,T14,Z14,AF14,AL14)</f>
        <v>0</v>
      </c>
      <c r="AW14" s="70">
        <f>SUM(L14,R14,X14,AD14,AJ14,AP14)</f>
        <v>0</v>
      </c>
      <c r="AX14" s="66">
        <f>AV14-AW14</f>
        <v>0</v>
      </c>
      <c r="AY14" s="67"/>
      <c r="AZ14" s="42">
        <f>RANK(BB14,BB$6:BB$27,0)</f>
        <v>4</v>
      </c>
      <c r="BA14" s="43"/>
      <c r="BB14" s="1">
        <f>AT14*10000+AX14*100+AV14</f>
        <v>0</v>
      </c>
      <c r="BC14" s="1"/>
      <c r="BD14" s="1"/>
      <c r="BE14" s="1"/>
      <c r="BF14" s="1"/>
    </row>
    <row r="15" spans="1:58" ht="22.5" customHeight="1" thickBot="1">
      <c r="A15" s="113"/>
      <c r="B15" s="114"/>
      <c r="C15" s="114"/>
      <c r="D15" s="114"/>
      <c r="E15" s="114"/>
      <c r="F15" s="115"/>
      <c r="G15" s="79"/>
      <c r="H15" s="64"/>
      <c r="I15" s="20"/>
      <c r="J15" s="20" t="s">
        <v>9</v>
      </c>
      <c r="K15" s="20"/>
      <c r="L15" s="65"/>
      <c r="M15" s="79"/>
      <c r="N15" s="64"/>
      <c r="O15" s="20"/>
      <c r="P15" s="20" t="s">
        <v>9</v>
      </c>
      <c r="Q15" s="20"/>
      <c r="R15" s="65"/>
      <c r="S15" s="79"/>
      <c r="T15" s="64"/>
      <c r="U15" s="21"/>
      <c r="V15" s="21" t="s">
        <v>9</v>
      </c>
      <c r="W15" s="21"/>
      <c r="X15" s="65"/>
      <c r="Y15" s="79"/>
      <c r="Z15" s="64"/>
      <c r="AA15" s="21"/>
      <c r="AB15" s="21" t="s">
        <v>9</v>
      </c>
      <c r="AC15" s="21"/>
      <c r="AD15" s="65"/>
      <c r="AE15" s="79"/>
      <c r="AF15" s="64"/>
      <c r="AG15" s="21"/>
      <c r="AH15" s="21" t="s">
        <v>9</v>
      </c>
      <c r="AI15" s="21"/>
      <c r="AJ15" s="65"/>
      <c r="AK15" s="79"/>
      <c r="AL15" s="64"/>
      <c r="AM15" s="21"/>
      <c r="AN15" s="21" t="s">
        <v>9</v>
      </c>
      <c r="AO15" s="21"/>
      <c r="AP15" s="64"/>
      <c r="AQ15" s="100"/>
      <c r="AR15" s="102"/>
      <c r="AS15" s="102"/>
      <c r="AT15" s="68"/>
      <c r="AU15" s="69"/>
      <c r="AV15" s="71"/>
      <c r="AW15" s="71"/>
      <c r="AX15" s="68"/>
      <c r="AY15" s="69"/>
      <c r="AZ15" s="44"/>
      <c r="BA15" s="45"/>
      <c r="BB15" s="1"/>
      <c r="BC15" s="1">
        <f>AT15*10000+AX15*100+AV15</f>
        <v>0</v>
      </c>
      <c r="BD15" s="1"/>
      <c r="BE15" s="1"/>
      <c r="BF15" s="1"/>
    </row>
    <row r="16" spans="1:58" ht="22.5" customHeight="1" hidden="1" outlineLevel="1" thickTop="1">
      <c r="A16" s="14"/>
      <c r="B16" s="15"/>
      <c r="C16" s="15"/>
      <c r="D16" s="15"/>
      <c r="E16" s="15"/>
      <c r="F16" s="16"/>
      <c r="G16" s="25" t="str">
        <f>IF(I16="","",IF(I16+I17&gt;K16+K17,"○",IF(I16+I17=K16+K17,"△","●")))</f>
        <v/>
      </c>
      <c r="H16" s="89" t="str">
        <f>IF(I16="","",I16+I17)</f>
        <v/>
      </c>
      <c r="I16" s="11"/>
      <c r="J16" s="11" t="s">
        <v>9</v>
      </c>
      <c r="K16" s="11"/>
      <c r="L16" s="90" t="str">
        <f>IF(K16="","",K16+K17)</f>
        <v/>
      </c>
      <c r="M16" s="25" t="str">
        <f>IF(O16="","",IF(O16+O17&gt;Q16+Q17,"○",IF(O16+O17=Q16+Q17,"△","●")))</f>
        <v/>
      </c>
      <c r="N16" s="89" t="str">
        <f>IF(O16="","",O16+O17)</f>
        <v/>
      </c>
      <c r="O16" s="11"/>
      <c r="P16" s="11" t="s">
        <v>9</v>
      </c>
      <c r="Q16" s="11"/>
      <c r="R16" s="90" t="str">
        <f>IF(Q16="","",Q16+Q17)</f>
        <v/>
      </c>
      <c r="S16" s="25" t="str">
        <f>IF(U16="","",IF(U16+U17&gt;W16+W17,"○",IF(U16+U17=W16+W17,"△","●")))</f>
        <v/>
      </c>
      <c r="T16" s="89" t="str">
        <f>IF(U16="","",U16+U17)</f>
        <v/>
      </c>
      <c r="U16" s="11"/>
      <c r="V16" s="11" t="s">
        <v>9</v>
      </c>
      <c r="W16" s="11"/>
      <c r="X16" s="90" t="str">
        <f>IF(W16="","",W16+W17)</f>
        <v/>
      </c>
      <c r="Y16" s="25" t="str">
        <f>IF(AA16="","",IF(AA16+AA17&gt;AC16+AC17,"○",IF(AA16+AA17=AC16+AC17,"△","●")))</f>
        <v/>
      </c>
      <c r="Z16" s="89" t="str">
        <f>IF(AA16="","",AA16+AA17)</f>
        <v/>
      </c>
      <c r="AA16" s="11"/>
      <c r="AB16" s="11" t="s">
        <v>9</v>
      </c>
      <c r="AC16" s="11"/>
      <c r="AD16" s="90" t="str">
        <f>IF(AC16="","",AC16+AC17)</f>
        <v/>
      </c>
      <c r="AE16" s="25" t="str">
        <f>IF(AG16="","",IF(AG16+AG17&gt;AI16+AI17,"○",IF(AG16+AG17=AI16+AI17,"△","●")))</f>
        <v/>
      </c>
      <c r="AF16" s="89" t="str">
        <f>IF(AG16="","",AG16+AG17)</f>
        <v/>
      </c>
      <c r="AG16" s="11"/>
      <c r="AH16" s="11" t="s">
        <v>9</v>
      </c>
      <c r="AI16" s="11"/>
      <c r="AJ16" s="90" t="str">
        <f>IF(AI16="","",AI16+AI17)</f>
        <v/>
      </c>
      <c r="AK16" s="25" t="str">
        <f>IF(AM16="","",IF(AM16+AM17&gt;AO16+AO17,"○",IF(AM16+AM17=AO16+AO17,"△","●")))</f>
        <v/>
      </c>
      <c r="AL16" s="89" t="str">
        <f>IF(AM16="","",AM16+AM17)</f>
        <v/>
      </c>
      <c r="AM16" s="11"/>
      <c r="AN16" s="11" t="s">
        <v>9</v>
      </c>
      <c r="AO16" s="11"/>
      <c r="AP16" s="89" t="str">
        <f>IF(AO16="","",AO16+AO17)</f>
        <v/>
      </c>
      <c r="AQ16" s="95">
        <f>SUM(AQ14:AQ15)</f>
        <v>0</v>
      </c>
      <c r="AR16" s="97">
        <f>SUM(AR14:AR15)</f>
        <v>0</v>
      </c>
      <c r="AS16" s="34">
        <f>SUM(AS14:AS15)</f>
        <v>0</v>
      </c>
      <c r="AT16" s="34">
        <f>SUM(AT14:AT15)</f>
        <v>0</v>
      </c>
      <c r="AU16" s="35"/>
      <c r="AV16" s="93">
        <f>SUM(AV14:AV15)</f>
        <v>0</v>
      </c>
      <c r="AW16" s="97">
        <f>SUM(AW14:AW15)</f>
        <v>0</v>
      </c>
      <c r="AX16" s="34">
        <f>SUM(AX14:AX15)</f>
        <v>0</v>
      </c>
      <c r="AY16" s="35"/>
      <c r="AZ16" s="38">
        <f>RANK(BD16,BD$6:BD$25,0)</f>
        <v>4</v>
      </c>
      <c r="BA16" s="39">
        <f t="shared" si="0"/>
        <v>1</v>
      </c>
      <c r="BB16" s="1"/>
      <c r="BC16" s="1"/>
      <c r="BD16" s="1">
        <f>AT16*10000+AX16*100+AV16</f>
        <v>0</v>
      </c>
      <c r="BE16" s="1"/>
      <c r="BF16" s="1"/>
    </row>
    <row r="17" spans="1:58" ht="22.5" customHeight="1" hidden="1" outlineLevel="1" thickBot="1">
      <c r="A17" s="17"/>
      <c r="B17" s="18"/>
      <c r="C17" s="18"/>
      <c r="D17" s="18"/>
      <c r="E17" s="18"/>
      <c r="F17" s="19"/>
      <c r="G17" s="31"/>
      <c r="H17" s="32"/>
      <c r="I17" s="8"/>
      <c r="J17" s="8" t="s">
        <v>9</v>
      </c>
      <c r="K17" s="8"/>
      <c r="L17" s="33"/>
      <c r="M17" s="31"/>
      <c r="N17" s="32"/>
      <c r="O17" s="8"/>
      <c r="P17" s="8" t="s">
        <v>9</v>
      </c>
      <c r="Q17" s="8"/>
      <c r="R17" s="33"/>
      <c r="S17" s="31"/>
      <c r="T17" s="32"/>
      <c r="U17" s="8"/>
      <c r="V17" s="8" t="s">
        <v>9</v>
      </c>
      <c r="W17" s="8"/>
      <c r="X17" s="33"/>
      <c r="Y17" s="31"/>
      <c r="Z17" s="32"/>
      <c r="AA17" s="8"/>
      <c r="AB17" s="8" t="s">
        <v>9</v>
      </c>
      <c r="AC17" s="8"/>
      <c r="AD17" s="33"/>
      <c r="AE17" s="31"/>
      <c r="AF17" s="32"/>
      <c r="AG17" s="8"/>
      <c r="AH17" s="8" t="s">
        <v>9</v>
      </c>
      <c r="AI17" s="8"/>
      <c r="AJ17" s="33"/>
      <c r="AK17" s="31"/>
      <c r="AL17" s="32"/>
      <c r="AM17" s="8"/>
      <c r="AN17" s="8" t="s">
        <v>9</v>
      </c>
      <c r="AO17" s="8"/>
      <c r="AP17" s="32"/>
      <c r="AQ17" s="96"/>
      <c r="AR17" s="98"/>
      <c r="AS17" s="36"/>
      <c r="AT17" s="36"/>
      <c r="AU17" s="37"/>
      <c r="AV17" s="94"/>
      <c r="AW17" s="98"/>
      <c r="AX17" s="36"/>
      <c r="AY17" s="37"/>
      <c r="AZ17" s="40">
        <f>RANK(BC17,BC$6:BC$25,0)</f>
        <v>1</v>
      </c>
      <c r="BA17" s="41">
        <f t="shared" si="0"/>
        <v>1</v>
      </c>
      <c r="BB17" s="1"/>
      <c r="BC17" s="1"/>
      <c r="BD17" s="1"/>
      <c r="BE17" s="1"/>
      <c r="BF17" s="1"/>
    </row>
    <row r="18" spans="1:58" ht="22.5" customHeight="1" collapsed="1" thickTop="1">
      <c r="A18" s="116" t="s">
        <v>15</v>
      </c>
      <c r="B18" s="117"/>
      <c r="C18" s="117"/>
      <c r="D18" s="117"/>
      <c r="E18" s="117"/>
      <c r="F18" s="118"/>
      <c r="G18" s="27" t="str">
        <f>IF(I18="","",IF(I18+I19&gt;K18+K19,"○",IF(I18+I19=K18+K19,"△","●")))</f>
        <v/>
      </c>
      <c r="H18" s="28" t="str">
        <f>IF(I18="","",I18+I19)</f>
        <v/>
      </c>
      <c r="I18" s="9"/>
      <c r="J18" s="9" t="s">
        <v>9</v>
      </c>
      <c r="K18" s="9"/>
      <c r="L18" s="29" t="str">
        <f>IF(K18="","",K18+K19)</f>
        <v/>
      </c>
      <c r="M18" s="27" t="str">
        <f>IF(O18="","",IF(O18+O19&gt;Q18+Q19,"○",IF(O18+O19=Q18+Q19,"△","●")))</f>
        <v>△</v>
      </c>
      <c r="N18" s="28">
        <f>IF(O18="","",O18+O19)</f>
        <v>0</v>
      </c>
      <c r="O18" s="9">
        <v>0</v>
      </c>
      <c r="P18" s="9" t="s">
        <v>9</v>
      </c>
      <c r="Q18" s="9">
        <v>0</v>
      </c>
      <c r="R18" s="29">
        <f>IF(Q18="","",Q18+Q19)</f>
        <v>0</v>
      </c>
      <c r="S18" s="27" t="str">
        <f>IF(U18="","",IF(U18+U19&gt;W18+W19,"○",IF(U18+U19=W18+W19,"△","●")))</f>
        <v/>
      </c>
      <c r="T18" s="28" t="str">
        <f>IF(U18="","",U18+U19)</f>
        <v/>
      </c>
      <c r="U18" s="9"/>
      <c r="V18" s="9" t="s">
        <v>9</v>
      </c>
      <c r="W18" s="9"/>
      <c r="X18" s="29" t="str">
        <f>IF(W18="","",W18+W19)</f>
        <v/>
      </c>
      <c r="Y18" s="27" t="str">
        <f>IF(AA18="","",IF(AA18+AA19&gt;AC18+AC19,"○",IF(AA18+AA19=AC18+AC19,"△","●")))</f>
        <v/>
      </c>
      <c r="Z18" s="28" t="str">
        <f>IF(AA18="","",AA18+AA19)</f>
        <v/>
      </c>
      <c r="AA18" s="9"/>
      <c r="AB18" s="9" t="s">
        <v>9</v>
      </c>
      <c r="AC18" s="9"/>
      <c r="AD18" s="29" t="str">
        <f>IF(AC18="","",AC18+AC19)</f>
        <v/>
      </c>
      <c r="AE18" s="27" t="str">
        <f>IF(AG18="","",IF(AG18+AG19&gt;AI18+AI19,"○",IF(AG18+AG19=AI18+AI19,"△","●")))</f>
        <v>●</v>
      </c>
      <c r="AF18" s="28">
        <f>IF(AG18="","",AG18+AG19)</f>
        <v>1</v>
      </c>
      <c r="AG18" s="13">
        <v>0</v>
      </c>
      <c r="AH18" s="13" t="s">
        <v>9</v>
      </c>
      <c r="AI18" s="13">
        <v>2</v>
      </c>
      <c r="AJ18" s="29">
        <f>IF(AI18="","",AI18+AI19)</f>
        <v>3</v>
      </c>
      <c r="AK18" s="27" t="str">
        <f>IF(AM18="","",IF(AM18+AM19&gt;AO18+AO19,"○",IF(AM18+AM19=AO18+AO19,"△","●")))</f>
        <v/>
      </c>
      <c r="AL18" s="28" t="str">
        <f>IF(AM18="","",AM18+AM19)</f>
        <v/>
      </c>
      <c r="AM18" s="13"/>
      <c r="AN18" s="13" t="s">
        <v>9</v>
      </c>
      <c r="AO18" s="13"/>
      <c r="AP18" s="28" t="str">
        <f>IF(AO18="","",AO18+AO19)</f>
        <v/>
      </c>
      <c r="AQ18" s="99">
        <f>COUNTIF(G18:AP18,"○")</f>
        <v>0</v>
      </c>
      <c r="AR18" s="101">
        <f>COUNTIF(G18:AP18,"●")</f>
        <v>1</v>
      </c>
      <c r="AS18" s="101">
        <f>COUNTIF(G18:AP18,"△")</f>
        <v>1</v>
      </c>
      <c r="AT18" s="66">
        <f>AQ18*3+AS18</f>
        <v>1</v>
      </c>
      <c r="AU18" s="67"/>
      <c r="AV18" s="70">
        <f>SUM(H18,N18,T18,Z18,AF18,AL18)</f>
        <v>1</v>
      </c>
      <c r="AW18" s="70">
        <f>SUM(L18,R18,X18,AD18,AJ18,AP18)</f>
        <v>3</v>
      </c>
      <c r="AX18" s="66">
        <f>AV18-AW18</f>
        <v>-2</v>
      </c>
      <c r="AY18" s="67"/>
      <c r="AZ18" s="42">
        <f>RANK(BB18,BB$6:BB$27,0)</f>
        <v>3</v>
      </c>
      <c r="BA18" s="43"/>
      <c r="BB18" s="1">
        <f>AT18*10000+AX18*100+AV18</f>
        <v>9801</v>
      </c>
      <c r="BC18" s="1"/>
      <c r="BD18" s="1"/>
      <c r="BE18" s="1"/>
      <c r="BF18" s="1"/>
    </row>
    <row r="19" spans="1:58" ht="22.5" customHeight="1" thickBot="1">
      <c r="A19" s="113"/>
      <c r="B19" s="114"/>
      <c r="C19" s="114"/>
      <c r="D19" s="114"/>
      <c r="E19" s="114"/>
      <c r="F19" s="115"/>
      <c r="G19" s="79"/>
      <c r="H19" s="64"/>
      <c r="I19" s="20"/>
      <c r="J19" s="20" t="s">
        <v>9</v>
      </c>
      <c r="K19" s="20"/>
      <c r="L19" s="65"/>
      <c r="M19" s="79"/>
      <c r="N19" s="64"/>
      <c r="O19" s="20">
        <v>0</v>
      </c>
      <c r="P19" s="20" t="s">
        <v>9</v>
      </c>
      <c r="Q19" s="20">
        <v>0</v>
      </c>
      <c r="R19" s="65"/>
      <c r="S19" s="79"/>
      <c r="T19" s="64"/>
      <c r="U19" s="20"/>
      <c r="V19" s="20" t="s">
        <v>9</v>
      </c>
      <c r="W19" s="20"/>
      <c r="X19" s="65"/>
      <c r="Y19" s="79"/>
      <c r="Z19" s="64"/>
      <c r="AA19" s="20"/>
      <c r="AB19" s="20" t="s">
        <v>9</v>
      </c>
      <c r="AC19" s="20"/>
      <c r="AD19" s="65"/>
      <c r="AE19" s="79"/>
      <c r="AF19" s="64"/>
      <c r="AG19" s="21">
        <v>1</v>
      </c>
      <c r="AH19" s="21" t="s">
        <v>9</v>
      </c>
      <c r="AI19" s="21">
        <v>1</v>
      </c>
      <c r="AJ19" s="65"/>
      <c r="AK19" s="79"/>
      <c r="AL19" s="64"/>
      <c r="AM19" s="21"/>
      <c r="AN19" s="21" t="s">
        <v>9</v>
      </c>
      <c r="AO19" s="21"/>
      <c r="AP19" s="64"/>
      <c r="AQ19" s="100"/>
      <c r="AR19" s="102"/>
      <c r="AS19" s="102"/>
      <c r="AT19" s="68"/>
      <c r="AU19" s="69"/>
      <c r="AV19" s="71"/>
      <c r="AW19" s="71"/>
      <c r="AX19" s="68"/>
      <c r="AY19" s="69"/>
      <c r="AZ19" s="44"/>
      <c r="BA19" s="45"/>
      <c r="BB19" s="1"/>
      <c r="BC19" s="1">
        <f>AT19*10000+AX19*100+AV19</f>
        <v>0</v>
      </c>
      <c r="BD19" s="1"/>
      <c r="BE19" s="1"/>
      <c r="BF19" s="1"/>
    </row>
    <row r="20" spans="1:58" ht="22.5" customHeight="1" hidden="1" outlineLevel="1" thickTop="1">
      <c r="A20" s="14"/>
      <c r="B20" s="15"/>
      <c r="C20" s="15"/>
      <c r="D20" s="15"/>
      <c r="E20" s="15"/>
      <c r="F20" s="16"/>
      <c r="G20" s="25" t="str">
        <f>IF(I20="","",IF(I20+I21&gt;K20+K21,"○",IF(I20+I21=K20+K21,"△","●")))</f>
        <v/>
      </c>
      <c r="H20" s="89" t="str">
        <f>IF(I20="","",I20+I21)</f>
        <v/>
      </c>
      <c r="I20" s="11"/>
      <c r="J20" s="11" t="s">
        <v>9</v>
      </c>
      <c r="K20" s="11"/>
      <c r="L20" s="90" t="str">
        <f>IF(K20="","",K20+K21)</f>
        <v/>
      </c>
      <c r="M20" s="25" t="str">
        <f>IF(O20="","",IF(O20+O21&gt;Q20+Q21,"○",IF(O20+O21=Q20+Q21,"△","●")))</f>
        <v/>
      </c>
      <c r="N20" s="89" t="str">
        <f>IF(O20="","",O20+O21)</f>
        <v/>
      </c>
      <c r="O20" s="11"/>
      <c r="P20" s="11" t="s">
        <v>9</v>
      </c>
      <c r="Q20" s="11"/>
      <c r="R20" s="90" t="str">
        <f>IF(Q20="","",Q20+Q21)</f>
        <v/>
      </c>
      <c r="S20" s="25" t="str">
        <f>IF(U20="","",IF(U20+U21&gt;W20+W21,"○",IF(U20+U21=W20+W21,"△","●")))</f>
        <v/>
      </c>
      <c r="T20" s="89" t="str">
        <f>IF(U20="","",U20+U21)</f>
        <v/>
      </c>
      <c r="U20" s="11"/>
      <c r="V20" s="11" t="s">
        <v>9</v>
      </c>
      <c r="W20" s="11"/>
      <c r="X20" s="90" t="str">
        <f>IF(W20="","",W20+W21)</f>
        <v/>
      </c>
      <c r="Y20" s="25" t="str">
        <f>IF(AA20="","",IF(AA20+AA21&gt;AC20+AC21,"○",IF(AA20+AA21=AC20+AC21,"△","●")))</f>
        <v/>
      </c>
      <c r="Z20" s="89" t="str">
        <f>IF(AA20="","",AA20+AA21)</f>
        <v/>
      </c>
      <c r="AA20" s="11"/>
      <c r="AB20" s="11" t="s">
        <v>9</v>
      </c>
      <c r="AC20" s="11"/>
      <c r="AD20" s="90" t="str">
        <f>IF(AC20="","",AC20+AC21)</f>
        <v/>
      </c>
      <c r="AE20" s="25" t="str">
        <f>IF(AG20="","",IF(AG20+AG21&gt;AI20+AI21,"○",IF(AG20+AG21=AI20+AI21,"△","●")))</f>
        <v/>
      </c>
      <c r="AF20" s="89" t="str">
        <f>IF(AG20="","",AG20+AG21)</f>
        <v/>
      </c>
      <c r="AG20" s="11"/>
      <c r="AH20" s="11" t="s">
        <v>9</v>
      </c>
      <c r="AI20" s="11"/>
      <c r="AJ20" s="90" t="str">
        <f>IF(AI20="","",AI20+AI21)</f>
        <v/>
      </c>
      <c r="AK20" s="25" t="str">
        <f>IF(AM20="","",IF(AM20+AM21&gt;AO20+AO21,"○",IF(AM20+AM21=AO20+AO21,"△","●")))</f>
        <v/>
      </c>
      <c r="AL20" s="89" t="str">
        <f>IF(AM20="","",AM20+AM21)</f>
        <v/>
      </c>
      <c r="AM20" s="11"/>
      <c r="AN20" s="11" t="s">
        <v>9</v>
      </c>
      <c r="AO20" s="11"/>
      <c r="AP20" s="89" t="str">
        <f>IF(AO20="","",AO20+AO21)</f>
        <v/>
      </c>
      <c r="AQ20" s="95">
        <f>SUM(AQ18:AQ19)</f>
        <v>0</v>
      </c>
      <c r="AR20" s="97">
        <f>SUM(AR18:AR19)</f>
        <v>1</v>
      </c>
      <c r="AS20" s="34">
        <f>SUM(AS18:AS19)</f>
        <v>1</v>
      </c>
      <c r="AT20" s="34">
        <f>SUM(AT18:AT19)</f>
        <v>1</v>
      </c>
      <c r="AU20" s="35"/>
      <c r="AV20" s="93">
        <f>SUM(AV18:AV19)</f>
        <v>1</v>
      </c>
      <c r="AW20" s="97">
        <f>SUM(AW18:AW19)</f>
        <v>3</v>
      </c>
      <c r="AX20" s="34">
        <f>SUM(AX18:AX19)</f>
        <v>-2</v>
      </c>
      <c r="AY20" s="35"/>
      <c r="AZ20" s="38">
        <f>RANK(BD20,BD$6:BD$25,0)</f>
        <v>3</v>
      </c>
      <c r="BA20" s="39">
        <f t="shared" si="0"/>
        <v>1</v>
      </c>
      <c r="BB20" s="1"/>
      <c r="BC20" s="1"/>
      <c r="BD20" s="1">
        <f>AT20*10000+AX20*100+AV20</f>
        <v>9801</v>
      </c>
      <c r="BE20" s="1"/>
      <c r="BF20" s="1"/>
    </row>
    <row r="21" spans="1:58" ht="22.5" customHeight="1" hidden="1" outlineLevel="1" thickBot="1">
      <c r="A21" s="17"/>
      <c r="B21" s="18"/>
      <c r="C21" s="18"/>
      <c r="D21" s="18"/>
      <c r="E21" s="18"/>
      <c r="F21" s="19"/>
      <c r="G21" s="31"/>
      <c r="H21" s="32"/>
      <c r="I21" s="8"/>
      <c r="J21" s="8" t="s">
        <v>9</v>
      </c>
      <c r="K21" s="8"/>
      <c r="L21" s="33"/>
      <c r="M21" s="31"/>
      <c r="N21" s="32"/>
      <c r="O21" s="8"/>
      <c r="P21" s="8" t="s">
        <v>9</v>
      </c>
      <c r="Q21" s="8"/>
      <c r="R21" s="33"/>
      <c r="S21" s="31"/>
      <c r="T21" s="32"/>
      <c r="U21" s="8"/>
      <c r="V21" s="8" t="s">
        <v>9</v>
      </c>
      <c r="W21" s="8"/>
      <c r="X21" s="33"/>
      <c r="Y21" s="31"/>
      <c r="Z21" s="32"/>
      <c r="AA21" s="8"/>
      <c r="AB21" s="8" t="s">
        <v>9</v>
      </c>
      <c r="AC21" s="8"/>
      <c r="AD21" s="33"/>
      <c r="AE21" s="31"/>
      <c r="AF21" s="32"/>
      <c r="AG21" s="8"/>
      <c r="AH21" s="8" t="s">
        <v>9</v>
      </c>
      <c r="AI21" s="8"/>
      <c r="AJ21" s="33"/>
      <c r="AK21" s="31"/>
      <c r="AL21" s="32"/>
      <c r="AM21" s="8"/>
      <c r="AN21" s="8" t="s">
        <v>9</v>
      </c>
      <c r="AO21" s="8"/>
      <c r="AP21" s="32"/>
      <c r="AQ21" s="96"/>
      <c r="AR21" s="98"/>
      <c r="AS21" s="36"/>
      <c r="AT21" s="36"/>
      <c r="AU21" s="37"/>
      <c r="AV21" s="94"/>
      <c r="AW21" s="98"/>
      <c r="AX21" s="36"/>
      <c r="AY21" s="37"/>
      <c r="AZ21" s="40">
        <f>RANK(BC21,BC$6:BC$25,0)</f>
        <v>1</v>
      </c>
      <c r="BA21" s="41">
        <f t="shared" si="0"/>
        <v>1</v>
      </c>
      <c r="BB21" s="1"/>
      <c r="BC21" s="1"/>
      <c r="BD21" s="1"/>
      <c r="BE21" s="1"/>
      <c r="BF21" s="1"/>
    </row>
    <row r="22" spans="1:58" ht="22.5" customHeight="1" collapsed="1" thickTop="1">
      <c r="A22" s="116" t="s">
        <v>17</v>
      </c>
      <c r="B22" s="117"/>
      <c r="C22" s="117"/>
      <c r="D22" s="117"/>
      <c r="E22" s="117"/>
      <c r="F22" s="118"/>
      <c r="G22" s="27" t="str">
        <f>IF(I22="","",IF(I22+I23&gt;K22+K23,"○",IF(I22+I23=K22+K23,"△","●")))</f>
        <v/>
      </c>
      <c r="H22" s="28" t="str">
        <f>IF(I22="","",I22+I23)</f>
        <v/>
      </c>
      <c r="I22" s="9"/>
      <c r="J22" s="9" t="s">
        <v>9</v>
      </c>
      <c r="K22" s="9"/>
      <c r="L22" s="29" t="str">
        <f>IF(K22="","",K22+K23)</f>
        <v/>
      </c>
      <c r="M22" s="27" t="str">
        <f>IF(O22="","",IF(O22+O23&gt;Q22+Q23,"○",IF(O22+O23=Q22+Q23,"△","●")))</f>
        <v/>
      </c>
      <c r="N22" s="28" t="str">
        <f>IF(O22="","",O22+O23)</f>
        <v/>
      </c>
      <c r="O22" s="9"/>
      <c r="P22" s="9" t="s">
        <v>9</v>
      </c>
      <c r="Q22" s="9"/>
      <c r="R22" s="29" t="str">
        <f>IF(Q22="","",Q22+Q23)</f>
        <v/>
      </c>
      <c r="S22" s="27" t="str">
        <f>IF(U22="","",IF(U22+U23&gt;W22+W23,"○",IF(U22+U23=W22+W23,"△","●")))</f>
        <v/>
      </c>
      <c r="T22" s="28" t="str">
        <f>IF(U22="","",U22+U23)</f>
        <v/>
      </c>
      <c r="U22" s="9"/>
      <c r="V22" s="9" t="s">
        <v>9</v>
      </c>
      <c r="W22" s="9"/>
      <c r="X22" s="29" t="str">
        <f>IF(W22="","",W22+W23)</f>
        <v/>
      </c>
      <c r="Y22" s="27" t="str">
        <f>IF(AA22="","",IF(AA22+AA23&gt;AC22+AC23,"○",IF(AA22+AA23=AC22+AC23,"△","●")))</f>
        <v>○</v>
      </c>
      <c r="Z22" s="28">
        <f>IF(AA22="","",AA22+AA23)</f>
        <v>3</v>
      </c>
      <c r="AA22" s="9">
        <v>2</v>
      </c>
      <c r="AB22" s="9" t="s">
        <v>9</v>
      </c>
      <c r="AC22" s="9">
        <v>0</v>
      </c>
      <c r="AD22" s="29">
        <f>IF(AC22="","",AC22+AC23)</f>
        <v>1</v>
      </c>
      <c r="AE22" s="27" t="str">
        <f>IF(AG22="","",IF(AG22+AG23&gt;AI22+AI23,"○",IF(AG22+AG23=AI22+AI23,"△","●")))</f>
        <v/>
      </c>
      <c r="AF22" s="28" t="str">
        <f>IF(AG22="","",AG22+AG23)</f>
        <v/>
      </c>
      <c r="AG22" s="9"/>
      <c r="AH22" s="9" t="s">
        <v>9</v>
      </c>
      <c r="AI22" s="9"/>
      <c r="AJ22" s="29" t="str">
        <f>IF(AI22="","",AI22+AI23)</f>
        <v/>
      </c>
      <c r="AK22" s="27" t="str">
        <f>IF(AM22="","",IF(AM22+AM23&gt;AO22+AO23,"○",IF(AM22+AM23=AO22+AO23,"△","●")))</f>
        <v/>
      </c>
      <c r="AL22" s="28" t="str">
        <f>IF(AM22="","",AM22+AM23)</f>
        <v/>
      </c>
      <c r="AM22" s="13"/>
      <c r="AN22" s="13" t="s">
        <v>9</v>
      </c>
      <c r="AO22" s="13"/>
      <c r="AP22" s="28" t="str">
        <f>IF(AO22="","",AO22+AO23)</f>
        <v/>
      </c>
      <c r="AQ22" s="99">
        <f>COUNTIF(G22:AP22,"○")</f>
        <v>1</v>
      </c>
      <c r="AR22" s="101">
        <f>COUNTIF(G22:AP22,"●")</f>
        <v>0</v>
      </c>
      <c r="AS22" s="101">
        <f>COUNTIF(G22:AP22,"△")</f>
        <v>0</v>
      </c>
      <c r="AT22" s="66">
        <f>AQ22*3+AS22</f>
        <v>3</v>
      </c>
      <c r="AU22" s="67"/>
      <c r="AV22" s="70">
        <f>SUM(H22,N22,T22,Z22,AF22,AL22)</f>
        <v>3</v>
      </c>
      <c r="AW22" s="70">
        <f>SUM(L22,R22,X22,AD22,AJ22,AP22)</f>
        <v>1</v>
      </c>
      <c r="AX22" s="66">
        <f>AV22-AW22</f>
        <v>2</v>
      </c>
      <c r="AY22" s="67"/>
      <c r="AZ22" s="42">
        <f>RANK(BB22,BB$6:BB$29,0)</f>
        <v>1</v>
      </c>
      <c r="BA22" s="43"/>
      <c r="BB22" s="1">
        <f>AT22*10000+AX22*100+AV22</f>
        <v>30203</v>
      </c>
      <c r="BC22" s="1"/>
      <c r="BD22" s="1"/>
      <c r="BE22" s="1"/>
      <c r="BF22" s="1"/>
    </row>
    <row r="23" spans="1:58" ht="22.5" customHeight="1" thickBot="1">
      <c r="A23" s="113"/>
      <c r="B23" s="114"/>
      <c r="C23" s="114"/>
      <c r="D23" s="114"/>
      <c r="E23" s="114"/>
      <c r="F23" s="115"/>
      <c r="G23" s="79"/>
      <c r="H23" s="64"/>
      <c r="I23" s="20"/>
      <c r="J23" s="20" t="s">
        <v>9</v>
      </c>
      <c r="K23" s="20"/>
      <c r="L23" s="65"/>
      <c r="M23" s="79"/>
      <c r="N23" s="64"/>
      <c r="O23" s="20"/>
      <c r="P23" s="20" t="s">
        <v>9</v>
      </c>
      <c r="Q23" s="20"/>
      <c r="R23" s="65"/>
      <c r="S23" s="79"/>
      <c r="T23" s="64"/>
      <c r="U23" s="20"/>
      <c r="V23" s="20" t="s">
        <v>9</v>
      </c>
      <c r="W23" s="20"/>
      <c r="X23" s="65"/>
      <c r="Y23" s="79"/>
      <c r="Z23" s="64"/>
      <c r="AA23" s="20">
        <v>1</v>
      </c>
      <c r="AB23" s="20" t="s">
        <v>9</v>
      </c>
      <c r="AC23" s="20">
        <v>1</v>
      </c>
      <c r="AD23" s="65"/>
      <c r="AE23" s="79"/>
      <c r="AF23" s="64"/>
      <c r="AG23" s="20"/>
      <c r="AH23" s="20" t="s">
        <v>9</v>
      </c>
      <c r="AI23" s="20"/>
      <c r="AJ23" s="65"/>
      <c r="AK23" s="79"/>
      <c r="AL23" s="64"/>
      <c r="AM23" s="21"/>
      <c r="AN23" s="21" t="s">
        <v>9</v>
      </c>
      <c r="AO23" s="21"/>
      <c r="AP23" s="64"/>
      <c r="AQ23" s="100"/>
      <c r="AR23" s="102"/>
      <c r="AS23" s="102"/>
      <c r="AT23" s="68"/>
      <c r="AU23" s="69"/>
      <c r="AV23" s="71"/>
      <c r="AW23" s="71"/>
      <c r="AX23" s="68"/>
      <c r="AY23" s="69"/>
      <c r="AZ23" s="44"/>
      <c r="BA23" s="45"/>
      <c r="BB23" s="1"/>
      <c r="BC23" s="1">
        <f>AT23*10000+AX23*100+AV23</f>
        <v>0</v>
      </c>
      <c r="BD23" s="1"/>
      <c r="BE23" s="1"/>
      <c r="BF23" s="1"/>
    </row>
    <row r="24" spans="1:58" ht="22.5" customHeight="1" hidden="1" outlineLevel="1" thickTop="1">
      <c r="A24" s="14"/>
      <c r="B24" s="15"/>
      <c r="C24" s="15"/>
      <c r="D24" s="15"/>
      <c r="E24" s="15"/>
      <c r="F24" s="16"/>
      <c r="G24" s="25" t="str">
        <f>IF(I24="","",IF(I24+I25&gt;K24+K25,"○",IF(I24+I25=K24+K25,"△","●")))</f>
        <v/>
      </c>
      <c r="H24" s="89" t="str">
        <f>IF(I24="","",I24+I25)</f>
        <v/>
      </c>
      <c r="I24" s="11"/>
      <c r="J24" s="11" t="s">
        <v>9</v>
      </c>
      <c r="K24" s="11"/>
      <c r="L24" s="90" t="str">
        <f>IF(K24="","",K24+K25)</f>
        <v/>
      </c>
      <c r="M24" s="25" t="str">
        <f>IF(O24="","",IF(O24+O25&gt;Q24+Q25,"○",IF(O24+O25=Q24+Q25,"△","●")))</f>
        <v/>
      </c>
      <c r="N24" s="89" t="str">
        <f>IF(O24="","",O24+O25)</f>
        <v/>
      </c>
      <c r="O24" s="11"/>
      <c r="P24" s="11" t="s">
        <v>9</v>
      </c>
      <c r="Q24" s="11"/>
      <c r="R24" s="90" t="str">
        <f>IF(Q24="","",Q24+Q25)</f>
        <v/>
      </c>
      <c r="S24" s="25" t="str">
        <f>IF(U24="","",IF(U24+U25&gt;W24+W25,"○",IF(U24+U25=W24+W25,"△","●")))</f>
        <v/>
      </c>
      <c r="T24" s="89" t="str">
        <f>IF(U24="","",U24+U25)</f>
        <v/>
      </c>
      <c r="U24" s="11"/>
      <c r="V24" s="11" t="s">
        <v>9</v>
      </c>
      <c r="W24" s="11"/>
      <c r="X24" s="90" t="str">
        <f>IF(W24="","",W24+W25)</f>
        <v/>
      </c>
      <c r="Y24" s="25" t="str">
        <f>IF(AA24="","",IF(AA24+AA25&gt;AC24+AC25,"○",IF(AA24+AA25=AC24+AC25,"△","●")))</f>
        <v/>
      </c>
      <c r="Z24" s="89" t="str">
        <f>IF(AA24="","",AA24+AA25)</f>
        <v/>
      </c>
      <c r="AA24" s="11"/>
      <c r="AB24" s="11" t="s">
        <v>9</v>
      </c>
      <c r="AC24" s="11"/>
      <c r="AD24" s="90" t="str">
        <f>IF(AC24="","",AC24+AC25)</f>
        <v/>
      </c>
      <c r="AE24" s="25" t="str">
        <f>IF(AG24="","",IF(AG24+AG25&gt;AI24+AI25,"○",IF(AG24+AG25=AI24+AI25,"△","●")))</f>
        <v/>
      </c>
      <c r="AF24" s="89" t="str">
        <f>IF(AG24="","",AG24+AG25)</f>
        <v/>
      </c>
      <c r="AG24" s="11"/>
      <c r="AH24" s="11" t="s">
        <v>9</v>
      </c>
      <c r="AI24" s="11"/>
      <c r="AJ24" s="90" t="str">
        <f>IF(AI24="","",AI24+AI25)</f>
        <v/>
      </c>
      <c r="AK24" s="25" t="str">
        <f>IF(AM24="","",IF(AM24+AM25&gt;AO24+AO25,"○",IF(AM24+AM25=AO24+AO25,"△","●")))</f>
        <v/>
      </c>
      <c r="AL24" s="89" t="str">
        <f>IF(AM24="","",AM24+AM25)</f>
        <v/>
      </c>
      <c r="AM24" s="11"/>
      <c r="AN24" s="11" t="s">
        <v>9</v>
      </c>
      <c r="AO24" s="11"/>
      <c r="AP24" s="89" t="str">
        <f>IF(AO24="","",AO24+AO25)</f>
        <v/>
      </c>
      <c r="AQ24" s="95">
        <f>SUM(AQ22:AQ23)</f>
        <v>1</v>
      </c>
      <c r="AR24" s="97">
        <f>SUM(AR22:AR23)</f>
        <v>0</v>
      </c>
      <c r="AS24" s="34">
        <f>SUM(AS22:AS23)</f>
        <v>0</v>
      </c>
      <c r="AT24" s="34">
        <f>SUM(AT22:AT23)</f>
        <v>3</v>
      </c>
      <c r="AU24" s="35"/>
      <c r="AV24" s="93">
        <f>SUM(AV22:AV23)</f>
        <v>3</v>
      </c>
      <c r="AW24" s="97">
        <f>SUM(AW22:AW23)</f>
        <v>1</v>
      </c>
      <c r="AX24" s="34">
        <f>SUM(AX22:AX23)</f>
        <v>2</v>
      </c>
      <c r="AY24" s="35"/>
      <c r="AZ24" s="38">
        <f>RANK(BD24,BD$6:BD$25,0)</f>
        <v>1</v>
      </c>
      <c r="BA24" s="39">
        <f t="shared" si="0"/>
        <v>1</v>
      </c>
      <c r="BB24" s="1"/>
      <c r="BC24" s="1"/>
      <c r="BD24" s="1">
        <f>AT24*10000+AX24*100+AV24</f>
        <v>30203</v>
      </c>
      <c r="BE24" s="1"/>
      <c r="BF24" s="1"/>
    </row>
    <row r="25" spans="1:58" ht="22.5" customHeight="1" hidden="1" outlineLevel="1" thickBot="1">
      <c r="A25" s="17"/>
      <c r="B25" s="18"/>
      <c r="C25" s="18"/>
      <c r="D25" s="18"/>
      <c r="E25" s="18"/>
      <c r="F25" s="19"/>
      <c r="G25" s="31"/>
      <c r="H25" s="32"/>
      <c r="I25" s="8"/>
      <c r="J25" s="8" t="s">
        <v>9</v>
      </c>
      <c r="K25" s="8"/>
      <c r="L25" s="33"/>
      <c r="M25" s="31"/>
      <c r="N25" s="32"/>
      <c r="O25" s="8"/>
      <c r="P25" s="8" t="s">
        <v>9</v>
      </c>
      <c r="Q25" s="8"/>
      <c r="R25" s="33"/>
      <c r="S25" s="31"/>
      <c r="T25" s="32"/>
      <c r="U25" s="8"/>
      <c r="V25" s="8" t="s">
        <v>9</v>
      </c>
      <c r="W25" s="8"/>
      <c r="X25" s="33"/>
      <c r="Y25" s="31"/>
      <c r="Z25" s="32"/>
      <c r="AA25" s="8"/>
      <c r="AB25" s="8" t="s">
        <v>9</v>
      </c>
      <c r="AC25" s="8"/>
      <c r="AD25" s="33"/>
      <c r="AE25" s="31"/>
      <c r="AF25" s="32"/>
      <c r="AG25" s="8"/>
      <c r="AH25" s="8" t="s">
        <v>9</v>
      </c>
      <c r="AI25" s="8"/>
      <c r="AJ25" s="33"/>
      <c r="AK25" s="31"/>
      <c r="AL25" s="32"/>
      <c r="AM25" s="8"/>
      <c r="AN25" s="8" t="s">
        <v>9</v>
      </c>
      <c r="AO25" s="8"/>
      <c r="AP25" s="32"/>
      <c r="AQ25" s="96"/>
      <c r="AR25" s="98"/>
      <c r="AS25" s="36"/>
      <c r="AT25" s="36"/>
      <c r="AU25" s="37"/>
      <c r="AV25" s="94"/>
      <c r="AW25" s="98"/>
      <c r="AX25" s="36"/>
      <c r="AY25" s="37"/>
      <c r="AZ25" s="40">
        <f>RANK(BC25,BC$6:BC$25,0)</f>
        <v>1</v>
      </c>
      <c r="BA25" s="41">
        <f t="shared" si="0"/>
        <v>1</v>
      </c>
      <c r="BB25" s="1"/>
      <c r="BC25" s="1"/>
      <c r="BD25" s="1"/>
      <c r="BE25" s="1"/>
      <c r="BF25" s="1"/>
    </row>
    <row r="26" spans="1:58" ht="22.5" customHeight="1" hidden="1" collapsed="1" thickTop="1">
      <c r="A26" s="116"/>
      <c r="B26" s="117"/>
      <c r="C26" s="117"/>
      <c r="D26" s="117"/>
      <c r="E26" s="117"/>
      <c r="F26" s="118"/>
      <c r="G26" s="27" t="str">
        <f>IF(I26="","",IF(I26+I27&gt;K26+K27,"○",IF(I26+I27=K26+K27,"△","●")))</f>
        <v/>
      </c>
      <c r="H26" s="28" t="str">
        <f>IF(I26="","",I26+I27)</f>
        <v/>
      </c>
      <c r="I26" s="9"/>
      <c r="J26" s="9" t="s">
        <v>9</v>
      </c>
      <c r="K26" s="9"/>
      <c r="L26" s="29" t="str">
        <f>IF(K26="","",K26+K27)</f>
        <v/>
      </c>
      <c r="M26" s="27" t="str">
        <f>IF(O26="","",IF(O26+O27&gt;Q26+Q27,"○",IF(O26+O27=Q26+Q27,"△","●")))</f>
        <v/>
      </c>
      <c r="N26" s="28" t="str">
        <f>IF(O26="","",O26+O27)</f>
        <v/>
      </c>
      <c r="O26" s="9"/>
      <c r="P26" s="9" t="s">
        <v>9</v>
      </c>
      <c r="Q26" s="9"/>
      <c r="R26" s="29" t="str">
        <f>IF(Q26="","",Q26+Q27)</f>
        <v/>
      </c>
      <c r="S26" s="27" t="str">
        <f>IF(U26="","",IF(U26+U27&gt;W26+W27,"○",IF(U26+U27=W26+W27,"△","●")))</f>
        <v/>
      </c>
      <c r="T26" s="28" t="str">
        <f>IF(U26="","",U26+U27)</f>
        <v/>
      </c>
      <c r="U26" s="9"/>
      <c r="V26" s="9" t="s">
        <v>9</v>
      </c>
      <c r="W26" s="9"/>
      <c r="X26" s="29" t="str">
        <f>IF(W26="","",W26+W27)</f>
        <v/>
      </c>
      <c r="Y26" s="27" t="str">
        <f>IF(AA26="","",IF(AA26+AA27&gt;AC26+AC27,"○",IF(AA26+AA27=AC26+AC27,"△","●")))</f>
        <v/>
      </c>
      <c r="Z26" s="28" t="str">
        <f>IF(AA26="","",AA26+AA27)</f>
        <v/>
      </c>
      <c r="AA26" s="9"/>
      <c r="AB26" s="9" t="s">
        <v>9</v>
      </c>
      <c r="AC26" s="9"/>
      <c r="AD26" s="29" t="str">
        <f>IF(AC26="","",AC26+AC27)</f>
        <v/>
      </c>
      <c r="AE26" s="27" t="str">
        <f>IF(AG26="","",IF(AG26+AG27&gt;AI26+AI27,"○",IF(AG26+AG27=AI26+AI27,"△","●")))</f>
        <v/>
      </c>
      <c r="AF26" s="28" t="str">
        <f>IF(AG26="","",AG26+AG27)</f>
        <v/>
      </c>
      <c r="AG26" s="9"/>
      <c r="AH26" s="9" t="s">
        <v>9</v>
      </c>
      <c r="AI26" s="9"/>
      <c r="AJ26" s="29" t="str">
        <f>IF(AI26="","",AI26+AI27)</f>
        <v/>
      </c>
      <c r="AK26" s="27" t="str">
        <f>IF(AM26="","",IF(AM26+AM27&gt;AO26+AO27,"○",IF(AM26+AM27=AO26+AO27,"△","●")))</f>
        <v/>
      </c>
      <c r="AL26" s="28" t="str">
        <f>IF(AM26="","",AM26+AM27)</f>
        <v/>
      </c>
      <c r="AM26" s="9"/>
      <c r="AN26" s="9" t="s">
        <v>9</v>
      </c>
      <c r="AO26" s="9"/>
      <c r="AP26" s="28" t="str">
        <f>IF(AO26="","",AO26+AO27)</f>
        <v/>
      </c>
      <c r="AQ26" s="99">
        <f>COUNTIF(G26:AP26,"○")</f>
        <v>0</v>
      </c>
      <c r="AR26" s="101">
        <f>COUNTIF(G26:AP26,"●")</f>
        <v>0</v>
      </c>
      <c r="AS26" s="101">
        <f>COUNTIF(G26:AP26,"△")</f>
        <v>0</v>
      </c>
      <c r="AT26" s="66">
        <f>AQ26*3+AS26</f>
        <v>0</v>
      </c>
      <c r="AU26" s="67"/>
      <c r="AV26" s="70">
        <f>SUM(H26,N26,T26,Z26,AF26,AL26)</f>
        <v>0</v>
      </c>
      <c r="AW26" s="70">
        <f>SUM(L26,R26,X26,AD26,AJ26,AP26)</f>
        <v>0</v>
      </c>
      <c r="AX26" s="66">
        <f>AV26-AW26</f>
        <v>0</v>
      </c>
      <c r="AY26" s="67"/>
      <c r="AZ26" s="42">
        <f>RANK(BB26,BB$6:BB$27,0)</f>
        <v>4</v>
      </c>
      <c r="BA26" s="43"/>
      <c r="BB26" s="1">
        <f>AT26*10000+AX26*100+AV26</f>
        <v>0</v>
      </c>
      <c r="BC26" s="1"/>
      <c r="BD26" s="1"/>
      <c r="BE26" s="1"/>
      <c r="BF26" s="1"/>
    </row>
    <row r="27" spans="1:58" ht="22.5" customHeight="1" hidden="1" thickBot="1">
      <c r="A27" s="113"/>
      <c r="B27" s="114"/>
      <c r="C27" s="114"/>
      <c r="D27" s="114"/>
      <c r="E27" s="114"/>
      <c r="F27" s="115"/>
      <c r="G27" s="79"/>
      <c r="H27" s="64"/>
      <c r="I27" s="20"/>
      <c r="J27" s="20" t="s">
        <v>9</v>
      </c>
      <c r="K27" s="20"/>
      <c r="L27" s="65"/>
      <c r="M27" s="79"/>
      <c r="N27" s="64"/>
      <c r="O27" s="20"/>
      <c r="P27" s="20" t="s">
        <v>9</v>
      </c>
      <c r="Q27" s="20"/>
      <c r="R27" s="65"/>
      <c r="S27" s="79"/>
      <c r="T27" s="64"/>
      <c r="U27" s="20"/>
      <c r="V27" s="20" t="s">
        <v>9</v>
      </c>
      <c r="W27" s="20"/>
      <c r="X27" s="65"/>
      <c r="Y27" s="79"/>
      <c r="Z27" s="64"/>
      <c r="AA27" s="20"/>
      <c r="AB27" s="20" t="s">
        <v>9</v>
      </c>
      <c r="AC27" s="20"/>
      <c r="AD27" s="65"/>
      <c r="AE27" s="79"/>
      <c r="AF27" s="64"/>
      <c r="AG27" s="20"/>
      <c r="AH27" s="20" t="s">
        <v>9</v>
      </c>
      <c r="AI27" s="20"/>
      <c r="AJ27" s="65"/>
      <c r="AK27" s="79"/>
      <c r="AL27" s="64"/>
      <c r="AM27" s="20"/>
      <c r="AN27" s="20" t="s">
        <v>9</v>
      </c>
      <c r="AO27" s="20"/>
      <c r="AP27" s="64"/>
      <c r="AQ27" s="100"/>
      <c r="AR27" s="102"/>
      <c r="AS27" s="102"/>
      <c r="AT27" s="68"/>
      <c r="AU27" s="69"/>
      <c r="AV27" s="71"/>
      <c r="AW27" s="71"/>
      <c r="AX27" s="68"/>
      <c r="AY27" s="69"/>
      <c r="AZ27" s="44"/>
      <c r="BA27" s="45"/>
      <c r="BB27" s="1"/>
      <c r="BC27" s="1">
        <f>AT27*10000+AX27*100+AV27</f>
        <v>0</v>
      </c>
      <c r="BD27" s="1"/>
      <c r="BE27" s="1"/>
      <c r="BF27" s="1"/>
    </row>
    <row r="28" spans="1:58" ht="22.5" customHeight="1" hidden="1" outlineLevel="1" thickTop="1">
      <c r="A28" s="14"/>
      <c r="B28" s="15"/>
      <c r="C28" s="15"/>
      <c r="D28" s="15"/>
      <c r="E28" s="15"/>
      <c r="F28" s="16"/>
      <c r="G28" s="23" t="str">
        <f>IF(I28="","",IF(I28+I29&gt;K28+K29,"○",IF(I28+I29=K28+K29,"△","●")))</f>
        <v/>
      </c>
      <c r="H28" s="26" t="str">
        <f>IF(I28="","",I28+I29)</f>
        <v/>
      </c>
      <c r="I28" s="10"/>
      <c r="J28" s="10" t="s">
        <v>9</v>
      </c>
      <c r="K28" s="10"/>
      <c r="L28" s="24" t="str">
        <f>IF(K28="","",K28+K29)</f>
        <v/>
      </c>
      <c r="M28" s="23" t="str">
        <f>IF(O28="","",IF(O28+O29&gt;Q28+Q29,"○",IF(O28+O29=Q28+Q29,"△","●")))</f>
        <v/>
      </c>
      <c r="N28" s="26" t="str">
        <f>IF(O28="","",O28+O29)</f>
        <v/>
      </c>
      <c r="O28" s="10"/>
      <c r="P28" s="10" t="s">
        <v>9</v>
      </c>
      <c r="Q28" s="10"/>
      <c r="R28" s="24" t="str">
        <f>IF(Q28="","",Q28+Q29)</f>
        <v/>
      </c>
      <c r="S28" s="23" t="str">
        <f>IF(U28="","",IF(U28+U29&gt;W28+W29,"○",IF(U28+U29=W28+W29,"△","●")))</f>
        <v/>
      </c>
      <c r="T28" s="26" t="str">
        <f>IF(U28="","",U28+U29)</f>
        <v/>
      </c>
      <c r="U28" s="10"/>
      <c r="V28" s="10" t="s">
        <v>9</v>
      </c>
      <c r="W28" s="10"/>
      <c r="X28" s="24" t="str">
        <f>IF(W28="","",W28+W29)</f>
        <v/>
      </c>
      <c r="Y28" s="23" t="str">
        <f>IF(AA28="","",IF(AA28+AA29&gt;AC28+AC29,"○",IF(AA28+AA29=AC28+AC29,"△","●")))</f>
        <v/>
      </c>
      <c r="Z28" s="26" t="str">
        <f>IF(AA28="","",AA28+AA29)</f>
        <v/>
      </c>
      <c r="AA28" s="10"/>
      <c r="AB28" s="10" t="s">
        <v>9</v>
      </c>
      <c r="AC28" s="10"/>
      <c r="AD28" s="24" t="str">
        <f>IF(AC28="","",AC28+AC29)</f>
        <v/>
      </c>
      <c r="AE28" s="23" t="str">
        <f>IF(AG28="","",IF(AG28+AG29&gt;AI28+AI29,"○",IF(AG28+AG29=AI28+AI29,"△","●")))</f>
        <v/>
      </c>
      <c r="AF28" s="26" t="str">
        <f>IF(AG28="","",AG28+AG29)</f>
        <v/>
      </c>
      <c r="AG28" s="10"/>
      <c r="AH28" s="10" t="s">
        <v>9</v>
      </c>
      <c r="AI28" s="10"/>
      <c r="AJ28" s="24" t="str">
        <f>IF(AI28="","",AI28+AI29)</f>
        <v/>
      </c>
      <c r="AK28" s="23" t="str">
        <f>IF(AM28="","",IF(AM28+AM29&gt;AO28+AO29,"○",IF(AM28+AM29=AO28+AO29,"△","●")))</f>
        <v/>
      </c>
      <c r="AL28" s="26" t="str">
        <f>IF(AM28="","",AM28+AM29)</f>
        <v/>
      </c>
      <c r="AM28" s="10"/>
      <c r="AN28" s="10" t="s">
        <v>9</v>
      </c>
      <c r="AO28" s="10"/>
      <c r="AP28" s="26" t="str">
        <f>IF(AO28="","",AO28+AO29)</f>
        <v/>
      </c>
      <c r="AQ28" s="103">
        <f>SUM(AQ26:AQ27)</f>
        <v>0</v>
      </c>
      <c r="AR28" s="104">
        <f>SUM(AR26:AR27)</f>
        <v>0</v>
      </c>
      <c r="AS28" s="105">
        <f>SUM(AS26:AS27)</f>
        <v>0</v>
      </c>
      <c r="AT28" s="105">
        <f>SUM(AT26:AT27)</f>
        <v>0</v>
      </c>
      <c r="AU28" s="106"/>
      <c r="AV28" s="107">
        <f>SUM(AV26:AV27)</f>
        <v>0</v>
      </c>
      <c r="AW28" s="104">
        <f>SUM(AW26:AW27)</f>
        <v>0</v>
      </c>
      <c r="AX28" s="105">
        <f>SUM(AX26:AX27)</f>
        <v>0</v>
      </c>
      <c r="AY28" s="106"/>
      <c r="AZ28" s="108">
        <f>RANK(BD28,BD$6:BD$25,0)</f>
        <v>4</v>
      </c>
      <c r="BA28" s="109">
        <f>RANK(BC28,BC$6:BC$45,0)</f>
        <v>1</v>
      </c>
      <c r="BB28" s="1"/>
      <c r="BC28" s="1"/>
      <c r="BD28" s="1">
        <f>AT28*10000+AX28*100+AV28</f>
        <v>0</v>
      </c>
      <c r="BE28" s="1"/>
      <c r="BF28" s="1"/>
    </row>
    <row r="29" spans="1:58" ht="22.5" customHeight="1" hidden="1" outlineLevel="1" thickBot="1">
      <c r="A29" s="17"/>
      <c r="B29" s="18"/>
      <c r="C29" s="18"/>
      <c r="D29" s="18"/>
      <c r="E29" s="18"/>
      <c r="F29" s="19"/>
      <c r="G29" s="31"/>
      <c r="H29" s="32"/>
      <c r="I29" s="8"/>
      <c r="J29" s="8" t="s">
        <v>9</v>
      </c>
      <c r="K29" s="8"/>
      <c r="L29" s="33"/>
      <c r="M29" s="31"/>
      <c r="N29" s="32"/>
      <c r="O29" s="8"/>
      <c r="P29" s="8" t="s">
        <v>9</v>
      </c>
      <c r="Q29" s="8"/>
      <c r="R29" s="33"/>
      <c r="S29" s="31"/>
      <c r="T29" s="32"/>
      <c r="U29" s="8"/>
      <c r="V29" s="8" t="s">
        <v>9</v>
      </c>
      <c r="W29" s="8"/>
      <c r="X29" s="33"/>
      <c r="Y29" s="31"/>
      <c r="Z29" s="32"/>
      <c r="AA29" s="8"/>
      <c r="AB29" s="8" t="s">
        <v>9</v>
      </c>
      <c r="AC29" s="8"/>
      <c r="AD29" s="33"/>
      <c r="AE29" s="31"/>
      <c r="AF29" s="32"/>
      <c r="AG29" s="8"/>
      <c r="AH29" s="8" t="s">
        <v>9</v>
      </c>
      <c r="AI29" s="8"/>
      <c r="AJ29" s="33"/>
      <c r="AK29" s="31"/>
      <c r="AL29" s="32"/>
      <c r="AM29" s="8"/>
      <c r="AN29" s="8" t="s">
        <v>9</v>
      </c>
      <c r="AO29" s="8"/>
      <c r="AP29" s="32"/>
      <c r="AQ29" s="96"/>
      <c r="AR29" s="98"/>
      <c r="AS29" s="36"/>
      <c r="AT29" s="36"/>
      <c r="AU29" s="37"/>
      <c r="AV29" s="94"/>
      <c r="AW29" s="98"/>
      <c r="AX29" s="36"/>
      <c r="AY29" s="37"/>
      <c r="AZ29" s="40">
        <f>RANK(BC29,BC$6:BC$25,0)</f>
        <v>1</v>
      </c>
      <c r="BA29" s="41">
        <f>RANK(BC29,BC$6:BC$45,0)</f>
        <v>1</v>
      </c>
      <c r="BB29" s="1"/>
      <c r="BC29" s="1"/>
      <c r="BD29" s="1"/>
      <c r="BE29" s="1"/>
      <c r="BF29" s="1"/>
    </row>
    <row r="30" spans="1:58" ht="14.25" collapsed="1" thickTop="1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5"/>
      <c r="AL30" s="5"/>
      <c r="AM30" s="5"/>
      <c r="AN30" s="5"/>
      <c r="AO30" s="5"/>
      <c r="AP30" s="5"/>
      <c r="AQ30" s="6"/>
      <c r="AR30" s="6"/>
      <c r="AS30" s="7"/>
      <c r="AT30" s="7"/>
      <c r="AU30" s="7"/>
      <c r="AV30" s="6"/>
      <c r="AW30" s="6"/>
      <c r="AX30" s="7"/>
      <c r="AY30" s="7"/>
      <c r="AZ30" s="6"/>
      <c r="BA30" s="6"/>
      <c r="BB30" s="1"/>
      <c r="BC30" s="1"/>
      <c r="BD30" s="1"/>
      <c r="BE30" s="1"/>
      <c r="BF30" s="1"/>
    </row>
    <row r="31" spans="1:58" ht="13.5">
      <c r="A31" s="1" t="s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1"/>
      <c r="X33" s="1"/>
      <c r="Y33" s="1"/>
      <c r="Z33" s="1"/>
      <c r="AA33" s="1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</sheetData>
  <mergeCells count="335">
    <mergeCell ref="AT26:AU27"/>
    <mergeCell ref="AV26:AV27"/>
    <mergeCell ref="AW26:AW27"/>
    <mergeCell ref="AX26:AY27"/>
    <mergeCell ref="AZ26:BA27"/>
    <mergeCell ref="AV22:AV23"/>
    <mergeCell ref="AW22:AW23"/>
    <mergeCell ref="AX22:AY23"/>
    <mergeCell ref="AZ22:BA23"/>
    <mergeCell ref="AZ24:BA25"/>
    <mergeCell ref="AX24:AY25"/>
    <mergeCell ref="AX14:AY15"/>
    <mergeCell ref="AZ14:BA15"/>
    <mergeCell ref="AQ18:AQ19"/>
    <mergeCell ref="AR18:AR19"/>
    <mergeCell ref="AS18:AS19"/>
    <mergeCell ref="AT18:AU19"/>
    <mergeCell ref="AV18:AV19"/>
    <mergeCell ref="AW18:AW19"/>
    <mergeCell ref="AX18:AY19"/>
    <mergeCell ref="AZ18:BA19"/>
    <mergeCell ref="AZ16:BA17"/>
    <mergeCell ref="AT28:AU29"/>
    <mergeCell ref="AV28:AV29"/>
    <mergeCell ref="AW28:AW29"/>
    <mergeCell ref="AX28:AY29"/>
    <mergeCell ref="AZ28:BA29"/>
    <mergeCell ref="A6:F7"/>
    <mergeCell ref="A10:F11"/>
    <mergeCell ref="A14:F15"/>
    <mergeCell ref="A18:F19"/>
    <mergeCell ref="A22:F23"/>
    <mergeCell ref="A26:F27"/>
    <mergeCell ref="AQ6:AQ7"/>
    <mergeCell ref="AR6:AR7"/>
    <mergeCell ref="AS6:AS7"/>
    <mergeCell ref="AT6:AU7"/>
    <mergeCell ref="AV6:AV7"/>
    <mergeCell ref="AQ10:AQ11"/>
    <mergeCell ref="AR10:AR11"/>
    <mergeCell ref="AS10:AS11"/>
    <mergeCell ref="AT10:AU11"/>
    <mergeCell ref="AQ14:AQ15"/>
    <mergeCell ref="AR14:AR15"/>
    <mergeCell ref="AS14:AS15"/>
    <mergeCell ref="AT14:AU15"/>
    <mergeCell ref="AS28:AS29"/>
    <mergeCell ref="Z28:Z29"/>
    <mergeCell ref="AD28:AD29"/>
    <mergeCell ref="AE28:AE29"/>
    <mergeCell ref="AF28:AF29"/>
    <mergeCell ref="AJ28:AJ29"/>
    <mergeCell ref="AS26:AS27"/>
    <mergeCell ref="AL26:AL27"/>
    <mergeCell ref="AP26:AP27"/>
    <mergeCell ref="Z26:Z27"/>
    <mergeCell ref="AD26:AD27"/>
    <mergeCell ref="AE26:AE27"/>
    <mergeCell ref="AF26:AF27"/>
    <mergeCell ref="AJ26:AJ27"/>
    <mergeCell ref="AK26:AK27"/>
    <mergeCell ref="AP28:AP29"/>
    <mergeCell ref="T28:T29"/>
    <mergeCell ref="X28:X29"/>
    <mergeCell ref="Y28:Y29"/>
    <mergeCell ref="T26:T27"/>
    <mergeCell ref="X26:X27"/>
    <mergeCell ref="AL28:AL29"/>
    <mergeCell ref="AQ28:AQ29"/>
    <mergeCell ref="AR28:AR29"/>
    <mergeCell ref="AQ26:AQ27"/>
    <mergeCell ref="AR26:AR27"/>
    <mergeCell ref="AK28:AK29"/>
    <mergeCell ref="Y26:Y27"/>
    <mergeCell ref="G26:G27"/>
    <mergeCell ref="H26:H27"/>
    <mergeCell ref="L26:L27"/>
    <mergeCell ref="M26:M27"/>
    <mergeCell ref="S26:S27"/>
    <mergeCell ref="G28:G29"/>
    <mergeCell ref="H28:H29"/>
    <mergeCell ref="L28:L29"/>
    <mergeCell ref="M28:M29"/>
    <mergeCell ref="N26:N27"/>
    <mergeCell ref="R26:R27"/>
    <mergeCell ref="N28:N29"/>
    <mergeCell ref="R28:R29"/>
    <mergeCell ref="S28:S29"/>
    <mergeCell ref="G24:G25"/>
    <mergeCell ref="H24:H25"/>
    <mergeCell ref="L24:L25"/>
    <mergeCell ref="M24:M25"/>
    <mergeCell ref="AK24:AK25"/>
    <mergeCell ref="AL24:AL25"/>
    <mergeCell ref="N24:N25"/>
    <mergeCell ref="R24:R25"/>
    <mergeCell ref="S24:S25"/>
    <mergeCell ref="T24:T25"/>
    <mergeCell ref="X24:X25"/>
    <mergeCell ref="AE24:AE25"/>
    <mergeCell ref="Y24:Y25"/>
    <mergeCell ref="A1:BG1"/>
    <mergeCell ref="G22:G23"/>
    <mergeCell ref="H22:H23"/>
    <mergeCell ref="L22:L23"/>
    <mergeCell ref="M22:M23"/>
    <mergeCell ref="N22:N23"/>
    <mergeCell ref="T22:T23"/>
    <mergeCell ref="X22:X23"/>
    <mergeCell ref="AE22:AE23"/>
    <mergeCell ref="AF22:AF23"/>
    <mergeCell ref="AJ22:AJ23"/>
    <mergeCell ref="AK22:AK23"/>
    <mergeCell ref="AT22:AU23"/>
    <mergeCell ref="AL22:AL23"/>
    <mergeCell ref="AP22:AP23"/>
    <mergeCell ref="AQ22:AQ23"/>
    <mergeCell ref="Y18:Y19"/>
    <mergeCell ref="AR22:AR23"/>
    <mergeCell ref="AS22:AS23"/>
    <mergeCell ref="H8:H9"/>
    <mergeCell ref="L8:L9"/>
    <mergeCell ref="M10:M11"/>
    <mergeCell ref="N10:N11"/>
    <mergeCell ref="R10:R11"/>
    <mergeCell ref="AX20:AY21"/>
    <mergeCell ref="AZ20:BA21"/>
    <mergeCell ref="AF20:AF21"/>
    <mergeCell ref="AE20:AE21"/>
    <mergeCell ref="AR20:AR21"/>
    <mergeCell ref="AS20:AS21"/>
    <mergeCell ref="AT20:AU21"/>
    <mergeCell ref="AJ24:AJ25"/>
    <mergeCell ref="Y22:Y23"/>
    <mergeCell ref="Z22:Z23"/>
    <mergeCell ref="AD22:AD23"/>
    <mergeCell ref="Z24:Z25"/>
    <mergeCell ref="AD24:AD25"/>
    <mergeCell ref="AP24:AP25"/>
    <mergeCell ref="AQ24:AQ25"/>
    <mergeCell ref="AR24:AR25"/>
    <mergeCell ref="AF24:AF25"/>
    <mergeCell ref="AS24:AS25"/>
    <mergeCell ref="AT24:AU25"/>
    <mergeCell ref="AV24:AV25"/>
    <mergeCell ref="AW24:AW25"/>
    <mergeCell ref="Y20:Y21"/>
    <mergeCell ref="Z20:Z21"/>
    <mergeCell ref="AD20:AD21"/>
    <mergeCell ref="AV20:AV21"/>
    <mergeCell ref="AJ20:AJ21"/>
    <mergeCell ref="AK20:AK21"/>
    <mergeCell ref="AL20:AL21"/>
    <mergeCell ref="AP20:AP21"/>
    <mergeCell ref="AQ20:AQ21"/>
    <mergeCell ref="R22:R23"/>
    <mergeCell ref="S22:S23"/>
    <mergeCell ref="AW20:AW21"/>
    <mergeCell ref="X18:X19"/>
    <mergeCell ref="AF18:AF19"/>
    <mergeCell ref="G20:G21"/>
    <mergeCell ref="H20:H21"/>
    <mergeCell ref="L20:L21"/>
    <mergeCell ref="M20:M21"/>
    <mergeCell ref="N20:N21"/>
    <mergeCell ref="AE18:AE19"/>
    <mergeCell ref="R20:R21"/>
    <mergeCell ref="S20:S21"/>
    <mergeCell ref="T20:T21"/>
    <mergeCell ref="X20:X21"/>
    <mergeCell ref="Z18:Z19"/>
    <mergeCell ref="AD18:AD19"/>
    <mergeCell ref="G18:G19"/>
    <mergeCell ref="H18:H19"/>
    <mergeCell ref="L18:L19"/>
    <mergeCell ref="M18:M19"/>
    <mergeCell ref="AK16:AK17"/>
    <mergeCell ref="AP16:AP17"/>
    <mergeCell ref="AW16:AW17"/>
    <mergeCell ref="AX16:AY17"/>
    <mergeCell ref="AR16:AR17"/>
    <mergeCell ref="AS16:AS17"/>
    <mergeCell ref="AT16:AU17"/>
    <mergeCell ref="AV16:AV17"/>
    <mergeCell ref="AQ16:AQ17"/>
    <mergeCell ref="AJ18:AJ19"/>
    <mergeCell ref="AK18:AK19"/>
    <mergeCell ref="AL18:AL19"/>
    <mergeCell ref="AP18:AP19"/>
    <mergeCell ref="N18:N19"/>
    <mergeCell ref="R18:R19"/>
    <mergeCell ref="S18:S19"/>
    <mergeCell ref="T18:T19"/>
    <mergeCell ref="G16:G17"/>
    <mergeCell ref="H16:H17"/>
    <mergeCell ref="L16:L17"/>
    <mergeCell ref="M16:M17"/>
    <mergeCell ref="AL16:AL17"/>
    <mergeCell ref="N16:N17"/>
    <mergeCell ref="R16:R17"/>
    <mergeCell ref="Y16:Y17"/>
    <mergeCell ref="Z16:Z17"/>
    <mergeCell ref="AD16:AD17"/>
    <mergeCell ref="S16:S17"/>
    <mergeCell ref="T16:T17"/>
    <mergeCell ref="X16:X17"/>
    <mergeCell ref="AF16:AF17"/>
    <mergeCell ref="AE16:AE17"/>
    <mergeCell ref="AJ16:AJ17"/>
    <mergeCell ref="AZ12:BA13"/>
    <mergeCell ref="AW12:AW13"/>
    <mergeCell ref="AX12:AY13"/>
    <mergeCell ref="AQ12:AQ13"/>
    <mergeCell ref="G14:G15"/>
    <mergeCell ref="H14:H15"/>
    <mergeCell ref="L14:L15"/>
    <mergeCell ref="M14:M15"/>
    <mergeCell ref="AJ14:AJ15"/>
    <mergeCell ref="N14:N15"/>
    <mergeCell ref="AL14:AL15"/>
    <mergeCell ref="AP14:AP15"/>
    <mergeCell ref="AK14:AK15"/>
    <mergeCell ref="Y14:Y15"/>
    <mergeCell ref="Z14:Z15"/>
    <mergeCell ref="AD14:AD15"/>
    <mergeCell ref="AE14:AE15"/>
    <mergeCell ref="AF14:AF15"/>
    <mergeCell ref="X14:X15"/>
    <mergeCell ref="M12:M13"/>
    <mergeCell ref="N12:N13"/>
    <mergeCell ref="R12:R13"/>
    <mergeCell ref="AV14:AV15"/>
    <mergeCell ref="AW14:AW15"/>
    <mergeCell ref="R14:R15"/>
    <mergeCell ref="S14:S15"/>
    <mergeCell ref="T14:T15"/>
    <mergeCell ref="X12:X13"/>
    <mergeCell ref="Y12:Y13"/>
    <mergeCell ref="AP12:AP13"/>
    <mergeCell ref="AL12:AL13"/>
    <mergeCell ref="AK12:AK13"/>
    <mergeCell ref="Z12:Z13"/>
    <mergeCell ref="AT12:AU13"/>
    <mergeCell ref="AV12:AV13"/>
    <mergeCell ref="G12:G13"/>
    <mergeCell ref="H12:H13"/>
    <mergeCell ref="L12:L13"/>
    <mergeCell ref="S12:S13"/>
    <mergeCell ref="T12:T13"/>
    <mergeCell ref="AE12:AE13"/>
    <mergeCell ref="AF12:AF13"/>
    <mergeCell ref="AD12:AD13"/>
    <mergeCell ref="AR12:AR13"/>
    <mergeCell ref="AS12:AS13"/>
    <mergeCell ref="AJ12:AJ13"/>
    <mergeCell ref="AZ10:BA11"/>
    <mergeCell ref="S10:S11"/>
    <mergeCell ref="T10:T11"/>
    <mergeCell ref="X10:X11"/>
    <mergeCell ref="Y10:Y11"/>
    <mergeCell ref="Z10:Z11"/>
    <mergeCell ref="AE10:AE11"/>
    <mergeCell ref="AD10:AD11"/>
    <mergeCell ref="AL10:AL11"/>
    <mergeCell ref="AP10:AP11"/>
    <mergeCell ref="G10:G11"/>
    <mergeCell ref="H10:H11"/>
    <mergeCell ref="L10:L11"/>
    <mergeCell ref="AF8:AF9"/>
    <mergeCell ref="AE8:AE9"/>
    <mergeCell ref="AJ10:AJ11"/>
    <mergeCell ref="AK10:AK11"/>
    <mergeCell ref="X8:X9"/>
    <mergeCell ref="AX10:AY11"/>
    <mergeCell ref="AT8:AU9"/>
    <mergeCell ref="AV8:AV9"/>
    <mergeCell ref="AJ8:AJ9"/>
    <mergeCell ref="AV10:AV11"/>
    <mergeCell ref="AW10:AW11"/>
    <mergeCell ref="AP8:AP9"/>
    <mergeCell ref="AQ8:AQ9"/>
    <mergeCell ref="AR8:AR9"/>
    <mergeCell ref="AS8:AS9"/>
    <mergeCell ref="Y8:Y9"/>
    <mergeCell ref="Z8:Z9"/>
    <mergeCell ref="AD8:AD9"/>
    <mergeCell ref="AF10:AF11"/>
    <mergeCell ref="AL8:AL9"/>
    <mergeCell ref="AW8:AW9"/>
    <mergeCell ref="G6:G7"/>
    <mergeCell ref="H6:H7"/>
    <mergeCell ref="L6:L7"/>
    <mergeCell ref="G8:G9"/>
    <mergeCell ref="AK4:AP5"/>
    <mergeCell ref="S8:S9"/>
    <mergeCell ref="T8:T9"/>
    <mergeCell ref="M6:M7"/>
    <mergeCell ref="AE6:AE7"/>
    <mergeCell ref="AF6:AF7"/>
    <mergeCell ref="AD6:AD7"/>
    <mergeCell ref="R6:R7"/>
    <mergeCell ref="N6:N7"/>
    <mergeCell ref="S6:S7"/>
    <mergeCell ref="T6:T7"/>
    <mergeCell ref="X6:X7"/>
    <mergeCell ref="Y6:Y7"/>
    <mergeCell ref="Z6:Z7"/>
    <mergeCell ref="AK6:AK7"/>
    <mergeCell ref="AP6:AP7"/>
    <mergeCell ref="AK8:AK9"/>
    <mergeCell ref="M8:M9"/>
    <mergeCell ref="N8:N9"/>
    <mergeCell ref="R8:R9"/>
    <mergeCell ref="A2:BA2"/>
    <mergeCell ref="A4:F5"/>
    <mergeCell ref="G4:L5"/>
    <mergeCell ref="M4:R5"/>
    <mergeCell ref="S4:X5"/>
    <mergeCell ref="Y4:AD5"/>
    <mergeCell ref="AQ4:AQ5"/>
    <mergeCell ref="AR4:AR5"/>
    <mergeCell ref="AS4:AS5"/>
    <mergeCell ref="AX8:AY9"/>
    <mergeCell ref="AZ8:BA9"/>
    <mergeCell ref="AZ6:BA7"/>
    <mergeCell ref="AV4:AV5"/>
    <mergeCell ref="AW4:AW5"/>
    <mergeCell ref="AX4:AY5"/>
    <mergeCell ref="AZ4:BA5"/>
    <mergeCell ref="AE4:AJ5"/>
    <mergeCell ref="AT4:AU5"/>
    <mergeCell ref="AL6:AL7"/>
    <mergeCell ref="AJ6:AJ7"/>
    <mergeCell ref="AX6:AY7"/>
    <mergeCell ref="AW6:AW7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2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joseph201907</cp:lastModifiedBy>
  <cp:lastPrinted>2022-04-17T11:04:47Z</cp:lastPrinted>
  <dcterms:created xsi:type="dcterms:W3CDTF">2007-12-27T00:36:15Z</dcterms:created>
  <dcterms:modified xsi:type="dcterms:W3CDTF">2022-08-09T04:49:13Z</dcterms:modified>
  <cp:category/>
  <cp:version/>
  <cp:contentType/>
  <cp:contentStatus/>
</cp:coreProperties>
</file>